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Local Gov Policies\ACCTSTND\ACTIVE\CUCCAC\Manuals\"/>
    </mc:Choice>
  </mc:AlternateContent>
  <bookViews>
    <workbookView xWindow="0" yWindow="0" windowWidth="25200" windowHeight="10485" activeTab="1"/>
  </bookViews>
  <sheets>
    <sheet name="Project Cost Tracker" sheetId="1" r:id="rId1"/>
    <sheet name="Week Version" sheetId="2" r:id="rId2"/>
  </sheets>
  <definedNames>
    <definedName name="_xlnm.Print_Titles" localSheetId="0">'Project Cost Tracker'!$2:$10</definedName>
    <definedName name="ProjectStartDate">'Project Cost Tracker'!$H$4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" l="1"/>
  <c r="H23" i="2"/>
  <c r="H36" i="2"/>
  <c r="H35" i="2"/>
  <c r="H34" i="2"/>
  <c r="K14" i="2"/>
  <c r="K13" i="2"/>
  <c r="K12" i="2"/>
  <c r="G26" i="2" l="1"/>
  <c r="G25" i="2"/>
  <c r="J17" i="2"/>
  <c r="J16" i="2"/>
  <c r="J15" i="2"/>
  <c r="J14" i="2"/>
  <c r="J13" i="2"/>
  <c r="J12" i="2"/>
  <c r="G43" i="2"/>
  <c r="F40" i="2"/>
  <c r="H39" i="2"/>
  <c r="G39" i="2"/>
  <c r="H38" i="2"/>
  <c r="G38" i="2"/>
  <c r="H37" i="2"/>
  <c r="G37" i="2"/>
  <c r="G36" i="2"/>
  <c r="G35" i="2"/>
  <c r="G34" i="2"/>
  <c r="F29" i="2"/>
  <c r="H28" i="2"/>
  <c r="G28" i="2"/>
  <c r="H27" i="2"/>
  <c r="G27" i="2"/>
  <c r="H26" i="2"/>
  <c r="H25" i="2"/>
  <c r="G24" i="2"/>
  <c r="G23" i="2"/>
  <c r="I18" i="2"/>
  <c r="K17" i="2"/>
  <c r="K16" i="2"/>
  <c r="K15" i="2"/>
  <c r="G14" i="1"/>
  <c r="G39" i="1"/>
  <c r="G38" i="1"/>
  <c r="G37" i="1"/>
  <c r="G23" i="1"/>
  <c r="H41" i="2" l="1"/>
  <c r="H42" i="2" s="1"/>
  <c r="H43" i="2" s="1"/>
  <c r="H30" i="2"/>
  <c r="H31" i="2" s="1"/>
  <c r="H32" i="2" s="1"/>
  <c r="K19" i="2"/>
  <c r="G40" i="2"/>
  <c r="G29" i="2"/>
  <c r="H15" i="1"/>
  <c r="H14" i="1"/>
  <c r="H26" i="1"/>
  <c r="H25" i="1"/>
  <c r="H38" i="1"/>
  <c r="H37" i="1"/>
  <c r="H39" i="1"/>
  <c r="H36" i="1"/>
  <c r="H35" i="1"/>
  <c r="H34" i="1"/>
  <c r="H16" i="1"/>
  <c r="H28" i="1"/>
  <c r="H27" i="1"/>
  <c r="H24" i="1"/>
  <c r="H23" i="1"/>
  <c r="H17" i="1"/>
  <c r="K20" i="2" l="1"/>
  <c r="K21" i="2" s="1"/>
  <c r="H45" i="2" s="1"/>
  <c r="H30" i="1"/>
  <c r="H31" i="1" s="1"/>
  <c r="H32" i="1" s="1"/>
  <c r="H41" i="1"/>
  <c r="H13" i="1" l="1"/>
  <c r="H12" i="1"/>
  <c r="F29" i="1" l="1"/>
  <c r="F18" i="1"/>
  <c r="J18" i="2" s="1"/>
  <c r="H19" i="1" l="1"/>
  <c r="F40" i="1"/>
  <c r="G12" i="1"/>
  <c r="G13" i="1"/>
  <c r="G24" i="1"/>
  <c r="G27" i="1"/>
  <c r="G28" i="1"/>
  <c r="G34" i="1"/>
  <c r="G35" i="1"/>
  <c r="G36" i="1"/>
  <c r="H42" i="1"/>
  <c r="H43" i="1" s="1"/>
  <c r="G43" i="1"/>
  <c r="H20" i="1" l="1"/>
  <c r="H21" i="1" s="1"/>
  <c r="H45" i="1" s="1"/>
  <c r="G40" i="1"/>
  <c r="G29" i="1"/>
  <c r="G18" i="1"/>
</calcChain>
</file>

<file path=xl/sharedStrings.xml><?xml version="1.0" encoding="utf-8"?>
<sst xmlns="http://schemas.openxmlformats.org/spreadsheetml/2006/main" count="118" uniqueCount="45">
  <si>
    <t xml:space="preserve">T &amp; L Expenses </t>
  </si>
  <si>
    <t>Total Hours</t>
  </si>
  <si>
    <t xml:space="preserve">START DATE: </t>
  </si>
  <si>
    <t>RATE</t>
  </si>
  <si>
    <t>TOTAL</t>
  </si>
  <si>
    <t>GRAND TOTAL</t>
  </si>
  <si>
    <t xml:space="preserve">       Building Expansion Project</t>
  </si>
  <si>
    <t xml:space="preserve">    </t>
  </si>
  <si>
    <t>PROJECT LEDGER CARD</t>
  </si>
  <si>
    <t>MAIN STREET SCHOOL DISTRICT</t>
  </si>
  <si>
    <t>Main Street School Remodel</t>
  </si>
  <si>
    <t>Maintenance Worker I</t>
  </si>
  <si>
    <t>Maintenance Worker II</t>
  </si>
  <si>
    <t>Labor w/Overhead</t>
  </si>
  <si>
    <t>Overhead</t>
  </si>
  <si>
    <t>Direct Costs - Labor</t>
  </si>
  <si>
    <t>Direct Costs - Equipment</t>
  </si>
  <si>
    <t>Flatbed Truck - Daily</t>
  </si>
  <si>
    <t>Table Saw, 16” Blade - Weekly</t>
  </si>
  <si>
    <t>HOURS</t>
  </si>
  <si>
    <t>Total Equipment Charges</t>
  </si>
  <si>
    <t>Materials/Supplies/Subcontracts</t>
  </si>
  <si>
    <t>Carpeting</t>
  </si>
  <si>
    <t>Painting-Subcontract</t>
  </si>
  <si>
    <t>Drywall</t>
  </si>
  <si>
    <t>Total Equipment w/Overhead</t>
  </si>
  <si>
    <t>Total Materials/Supplies/Subcontracts</t>
  </si>
  <si>
    <t>Total Materials/Supplies/Subcontracts w/Overhead</t>
  </si>
  <si>
    <t>UNIT</t>
  </si>
  <si>
    <t>TOTAL PROJECT COST</t>
  </si>
  <si>
    <t xml:space="preserve">END DATE: </t>
  </si>
  <si>
    <t>Project Manager:  Sanders</t>
  </si>
  <si>
    <t>HR</t>
  </si>
  <si>
    <t>QTY</t>
  </si>
  <si>
    <t>DY</t>
  </si>
  <si>
    <t>WK</t>
  </si>
  <si>
    <t>SF</t>
  </si>
  <si>
    <t>EA</t>
  </si>
  <si>
    <t>EXHIBIT II-1</t>
  </si>
  <si>
    <t>Project Code:</t>
  </si>
  <si>
    <t xml:space="preserve">   Foreman / Job Superintendent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</si>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</sst>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4" x14ac:knownFonts="1">
    <font>
      <sz val="9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0"/>
      <name val="Arial"/>
      <family val="2"/>
    </font>
    <font>
      <sz val="10"/>
      <color theme="1" tint="0.34998626667073579"/>
      <name val="Arial"/>
      <family val="2"/>
      <scheme val="minor"/>
    </font>
    <font>
      <b/>
      <sz val="12"/>
      <color theme="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b/>
      <sz val="11"/>
      <color theme="8"/>
      <name val="Arial"/>
      <family val="2"/>
      <scheme val="major"/>
    </font>
    <font>
      <b/>
      <sz val="11"/>
      <color theme="6"/>
      <name val="Arial"/>
      <family val="2"/>
      <scheme val="major"/>
    </font>
    <font>
      <b/>
      <sz val="14"/>
      <color theme="1" tint="0.34998626667073579"/>
      <name val="Arial"/>
      <family val="2"/>
      <scheme val="major"/>
    </font>
    <font>
      <sz val="22"/>
      <color theme="1" tint="0.34998626667073579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48118533890809E-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4"/>
      </top>
      <bottom style="medium">
        <color theme="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/>
      </bottom>
      <diagonal/>
    </border>
    <border>
      <left/>
      <right/>
      <top/>
      <bottom style="thin">
        <color theme="0" tint="-0.24994659260841701"/>
      </bottom>
      <diagonal/>
    </border>
  </borders>
  <cellStyleXfs count="23">
    <xf numFmtId="0" fontId="0" fillId="0" borderId="0">
      <alignment vertical="center"/>
    </xf>
    <xf numFmtId="0" fontId="8" fillId="0" borderId="0" applyNumberFormat="0" applyFill="0" applyBorder="0" applyAlignment="0" applyProtection="0"/>
    <xf numFmtId="164" fontId="1" fillId="0" borderId="0" applyFont="0" applyFill="0" applyBorder="0" applyProtection="0">
      <alignment vertical="center"/>
    </xf>
    <xf numFmtId="0" fontId="12" fillId="0" borderId="0" applyNumberFormat="0" applyFill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14" fontId="4" fillId="3" borderId="1" applyBorder="0" applyProtection="0">
      <alignment horizontal="center" vertical="center"/>
    </xf>
    <xf numFmtId="0" fontId="3" fillId="2" borderId="0" applyNumberFormat="0" applyFon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3" fillId="5" borderId="2" applyNumberFormat="0" applyFont="0" applyFill="0" applyAlignment="0" applyProtection="0"/>
    <xf numFmtId="0" fontId="3" fillId="5" borderId="3" applyNumberFormat="0" applyFont="0" applyFill="0" applyAlignment="0" applyProtection="0"/>
    <xf numFmtId="165" fontId="3" fillId="0" borderId="2" applyFont="0" applyFill="0" applyBorder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0" applyAlignment="0" applyProtection="0">
      <alignment vertical="center"/>
    </xf>
    <xf numFmtId="0" fontId="3" fillId="5" borderId="5" applyNumberFormat="0" applyFont="0" applyFill="0" applyAlignment="0" applyProtection="0"/>
    <xf numFmtId="0" fontId="7" fillId="0" borderId="0" applyNumberFormat="0" applyFill="0" applyBorder="0" applyProtection="0">
      <alignment vertical="top"/>
    </xf>
    <xf numFmtId="0" fontId="7" fillId="0" borderId="6" applyNumberFormat="0" applyFont="0" applyFill="0" applyAlignment="0" applyProtection="0">
      <alignment horizontal="center"/>
    </xf>
    <xf numFmtId="9" fontId="6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8" applyFont="1"/>
    <xf numFmtId="14" fontId="4" fillId="3" borderId="0" xfId="7" applyBorder="1">
      <alignment horizontal="center" vertical="center"/>
    </xf>
    <xf numFmtId="164" fontId="0" fillId="2" borderId="0" xfId="2" applyFont="1" applyFill="1">
      <alignment vertical="center"/>
    </xf>
    <xf numFmtId="164" fontId="0" fillId="0" borderId="0" xfId="2" applyFont="1">
      <alignment vertical="center"/>
    </xf>
    <xf numFmtId="165" fontId="0" fillId="0" borderId="0" xfId="15" applyFont="1" applyBorder="1">
      <alignment vertical="center"/>
    </xf>
    <xf numFmtId="0" fontId="9" fillId="0" borderId="0" xfId="4" applyBorder="1"/>
    <xf numFmtId="165" fontId="7" fillId="7" borderId="0" xfId="15" applyFont="1" applyFill="1" applyBorder="1">
      <alignment vertical="center"/>
    </xf>
    <xf numFmtId="0" fontId="7" fillId="0" borderId="0" xfId="20" applyBorder="1">
      <alignment vertical="top"/>
    </xf>
    <xf numFmtId="164" fontId="7" fillId="0" borderId="0" xfId="20" applyNumberFormat="1" applyBorder="1" applyAlignment="1">
      <alignment horizontal="right" wrapText="1"/>
    </xf>
    <xf numFmtId="14" fontId="7" fillId="0" borderId="0" xfId="20" applyNumberFormat="1" applyBorder="1" applyAlignment="1">
      <alignment horizontal="right" wrapText="1"/>
    </xf>
    <xf numFmtId="0" fontId="7" fillId="0" borderId="0" xfId="20" applyBorder="1" applyAlignment="1">
      <alignment horizontal="right" wrapText="1"/>
    </xf>
    <xf numFmtId="164" fontId="7" fillId="0" borderId="0" xfId="20" applyNumberFormat="1" applyBorder="1">
      <alignment vertical="top"/>
    </xf>
    <xf numFmtId="0" fontId="7" fillId="0" borderId="0" xfId="20" applyBorder="1" applyAlignment="1"/>
    <xf numFmtId="0" fontId="7" fillId="0" borderId="0" xfId="20" applyBorder="1" applyAlignment="1">
      <alignment horizontal="center"/>
    </xf>
    <xf numFmtId="0" fontId="6" fillId="0" borderId="0" xfId="17" applyBorder="1">
      <alignment vertical="center"/>
    </xf>
    <xf numFmtId="164" fontId="0" fillId="0" borderId="0" xfId="2" applyFont="1" applyBorder="1">
      <alignment vertical="center"/>
    </xf>
    <xf numFmtId="0" fontId="7" fillId="0" borderId="4" xfId="16" applyBorder="1">
      <alignment vertical="center"/>
    </xf>
    <xf numFmtId="165" fontId="7" fillId="0" borderId="4" xfId="16" applyNumberFormat="1" applyBorder="1">
      <alignment vertical="center"/>
    </xf>
    <xf numFmtId="165" fontId="7" fillId="7" borderId="4" xfId="16" applyNumberFormat="1" applyFill="1" applyBorder="1">
      <alignment vertical="center"/>
    </xf>
    <xf numFmtId="164" fontId="7" fillId="7" borderId="0" xfId="2" applyFont="1" applyFill="1" applyBorder="1">
      <alignment vertical="center"/>
    </xf>
    <xf numFmtId="0" fontId="0" fillId="0" borderId="0" xfId="19" applyFont="1" applyFill="1" applyBorder="1" applyAlignment="1">
      <alignment vertical="center"/>
    </xf>
    <xf numFmtId="0" fontId="8" fillId="0" borderId="0" xfId="1" applyAlignment="1">
      <alignment vertical="center"/>
    </xf>
    <xf numFmtId="0" fontId="12" fillId="0" borderId="0" xfId="3" applyBorder="1" applyAlignment="1"/>
    <xf numFmtId="0" fontId="0" fillId="0" borderId="0" xfId="0" applyAlignment="1">
      <alignment vertical="center"/>
    </xf>
    <xf numFmtId="0" fontId="7" fillId="0" borderId="6" xfId="21" applyAlignment="1">
      <alignment horizontal="center"/>
    </xf>
    <xf numFmtId="0" fontId="7" fillId="0" borderId="7" xfId="20" applyBorder="1" applyAlignment="1">
      <alignment horizontal="center"/>
    </xf>
    <xf numFmtId="0" fontId="0" fillId="0" borderId="0" xfId="17" applyFont="1" applyBorder="1" applyAlignment="1">
      <alignment horizontal="left" vertical="center" indent="1"/>
    </xf>
    <xf numFmtId="14" fontId="7" fillId="0" borderId="0" xfId="20" applyNumberForma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17" applyFont="1" applyBorder="1">
      <alignment vertical="center"/>
    </xf>
    <xf numFmtId="9" fontId="7" fillId="7" borderId="0" xfId="22" applyFont="1" applyFill="1" applyBorder="1" applyAlignment="1">
      <alignment vertical="center"/>
    </xf>
    <xf numFmtId="0" fontId="0" fillId="4" borderId="8" xfId="13" applyFont="1" applyFill="1" applyBorder="1"/>
    <xf numFmtId="0" fontId="0" fillId="0" borderId="9" xfId="13" applyFont="1" applyFill="1" applyBorder="1" applyAlignment="1"/>
    <xf numFmtId="164" fontId="0" fillId="0" borderId="9" xfId="13" applyNumberFormat="1" applyFont="1" applyFill="1" applyBorder="1" applyAlignment="1">
      <alignment vertical="center"/>
    </xf>
    <xf numFmtId="165" fontId="0" fillId="0" borderId="9" xfId="15" applyFont="1" applyFill="1" applyBorder="1">
      <alignment vertical="center"/>
    </xf>
    <xf numFmtId="165" fontId="7" fillId="7" borderId="9" xfId="13" applyNumberFormat="1" applyFont="1" applyFill="1" applyBorder="1" applyAlignment="1">
      <alignment vertical="center"/>
    </xf>
    <xf numFmtId="0" fontId="0" fillId="4" borderId="11" xfId="10" applyFont="1" applyBorder="1"/>
    <xf numFmtId="0" fontId="0" fillId="4" borderId="13" xfId="10" applyFont="1" applyBorder="1"/>
    <xf numFmtId="0" fontId="0" fillId="4" borderId="14" xfId="14" applyFont="1" applyFill="1" applyBorder="1"/>
    <xf numFmtId="0" fontId="0" fillId="0" borderId="15" xfId="14" applyFont="1" applyFill="1" applyBorder="1" applyAlignment="1"/>
    <xf numFmtId="164" fontId="0" fillId="0" borderId="15" xfId="14" applyNumberFormat="1" applyFont="1" applyFill="1" applyBorder="1" applyAlignment="1">
      <alignment vertical="center"/>
    </xf>
    <xf numFmtId="164" fontId="0" fillId="0" borderId="15" xfId="2" applyFont="1" applyFill="1" applyBorder="1">
      <alignment vertical="center"/>
    </xf>
    <xf numFmtId="9" fontId="7" fillId="7" borderId="15" xfId="22" applyFont="1" applyFill="1" applyBorder="1" applyAlignment="1">
      <alignment vertical="center"/>
    </xf>
    <xf numFmtId="4" fontId="7" fillId="7" borderId="10" xfId="15" applyNumberFormat="1" applyFont="1" applyFill="1" applyBorder="1">
      <alignment vertical="center"/>
    </xf>
    <xf numFmtId="4" fontId="7" fillId="7" borderId="12" xfId="15" applyNumberFormat="1" applyFont="1" applyFill="1" applyBorder="1">
      <alignment vertical="center"/>
    </xf>
    <xf numFmtId="4" fontId="7" fillId="7" borderId="16" xfId="15" applyNumberFormat="1" applyFont="1" applyFill="1" applyBorder="1">
      <alignment vertical="center"/>
    </xf>
    <xf numFmtId="0" fontId="7" fillId="0" borderId="0" xfId="16" applyBorder="1">
      <alignment vertical="center"/>
    </xf>
    <xf numFmtId="165" fontId="7" fillId="0" borderId="0" xfId="16" applyNumberFormat="1" applyBorder="1">
      <alignment vertical="center"/>
    </xf>
    <xf numFmtId="165" fontId="7" fillId="7" borderId="0" xfId="16" applyNumberFormat="1" applyFill="1" applyBorder="1">
      <alignment vertical="center"/>
    </xf>
    <xf numFmtId="0" fontId="6" fillId="0" borderId="4" xfId="16" applyFont="1" applyBorder="1">
      <alignment vertical="center"/>
    </xf>
    <xf numFmtId="0" fontId="6" fillId="0" borderId="0" xfId="16" applyFont="1" applyBorder="1">
      <alignment vertical="center"/>
    </xf>
    <xf numFmtId="0" fontId="7" fillId="0" borderId="15" xfId="14" applyFont="1" applyFill="1" applyBorder="1" applyAlignment="1"/>
    <xf numFmtId="0" fontId="6" fillId="0" borderId="0" xfId="17" applyFont="1" applyBorder="1">
      <alignment vertical="center"/>
    </xf>
    <xf numFmtId="0" fontId="7" fillId="0" borderId="15" xfId="16" applyBorder="1">
      <alignment vertical="center"/>
    </xf>
    <xf numFmtId="164" fontId="7" fillId="7" borderId="15" xfId="2" applyFont="1" applyFill="1" applyBorder="1">
      <alignment vertical="center"/>
    </xf>
    <xf numFmtId="164" fontId="7" fillId="0" borderId="0" xfId="2" applyFont="1">
      <alignment vertical="center"/>
    </xf>
    <xf numFmtId="0" fontId="0" fillId="0" borderId="17" xfId="0" applyBorder="1">
      <alignment vertical="center"/>
    </xf>
    <xf numFmtId="0" fontId="13" fillId="0" borderId="0" xfId="1" applyFont="1" applyAlignment="1">
      <alignment vertical="center"/>
    </xf>
    <xf numFmtId="164" fontId="0" fillId="0" borderId="0" xfId="2" applyFont="1" applyBorder="1" applyAlignment="1">
      <alignment horizontal="center" vertical="center"/>
    </xf>
    <xf numFmtId="164" fontId="0" fillId="2" borderId="0" xfId="2" applyFont="1" applyFill="1" applyAlignment="1">
      <alignment horizontal="center" vertical="center"/>
    </xf>
    <xf numFmtId="0" fontId="12" fillId="0" borderId="0" xfId="3" applyBorder="1" applyAlignment="1">
      <alignment horizontal="center"/>
    </xf>
    <xf numFmtId="164" fontId="7" fillId="0" borderId="0" xfId="20" applyNumberFormat="1" applyBorder="1" applyAlignment="1">
      <alignment horizontal="center" vertical="top"/>
    </xf>
    <xf numFmtId="164" fontId="7" fillId="0" borderId="0" xfId="20" applyNumberFormat="1" applyBorder="1" applyAlignment="1">
      <alignment horizontal="center" wrapText="1"/>
    </xf>
    <xf numFmtId="164" fontId="0" fillId="0" borderId="0" xfId="2" applyFont="1" applyAlignment="1">
      <alignment horizontal="center" vertical="center"/>
    </xf>
    <xf numFmtId="164" fontId="0" fillId="0" borderId="9" xfId="13" applyNumberFormat="1" applyFont="1" applyFill="1" applyBorder="1" applyAlignment="1">
      <alignment horizontal="center" vertical="center"/>
    </xf>
    <xf numFmtId="0" fontId="7" fillId="0" borderId="4" xfId="16" applyBorder="1" applyAlignment="1">
      <alignment horizontal="center" vertical="center"/>
    </xf>
    <xf numFmtId="164" fontId="0" fillId="0" borderId="15" xfId="14" applyNumberFormat="1" applyFont="1" applyFill="1" applyBorder="1" applyAlignment="1">
      <alignment horizontal="center" vertical="center"/>
    </xf>
    <xf numFmtId="0" fontId="7" fillId="0" borderId="0" xfId="16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165" fontId="7" fillId="7" borderId="0" xfId="13" applyNumberFormat="1" applyFont="1" applyFill="1" applyBorder="1" applyAlignment="1">
      <alignment vertical="center"/>
    </xf>
    <xf numFmtId="0" fontId="0" fillId="4" borderId="18" xfId="10" applyFont="1" applyBorder="1"/>
    <xf numFmtId="0" fontId="0" fillId="0" borderId="9" xfId="17" applyFont="1" applyBorder="1" applyAlignment="1">
      <alignment horizontal="left" vertical="center" indent="1"/>
    </xf>
    <xf numFmtId="165" fontId="7" fillId="7" borderId="9" xfId="15" applyFont="1" applyFill="1" applyBorder="1">
      <alignment vertical="center"/>
    </xf>
    <xf numFmtId="165" fontId="7" fillId="7" borderId="19" xfId="13" applyNumberFormat="1" applyFont="1" applyFill="1" applyBorder="1" applyAlignment="1">
      <alignment vertical="center"/>
    </xf>
    <xf numFmtId="165" fontId="0" fillId="0" borderId="0" xfId="15" applyFont="1" applyFill="1" applyBorder="1">
      <alignment vertical="center"/>
    </xf>
    <xf numFmtId="0" fontId="7" fillId="0" borderId="0" xfId="20" applyBorder="1" applyAlignment="1">
      <alignment horizontal="center" wrapText="1"/>
    </xf>
    <xf numFmtId="14" fontId="4" fillId="3" borderId="0" xfId="7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5" fillId="0" borderId="0" xfId="9" applyAlignment="1">
      <alignment horizontal="right" vertical="center"/>
    </xf>
    <xf numFmtId="0" fontId="0" fillId="0" borderId="0" xfId="0" applyAlignment="1">
      <alignment horizontal="right" vertical="center"/>
    </xf>
    <xf numFmtId="14" fontId="7" fillId="0" borderId="0" xfId="20" applyNumberForma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23">
    <cellStyle name="Band Bottom Rule" xfId="14"/>
    <cellStyle name="Band Left Border" xfId="19"/>
    <cellStyle name="Band Top Rule" xfId="13"/>
    <cellStyle name="Currency" xfId="2" builtinId="4" customBuiltin="1"/>
    <cellStyle name="Date Bracket" xfId="21"/>
    <cellStyle name="Header 5" xfId="2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ours" xfId="15"/>
    <cellStyle name="Input" xfId="7" builtinId="20" customBuiltin="1"/>
    <cellStyle name="Input Label" xfId="9"/>
    <cellStyle name="Line Description" xfId="17"/>
    <cellStyle name="Normal" xfId="0" builtinId="0" customBuiltin="1"/>
    <cellStyle name="Percent" xfId="22" builtinId="5"/>
    <cellStyle name="Resource Band" xfId="10"/>
    <cellStyle name="Summary Band" xfId="12"/>
    <cellStyle name="Title" xfId="1" builtinId="15" customBuiltin="1"/>
    <cellStyle name="Top Rule" xfId="8"/>
    <cellStyle name="Total Columns" xfId="18"/>
    <cellStyle name="Total Hours" xfId="16"/>
    <cellStyle name="Vendor Band" xfId="11"/>
  </cellStyles>
  <dxfs count="0"/>
  <tableStyles count="0" defaultTableStyle="TableStyleMedium2" defaultPivotStyle="PivotStyleLight1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roject Cost Tracker">
      <a:dk1>
        <a:sysClr val="windowText" lastClr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Cost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lumMod val="65000"/>
            <a:lumOff val="35000"/>
          </a:schemeClr>
        </a:solidFill>
        <a:ln>
          <a:noFill/>
        </a:ln>
      </a:spPr>
      <a:bodyPr vertOverflow="clip" horzOverflow="clip" rtlCol="0" anchor="t"/>
      <a:lstStyle>
        <a:defPPr algn="l">
          <a:defRPr sz="100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H45"/>
  <sheetViews>
    <sheetView showGridLines="0" zoomScaleNormal="100" workbookViewId="0">
      <pane ySplit="10" topLeftCell="A11" activePane="bottomLeft" state="frozen"/>
      <selection pane="bottomLeft" activeCell="F14" sqref="F14"/>
    </sheetView>
  </sheetViews>
  <sheetFormatPr defaultRowHeight="15" customHeight="1" outlineLevelRow="1" outlineLevelCol="1" x14ac:dyDescent="0.2"/>
  <cols>
    <col min="1" max="1" width="3.5703125" customWidth="1"/>
    <col min="2" max="2" width="4" customWidth="1"/>
    <col min="3" max="3" width="34.7109375" customWidth="1"/>
    <col min="4" max="4" width="11.5703125" style="5" customWidth="1"/>
    <col min="5" max="5" width="11.28515625" style="65" customWidth="1"/>
    <col min="6" max="6" width="11.85546875" customWidth="1" outlineLevel="1"/>
    <col min="7" max="7" width="10.7109375" customWidth="1"/>
    <col min="8" max="8" width="15" customWidth="1"/>
  </cols>
  <sheetData>
    <row r="1" spans="1:8" ht="15" customHeight="1" x14ac:dyDescent="0.2">
      <c r="H1" s="70" t="s">
        <v>38</v>
      </c>
    </row>
    <row r="2" spans="1:8" ht="7.5" customHeight="1" x14ac:dyDescent="0.2">
      <c r="B2" s="2"/>
      <c r="C2" s="2"/>
      <c r="D2" s="4"/>
      <c r="E2" s="61"/>
      <c r="F2" s="2"/>
      <c r="G2" s="2"/>
      <c r="H2" s="2"/>
    </row>
    <row r="3" spans="1:8" ht="7.5" customHeight="1" x14ac:dyDescent="0.2">
      <c r="A3" s="23"/>
      <c r="B3" s="80" t="s">
        <v>8</v>
      </c>
      <c r="C3" s="80"/>
      <c r="D3" s="80"/>
      <c r="E3" s="80"/>
      <c r="F3" s="59"/>
    </row>
    <row r="4" spans="1:8" ht="15.75" customHeight="1" x14ac:dyDescent="0.2">
      <c r="A4" s="23"/>
      <c r="B4" s="80"/>
      <c r="C4" s="80"/>
      <c r="D4" s="80"/>
      <c r="E4" s="80"/>
      <c r="F4" s="81" t="s">
        <v>2</v>
      </c>
      <c r="G4" s="82"/>
      <c r="H4" s="3">
        <v>41537</v>
      </c>
    </row>
    <row r="5" spans="1:8" ht="15.75" customHeight="1" x14ac:dyDescent="0.2">
      <c r="A5" s="23"/>
      <c r="B5" s="80"/>
      <c r="C5" s="80"/>
      <c r="D5" s="80"/>
      <c r="E5" s="80"/>
      <c r="F5" s="81" t="s">
        <v>30</v>
      </c>
      <c r="G5" s="82"/>
      <c r="H5" s="3">
        <v>41578</v>
      </c>
    </row>
    <row r="6" spans="1:8" ht="18" x14ac:dyDescent="0.25">
      <c r="A6" s="24" t="s">
        <v>7</v>
      </c>
      <c r="B6" s="24" t="s">
        <v>9</v>
      </c>
      <c r="C6" s="24"/>
      <c r="D6" s="24"/>
      <c r="E6" s="62"/>
      <c r="G6" s="1"/>
    </row>
    <row r="7" spans="1:8" ht="15" customHeight="1" x14ac:dyDescent="0.2">
      <c r="A7" s="25" t="s">
        <v>6</v>
      </c>
      <c r="B7" s="25" t="s">
        <v>10</v>
      </c>
      <c r="C7" s="25"/>
      <c r="D7" s="25"/>
      <c r="E7" s="30"/>
      <c r="F7" s="81" t="s">
        <v>39</v>
      </c>
      <c r="G7" s="82"/>
    </row>
    <row r="8" spans="1:8" s="9" customFormat="1" ht="12.75" customHeight="1" x14ac:dyDescent="0.2">
      <c r="B8" s="9" t="s">
        <v>31</v>
      </c>
      <c r="D8" s="13"/>
      <c r="E8" s="63"/>
      <c r="F8" s="27"/>
      <c r="G8" s="14"/>
    </row>
    <row r="9" spans="1:8" s="9" customFormat="1" ht="4.5" customHeight="1" x14ac:dyDescent="0.2">
      <c r="D9" s="13"/>
      <c r="E9" s="63"/>
      <c r="F9" s="26"/>
      <c r="G9" s="15"/>
    </row>
    <row r="10" spans="1:8" s="9" customFormat="1" ht="13.5" customHeight="1" x14ac:dyDescent="0.2">
      <c r="D10" s="10" t="s">
        <v>3</v>
      </c>
      <c r="E10" s="64" t="s">
        <v>28</v>
      </c>
      <c r="F10" s="29" t="s">
        <v>19</v>
      </c>
      <c r="G10" s="11" t="s">
        <v>4</v>
      </c>
      <c r="H10" s="12" t="s">
        <v>5</v>
      </c>
    </row>
    <row r="11" spans="1:8" ht="22.5" customHeight="1" thickBot="1" x14ac:dyDescent="0.3">
      <c r="C11" s="7" t="s">
        <v>15</v>
      </c>
    </row>
    <row r="12" spans="1:8" ht="15" customHeight="1" outlineLevel="1" thickBot="1" x14ac:dyDescent="0.25">
      <c r="A12" s="22"/>
      <c r="B12" s="73"/>
      <c r="C12" s="74" t="s">
        <v>11</v>
      </c>
      <c r="D12" s="35">
        <v>15</v>
      </c>
      <c r="E12" s="66" t="s">
        <v>32</v>
      </c>
      <c r="F12" s="36">
        <v>60</v>
      </c>
      <c r="G12" s="75">
        <f>SUM('Project Cost Tracker'!$F12:$F12)</f>
        <v>60</v>
      </c>
      <c r="H12" s="45">
        <f>SUM(F12:F12)*D12</f>
        <v>900</v>
      </c>
    </row>
    <row r="13" spans="1:8" ht="15" customHeight="1" outlineLevel="1" thickBot="1" x14ac:dyDescent="0.25">
      <c r="A13" s="22"/>
      <c r="B13" s="38"/>
      <c r="C13" s="28" t="s">
        <v>12</v>
      </c>
      <c r="D13" s="17">
        <v>17.5</v>
      </c>
      <c r="E13" s="60" t="s">
        <v>32</v>
      </c>
      <c r="F13" s="6">
        <v>90</v>
      </c>
      <c r="G13" s="8">
        <f>SUM('Project Cost Tracker'!$F13:$F13)</f>
        <v>90</v>
      </c>
      <c r="H13" s="46">
        <f>SUM(F13:F13)*D13</f>
        <v>1575</v>
      </c>
    </row>
    <row r="14" spans="1:8" ht="15" customHeight="1" outlineLevel="1" thickBot="1" x14ac:dyDescent="0.25">
      <c r="A14" s="22"/>
      <c r="B14" s="38"/>
      <c r="C14" s="31" t="s">
        <v>40</v>
      </c>
      <c r="D14" s="17">
        <v>40</v>
      </c>
      <c r="E14" s="60" t="s">
        <v>32</v>
      </c>
      <c r="F14" s="6">
        <v>40</v>
      </c>
      <c r="G14" s="8">
        <f>SUM('Project Cost Tracker'!$F14:$F14)</f>
        <v>40</v>
      </c>
      <c r="H14" s="46">
        <f t="shared" ref="H14:H15" si="0">SUM(F14:F14)*D14</f>
        <v>1600</v>
      </c>
    </row>
    <row r="15" spans="1:8" ht="15" customHeight="1" outlineLevel="1" thickBot="1" x14ac:dyDescent="0.25">
      <c r="A15" s="22"/>
      <c r="B15" s="38"/>
      <c r="C15" s="16"/>
      <c r="D15" s="17"/>
      <c r="E15" s="60"/>
      <c r="F15" s="6">
        <v>0</v>
      </c>
      <c r="G15" s="8"/>
      <c r="H15" s="46">
        <f t="shared" si="0"/>
        <v>0</v>
      </c>
    </row>
    <row r="16" spans="1:8" ht="15" customHeight="1" outlineLevel="1" thickBot="1" x14ac:dyDescent="0.25">
      <c r="A16" s="22"/>
      <c r="B16" s="38"/>
      <c r="C16" s="28"/>
      <c r="D16" s="17"/>
      <c r="E16" s="60"/>
      <c r="F16" s="6">
        <v>0</v>
      </c>
      <c r="G16" s="8"/>
      <c r="H16" s="46">
        <f>SUM(F16:F16)*D16</f>
        <v>0</v>
      </c>
    </row>
    <row r="17" spans="1:8" ht="15" customHeight="1" outlineLevel="1" thickBot="1" x14ac:dyDescent="0.25">
      <c r="A17" s="22"/>
      <c r="B17" s="38"/>
      <c r="C17" s="16"/>
      <c r="D17" s="17"/>
      <c r="E17" s="60"/>
      <c r="F17" s="6">
        <v>0</v>
      </c>
      <c r="G17" s="8"/>
      <c r="H17" s="46">
        <f>SUM(F17:F17)*D17</f>
        <v>0</v>
      </c>
    </row>
    <row r="18" spans="1:8" ht="15" customHeight="1" thickBot="1" x14ac:dyDescent="0.25">
      <c r="A18" s="22"/>
      <c r="B18" s="38"/>
      <c r="C18" s="18" t="s">
        <v>1</v>
      </c>
      <c r="D18" s="18"/>
      <c r="E18" s="67"/>
      <c r="F18" s="19">
        <f>SUM(F12:F17)</f>
        <v>190</v>
      </c>
      <c r="G18" s="20">
        <f>SUM('Project Cost Tracker'!$F18:$F18)</f>
        <v>190</v>
      </c>
      <c r="H18" s="46"/>
    </row>
    <row r="19" spans="1:8" ht="15" customHeight="1" thickBot="1" x14ac:dyDescent="0.25">
      <c r="A19" s="22"/>
      <c r="B19" s="38"/>
      <c r="C19" s="16" t="s">
        <v>0</v>
      </c>
      <c r="D19" s="17"/>
      <c r="E19" s="60"/>
      <c r="F19" s="17"/>
      <c r="G19" s="21"/>
      <c r="H19" s="46">
        <f>SUM(H12:H18)</f>
        <v>4075</v>
      </c>
    </row>
    <row r="20" spans="1:8" ht="15" customHeight="1" thickBot="1" x14ac:dyDescent="0.25">
      <c r="A20" s="22"/>
      <c r="B20" s="39"/>
      <c r="C20" s="31" t="s">
        <v>14</v>
      </c>
      <c r="D20" s="17"/>
      <c r="E20" s="60"/>
      <c r="F20" s="17"/>
      <c r="G20" s="32">
        <v>0.3</v>
      </c>
      <c r="H20" s="46">
        <f>SUM(H19)*G20</f>
        <v>1222.5</v>
      </c>
    </row>
    <row r="21" spans="1:8" ht="15" customHeight="1" thickBot="1" x14ac:dyDescent="0.25">
      <c r="A21" s="22"/>
      <c r="B21" s="40"/>
      <c r="C21" s="41" t="s">
        <v>13</v>
      </c>
      <c r="D21" s="42"/>
      <c r="E21" s="68"/>
      <c r="F21" s="43"/>
      <c r="G21" s="44"/>
      <c r="H21" s="47">
        <f>SUM(H19:H20)</f>
        <v>5297.5</v>
      </c>
    </row>
    <row r="22" spans="1:8" ht="24" customHeight="1" thickBot="1" x14ac:dyDescent="0.3">
      <c r="C22" s="7" t="s">
        <v>16</v>
      </c>
      <c r="D22" s="10" t="s">
        <v>3</v>
      </c>
      <c r="E22" s="64" t="s">
        <v>28</v>
      </c>
      <c r="F22" s="29" t="s">
        <v>33</v>
      </c>
      <c r="G22" s="11" t="s">
        <v>4</v>
      </c>
      <c r="H22" s="12" t="s">
        <v>5</v>
      </c>
    </row>
    <row r="23" spans="1:8" ht="15" customHeight="1" outlineLevel="1" thickBot="1" x14ac:dyDescent="0.25">
      <c r="A23" s="22"/>
      <c r="B23" s="33"/>
      <c r="C23" s="34" t="s">
        <v>17</v>
      </c>
      <c r="D23" s="35">
        <v>38.799999999999997</v>
      </c>
      <c r="E23" s="66" t="s">
        <v>34</v>
      </c>
      <c r="F23" s="36">
        <v>2</v>
      </c>
      <c r="G23" s="37">
        <f>SUM('Project Cost Tracker'!$F23:$F23)</f>
        <v>2</v>
      </c>
      <c r="H23" s="45">
        <f>SUM(F23:F23)*D23</f>
        <v>77.599999999999994</v>
      </c>
    </row>
    <row r="24" spans="1:8" ht="15" customHeight="1" outlineLevel="1" thickBot="1" x14ac:dyDescent="0.25">
      <c r="A24" s="22"/>
      <c r="B24" s="38"/>
      <c r="C24" s="31" t="s">
        <v>18</v>
      </c>
      <c r="D24" s="17">
        <v>102.46</v>
      </c>
      <c r="E24" s="60" t="s">
        <v>35</v>
      </c>
      <c r="F24" s="6">
        <v>1</v>
      </c>
      <c r="G24" s="72">
        <f>SUM('Project Cost Tracker'!$F24:$F24)</f>
        <v>1</v>
      </c>
      <c r="H24" s="46">
        <f>SUM(F24:F24)*D24</f>
        <v>102.46</v>
      </c>
    </row>
    <row r="25" spans="1:8" ht="15" customHeight="1" outlineLevel="1" thickBot="1" x14ac:dyDescent="0.25">
      <c r="A25" s="22"/>
      <c r="B25" s="38"/>
      <c r="C25" s="16"/>
      <c r="D25" s="17"/>
      <c r="E25" s="60"/>
      <c r="F25" s="6">
        <v>0</v>
      </c>
      <c r="G25" s="72"/>
      <c r="H25" s="46">
        <f t="shared" ref="H25:H26" si="1">SUM(F25:F25)*D25</f>
        <v>0</v>
      </c>
    </row>
    <row r="26" spans="1:8" ht="15" customHeight="1" outlineLevel="1" thickBot="1" x14ac:dyDescent="0.25">
      <c r="A26" s="22"/>
      <c r="B26" s="38"/>
      <c r="C26" s="16"/>
      <c r="D26" s="17"/>
      <c r="E26" s="60"/>
      <c r="F26" s="6">
        <v>0</v>
      </c>
      <c r="G26" s="72"/>
      <c r="H26" s="46">
        <f t="shared" si="1"/>
        <v>0</v>
      </c>
    </row>
    <row r="27" spans="1:8" ht="15" customHeight="1" outlineLevel="1" thickBot="1" x14ac:dyDescent="0.25">
      <c r="A27" s="22"/>
      <c r="B27" s="38"/>
      <c r="C27" s="16"/>
      <c r="D27" s="17">
        <v>0</v>
      </c>
      <c r="E27" s="60"/>
      <c r="F27" s="6">
        <v>0</v>
      </c>
      <c r="G27" s="72">
        <f>SUM('Project Cost Tracker'!$F27:$F27)</f>
        <v>0</v>
      </c>
      <c r="H27" s="46">
        <f>SUM(F27:F27)*D27</f>
        <v>0</v>
      </c>
    </row>
    <row r="28" spans="1:8" ht="15" customHeight="1" outlineLevel="1" thickBot="1" x14ac:dyDescent="0.25">
      <c r="A28" s="22"/>
      <c r="B28" s="38"/>
      <c r="C28" s="16"/>
      <c r="D28" s="17">
        <v>0</v>
      </c>
      <c r="E28" s="60"/>
      <c r="F28" s="6">
        <v>0</v>
      </c>
      <c r="G28" s="76">
        <f>SUM('Project Cost Tracker'!$F28:$F28)</f>
        <v>0</v>
      </c>
      <c r="H28" s="46">
        <f>SUM(F28:F28)*D28</f>
        <v>0</v>
      </c>
    </row>
    <row r="29" spans="1:8" ht="15" customHeight="1" thickBot="1" x14ac:dyDescent="0.25">
      <c r="A29" s="22"/>
      <c r="B29" s="38"/>
      <c r="C29" s="51" t="s">
        <v>1</v>
      </c>
      <c r="D29" s="18"/>
      <c r="E29" s="67"/>
      <c r="F29" s="19">
        <f>SUM(F23:F28)</f>
        <v>3</v>
      </c>
      <c r="G29" s="20">
        <f>SUM(G23:G28)</f>
        <v>3</v>
      </c>
      <c r="H29" s="46"/>
    </row>
    <row r="30" spans="1:8" ht="15" customHeight="1" thickBot="1" x14ac:dyDescent="0.25">
      <c r="A30" s="22"/>
      <c r="B30" s="38"/>
      <c r="C30" s="52" t="s">
        <v>20</v>
      </c>
      <c r="D30" s="48"/>
      <c r="E30" s="69"/>
      <c r="F30" s="49"/>
      <c r="G30" s="50"/>
      <c r="H30" s="46">
        <f>SUM(H23:H29)</f>
        <v>180.06</v>
      </c>
    </row>
    <row r="31" spans="1:8" ht="15" customHeight="1" thickBot="1" x14ac:dyDescent="0.25">
      <c r="A31" s="22"/>
      <c r="B31" s="38"/>
      <c r="C31" s="31" t="s">
        <v>14</v>
      </c>
      <c r="D31" s="17"/>
      <c r="E31" s="60"/>
      <c r="F31" s="17"/>
      <c r="G31" s="32">
        <v>0.3</v>
      </c>
      <c r="H31" s="46">
        <f>SUM(H30)*G31</f>
        <v>54.018000000000001</v>
      </c>
    </row>
    <row r="32" spans="1:8" ht="15" customHeight="1" thickBot="1" x14ac:dyDescent="0.25">
      <c r="A32" s="22"/>
      <c r="B32" s="40"/>
      <c r="C32" s="53" t="s">
        <v>25</v>
      </c>
      <c r="D32" s="42"/>
      <c r="E32" s="68"/>
      <c r="F32" s="43"/>
      <c r="G32" s="44"/>
      <c r="H32" s="47">
        <f>SUM(H30:H31)</f>
        <v>234.078</v>
      </c>
    </row>
    <row r="33" spans="1:8" ht="24" customHeight="1" thickBot="1" x14ac:dyDescent="0.3">
      <c r="C33" s="7" t="s">
        <v>21</v>
      </c>
      <c r="D33" s="10" t="s">
        <v>3</v>
      </c>
      <c r="E33" s="64" t="s">
        <v>28</v>
      </c>
      <c r="F33" s="29" t="s">
        <v>33</v>
      </c>
      <c r="G33" s="11" t="s">
        <v>4</v>
      </c>
      <c r="H33" s="12" t="s">
        <v>5</v>
      </c>
    </row>
    <row r="34" spans="1:8" ht="15" customHeight="1" outlineLevel="1" thickBot="1" x14ac:dyDescent="0.25">
      <c r="A34" s="22"/>
      <c r="B34" s="33"/>
      <c r="C34" s="34" t="s">
        <v>22</v>
      </c>
      <c r="D34" s="35">
        <v>2</v>
      </c>
      <c r="E34" s="66" t="s">
        <v>36</v>
      </c>
      <c r="F34" s="36">
        <v>400</v>
      </c>
      <c r="G34" s="37">
        <f>SUM('Project Cost Tracker'!$F34:$F34)</f>
        <v>400</v>
      </c>
      <c r="H34" s="45">
        <f>SUM(F34:F34)*D34</f>
        <v>800</v>
      </c>
    </row>
    <row r="35" spans="1:8" ht="15" customHeight="1" outlineLevel="1" thickBot="1" x14ac:dyDescent="0.25">
      <c r="A35" s="22"/>
      <c r="B35" s="38"/>
      <c r="C35" s="31" t="s">
        <v>23</v>
      </c>
      <c r="D35" s="17">
        <v>1500</v>
      </c>
      <c r="E35" s="60" t="s">
        <v>37</v>
      </c>
      <c r="F35" s="6">
        <v>1</v>
      </c>
      <c r="G35" s="8">
        <f>SUM('Project Cost Tracker'!$F35:$F35)</f>
        <v>1</v>
      </c>
      <c r="H35" s="46">
        <f>SUM(F35:F35)*D35</f>
        <v>1500</v>
      </c>
    </row>
    <row r="36" spans="1:8" ht="15" customHeight="1" outlineLevel="1" thickBot="1" x14ac:dyDescent="0.25">
      <c r="A36" s="22"/>
      <c r="B36" s="38"/>
      <c r="C36" s="31" t="s">
        <v>24</v>
      </c>
      <c r="D36" s="17">
        <v>50</v>
      </c>
      <c r="E36" s="60" t="s">
        <v>37</v>
      </c>
      <c r="F36" s="6">
        <v>10</v>
      </c>
      <c r="G36" s="8">
        <f>SUM('Project Cost Tracker'!$F36:$F36)</f>
        <v>10</v>
      </c>
      <c r="H36" s="46">
        <f>SUM(F36:F36)*D36</f>
        <v>500</v>
      </c>
    </row>
    <row r="37" spans="1:8" ht="15" customHeight="1" outlineLevel="1" thickBot="1" x14ac:dyDescent="0.25">
      <c r="A37" s="22"/>
      <c r="B37" s="38"/>
      <c r="C37" s="16"/>
      <c r="D37" s="17"/>
      <c r="E37" s="60"/>
      <c r="F37" s="6"/>
      <c r="G37" s="8">
        <f>SUM('Project Cost Tracker'!$F37:$F37)</f>
        <v>0</v>
      </c>
      <c r="H37" s="46">
        <f t="shared" ref="H37:H38" si="2">SUM(F37:F37)*D37</f>
        <v>0</v>
      </c>
    </row>
    <row r="38" spans="1:8" ht="15" customHeight="1" outlineLevel="1" thickBot="1" x14ac:dyDescent="0.25">
      <c r="A38" s="22"/>
      <c r="B38" s="38"/>
      <c r="C38" s="16"/>
      <c r="D38" s="17"/>
      <c r="E38" s="60"/>
      <c r="F38" s="6"/>
      <c r="G38" s="8">
        <f>SUM('Project Cost Tracker'!$F38:$F38)</f>
        <v>0</v>
      </c>
      <c r="H38" s="46">
        <f t="shared" si="2"/>
        <v>0</v>
      </c>
    </row>
    <row r="39" spans="1:8" ht="15" customHeight="1" outlineLevel="1" thickBot="1" x14ac:dyDescent="0.25">
      <c r="A39" s="22"/>
      <c r="B39" s="38"/>
      <c r="C39" s="16"/>
      <c r="D39" s="17"/>
      <c r="E39" s="60"/>
      <c r="F39" s="6"/>
      <c r="G39" s="8">
        <f>SUM('Project Cost Tracker'!$F39:$F39)</f>
        <v>0</v>
      </c>
      <c r="H39" s="46">
        <f>SUM(F39:F39)*D39</f>
        <v>0</v>
      </c>
    </row>
    <row r="40" spans="1:8" ht="15" customHeight="1" thickBot="1" x14ac:dyDescent="0.25">
      <c r="A40" s="22"/>
      <c r="B40" s="38"/>
      <c r="C40" s="51" t="s">
        <v>1</v>
      </c>
      <c r="D40" s="18"/>
      <c r="E40" s="67"/>
      <c r="F40" s="19">
        <f>SUM(F34:F39)</f>
        <v>411</v>
      </c>
      <c r="G40" s="20">
        <f>SUM(G34:G39)</f>
        <v>411</v>
      </c>
      <c r="H40" s="46"/>
    </row>
    <row r="41" spans="1:8" ht="15" customHeight="1" thickBot="1" x14ac:dyDescent="0.25">
      <c r="A41" s="22"/>
      <c r="B41" s="38"/>
      <c r="C41" s="52" t="s">
        <v>26</v>
      </c>
      <c r="D41" s="48"/>
      <c r="E41" s="69"/>
      <c r="F41" s="49"/>
      <c r="G41" s="50"/>
      <c r="H41" s="46">
        <f>SUM(H34:H40)</f>
        <v>2800</v>
      </c>
    </row>
    <row r="42" spans="1:8" ht="15" customHeight="1" thickBot="1" x14ac:dyDescent="0.25">
      <c r="A42" s="22"/>
      <c r="B42" s="38"/>
      <c r="C42" s="54" t="s">
        <v>14</v>
      </c>
      <c r="D42" s="17"/>
      <c r="E42" s="60"/>
      <c r="F42" s="17"/>
      <c r="G42" s="32">
        <v>0.3</v>
      </c>
      <c r="H42" s="46">
        <f>SUM(H41)*G42</f>
        <v>840</v>
      </c>
    </row>
    <row r="43" spans="1:8" ht="15" customHeight="1" thickBot="1" x14ac:dyDescent="0.25">
      <c r="A43" s="22"/>
      <c r="B43" s="40"/>
      <c r="C43" s="55" t="s">
        <v>27</v>
      </c>
      <c r="D43" s="42"/>
      <c r="E43" s="68"/>
      <c r="F43" s="43"/>
      <c r="G43" s="56">
        <f>SUM('Project Cost Tracker'!$F43:$F43)</f>
        <v>0</v>
      </c>
      <c r="H43" s="47">
        <f>SUM(H41:H42)</f>
        <v>3640</v>
      </c>
    </row>
    <row r="44" spans="1:8" ht="9" customHeight="1" thickBot="1" x14ac:dyDescent="0.25">
      <c r="A44" s="25"/>
      <c r="B44" s="25"/>
      <c r="C44" s="25"/>
      <c r="D44" s="25"/>
      <c r="E44" s="30"/>
      <c r="F44" s="1"/>
      <c r="G44" s="1"/>
      <c r="H44" s="58"/>
    </row>
    <row r="45" spans="1:8" ht="22.5" customHeight="1" thickTop="1" x14ac:dyDescent="0.25">
      <c r="C45" s="7" t="s">
        <v>29</v>
      </c>
      <c r="H45" s="57">
        <f>SUM(H21,H32,H43)</f>
        <v>9171.5780000000013</v>
      </c>
    </row>
  </sheetData>
  <mergeCells count="4">
    <mergeCell ref="B3:E5"/>
    <mergeCell ref="F4:G4"/>
    <mergeCell ref="F5:G5"/>
    <mergeCell ref="F7:G7"/>
  </mergeCells>
  <conditionalFormatting sqref="G12:G17">
    <cfRule type="dataBar" priority="2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{F6A9C319-D3BD-4B91-9CF0-D18CC14996DC}</x14:id>
        </ext>
      </extLst>
    </cfRule>
  </conditionalFormatting>
  <conditionalFormatting sqref="G23">
    <cfRule type="dataBar" priority="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{E37411C4-3D80-45D5-9C15-A3E150D1742E}</x14:id>
        </ext>
      </extLst>
    </cfRule>
  </conditionalFormatting>
  <conditionalFormatting sqref="G34:G35">
    <cfRule type="dataBar" priority="2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{E07D30DE-0F2E-4B30-9595-B9C10FB5AD90}</x14:id>
        </ext>
      </extLst>
    </cfRule>
  </conditionalFormatting>
  <conditionalFormatting sqref="G14:G15">
    <cfRule type="dataBar" priority="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{9B840B00-28E5-4EA6-97C5-B7310BE8E194}</x14:id>
        </ext>
      </extLst>
    </cfRule>
  </conditionalFormatting>
  <conditionalFormatting sqref="G36:G39">
    <cfRule type="dataBar" priority="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{D46BAC44-CBAB-4188-ADA3-9B1A80987D2A}</x14:id>
        </ext>
      </extLst>
    </cfRule>
  </conditionalFormatting>
  <conditionalFormatting sqref="G24:G28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{F7A668D2-C12E-4535-B154-1A6C5FF82884}</x14:id>
        </ext>
      </extLst>
    </cfRule>
  </conditionalFormatting>
  <printOptions horizontalCentered="1"/>
  <pageMargins left="0.45" right="0.45" top="0.5" bottom="0.5" header="0.3" footer="0.3"/>
  <pageSetup fitToHeight="0" orientation="portrait" r:id="rId1"/>
  <headerFooter differentFirst="1"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A9C319-D3BD-4B91-9CF0-D18CC14996DC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G12:G17</xm:sqref>
        </x14:conditionalFormatting>
        <x14:conditionalFormatting xmlns:xm="http://schemas.microsoft.com/office/excel/2006/main">
          <x14:cfRule type="dataBar" id="{E37411C4-3D80-45D5-9C15-A3E150D1742E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G23</xm:sqref>
        </x14:conditionalFormatting>
        <x14:conditionalFormatting xmlns:xm="http://schemas.microsoft.com/office/excel/2006/main">
          <x14:cfRule type="dataBar" id="{E07D30DE-0F2E-4B30-9595-B9C10FB5AD90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G34:G35</xm:sqref>
        </x14:conditionalFormatting>
        <x14:conditionalFormatting xmlns:xm="http://schemas.microsoft.com/office/excel/2006/main">
          <x14:cfRule type="dataBar" id="{9B840B00-28E5-4EA6-97C5-B7310BE8E194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G14:G15</xm:sqref>
        </x14:conditionalFormatting>
        <x14:conditionalFormatting xmlns:xm="http://schemas.microsoft.com/office/excel/2006/main">
          <x14:cfRule type="dataBar" id="{D46BAC44-CBAB-4188-ADA3-9B1A80987D2A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G36:G39</xm:sqref>
        </x14:conditionalFormatting>
        <x14:conditionalFormatting xmlns:xm="http://schemas.microsoft.com/office/excel/2006/main">
          <x14:cfRule type="dataBar" id="{F7A668D2-C12E-4535-B154-1A6C5FF82884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G24:G28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5"/>
  <sheetViews>
    <sheetView tabSelected="1" workbookViewId="0">
      <selection activeCell="F25" sqref="F25"/>
    </sheetView>
  </sheetViews>
  <sheetFormatPr defaultRowHeight="12" outlineLevelRow="1" outlineLevelCol="1" x14ac:dyDescent="0.2"/>
  <cols>
    <col min="1" max="1" width="3.5703125" customWidth="1"/>
    <col min="2" max="2" width="6.5703125" customWidth="1"/>
    <col min="3" max="3" width="34.7109375" customWidth="1"/>
    <col min="4" max="4" width="11.5703125" style="5" customWidth="1"/>
    <col min="5" max="8" width="11.28515625" style="65" customWidth="1"/>
    <col min="9" max="9" width="11.85546875" customWidth="1" outlineLevel="1"/>
    <col min="10" max="10" width="10.7109375" customWidth="1"/>
    <col min="11" max="11" width="15" customWidth="1"/>
  </cols>
  <sheetData>
    <row r="1" spans="1:11" ht="15" customHeight="1" x14ac:dyDescent="0.2">
      <c r="K1" s="70" t="s">
        <v>38</v>
      </c>
    </row>
    <row r="2" spans="1:11" ht="7.5" customHeight="1" x14ac:dyDescent="0.2">
      <c r="B2" s="2"/>
      <c r="C2" s="2"/>
      <c r="D2" s="4"/>
      <c r="E2" s="61"/>
      <c r="F2" s="61"/>
      <c r="G2" s="61"/>
      <c r="H2" s="61"/>
      <c r="I2" s="2"/>
      <c r="J2" s="2"/>
      <c r="K2" s="2"/>
    </row>
    <row r="3" spans="1:11" ht="7.5" customHeight="1" x14ac:dyDescent="0.2">
      <c r="A3" s="23"/>
      <c r="B3" s="80" t="s">
        <v>8</v>
      </c>
      <c r="C3" s="80"/>
      <c r="D3" s="80"/>
      <c r="E3" s="80"/>
      <c r="F3" s="71"/>
      <c r="G3" s="71"/>
      <c r="H3" s="71"/>
      <c r="I3" s="59"/>
    </row>
    <row r="4" spans="1:11" ht="15.75" customHeight="1" x14ac:dyDescent="0.2">
      <c r="A4" s="23"/>
      <c r="B4" s="80"/>
      <c r="C4" s="80"/>
      <c r="D4" s="80"/>
      <c r="E4" s="80"/>
      <c r="F4" s="71"/>
      <c r="G4" s="71"/>
      <c r="H4" s="71"/>
      <c r="I4" s="81" t="s">
        <v>2</v>
      </c>
      <c r="J4" s="82"/>
      <c r="K4" s="79">
        <v>41537</v>
      </c>
    </row>
    <row r="5" spans="1:11" ht="15.75" customHeight="1" x14ac:dyDescent="0.2">
      <c r="A5" s="23"/>
      <c r="B5" s="80"/>
      <c r="C5" s="80"/>
      <c r="D5" s="80"/>
      <c r="E5" s="80"/>
      <c r="F5" s="71"/>
      <c r="G5" s="71"/>
      <c r="H5" s="71"/>
      <c r="I5" s="81" t="s">
        <v>30</v>
      </c>
      <c r="J5" s="82"/>
      <c r="K5" s="79">
        <v>41578</v>
      </c>
    </row>
    <row r="6" spans="1:11" ht="18" x14ac:dyDescent="0.25">
      <c r="A6" s="24" t="s">
        <v>7</v>
      </c>
      <c r="B6" s="24" t="s">
        <v>9</v>
      </c>
      <c r="C6" s="24"/>
      <c r="D6" s="24"/>
      <c r="E6" s="62"/>
      <c r="F6" s="62"/>
      <c r="G6" s="62"/>
      <c r="H6" s="62"/>
      <c r="J6" s="1"/>
    </row>
    <row r="7" spans="1:11" ht="15" customHeight="1" x14ac:dyDescent="0.2">
      <c r="A7" s="25" t="s">
        <v>6</v>
      </c>
      <c r="B7" s="84" t="s">
        <v>10</v>
      </c>
      <c r="C7" s="84"/>
      <c r="D7" s="25"/>
      <c r="E7" s="30"/>
      <c r="F7" s="30"/>
      <c r="G7" s="30"/>
      <c r="H7" s="30"/>
      <c r="I7" s="81" t="s">
        <v>39</v>
      </c>
      <c r="J7" s="82"/>
    </row>
    <row r="8" spans="1:11" s="9" customFormat="1" ht="12.75" customHeight="1" x14ac:dyDescent="0.2">
      <c r="B8" s="9" t="s">
        <v>31</v>
      </c>
      <c r="D8" s="13"/>
      <c r="E8" s="63"/>
      <c r="F8" s="63"/>
      <c r="G8" s="63"/>
      <c r="H8" s="63"/>
      <c r="I8" s="27"/>
      <c r="J8" s="14"/>
    </row>
    <row r="9" spans="1:11" s="9" customFormat="1" ht="4.5" customHeight="1" x14ac:dyDescent="0.2">
      <c r="D9" s="13"/>
      <c r="E9" s="63"/>
      <c r="F9" s="63"/>
      <c r="G9" s="63"/>
      <c r="H9" s="63"/>
      <c r="I9" s="26"/>
      <c r="J9" s="15"/>
    </row>
    <row r="10" spans="1:11" s="9" customFormat="1" ht="13.5" customHeight="1" x14ac:dyDescent="0.2">
      <c r="D10" s="10" t="s">
        <v>3</v>
      </c>
      <c r="E10" s="64" t="s">
        <v>28</v>
      </c>
      <c r="F10" s="83" t="s">
        <v>19</v>
      </c>
      <c r="G10" s="83"/>
      <c r="H10" s="83"/>
      <c r="I10" s="83"/>
      <c r="J10" s="11" t="s">
        <v>4</v>
      </c>
      <c r="K10" s="12" t="s">
        <v>5</v>
      </c>
    </row>
    <row r="11" spans="1:11" ht="22.5" customHeight="1" thickBot="1" x14ac:dyDescent="0.3">
      <c r="C11" s="7" t="s">
        <v>15</v>
      </c>
      <c r="F11" s="65" t="s">
        <v>41</v>
      </c>
      <c r="G11" s="65" t="s">
        <v>42</v>
      </c>
      <c r="H11" s="65" t="s">
        <v>43</v>
      </c>
      <c r="I11" s="65" t="s">
        <v>44</v>
      </c>
    </row>
    <row r="12" spans="1:11" ht="15" customHeight="1" outlineLevel="1" thickBot="1" x14ac:dyDescent="0.25">
      <c r="A12" s="22"/>
      <c r="B12" s="73"/>
      <c r="C12" s="74" t="s">
        <v>11</v>
      </c>
      <c r="D12" s="35">
        <v>20</v>
      </c>
      <c r="E12" s="66" t="s">
        <v>32</v>
      </c>
      <c r="F12" s="36">
        <v>20</v>
      </c>
      <c r="G12" s="36">
        <v>40</v>
      </c>
      <c r="H12" s="36">
        <v>20</v>
      </c>
      <c r="I12" s="36">
        <v>20</v>
      </c>
      <c r="J12" s="75">
        <f t="shared" ref="J12:J17" si="0">SUM(F12:I12)</f>
        <v>100</v>
      </c>
      <c r="K12" s="45">
        <f>SUM(F12:I12)*D12</f>
        <v>2000</v>
      </c>
    </row>
    <row r="13" spans="1:11" ht="15" customHeight="1" outlineLevel="1" thickBot="1" x14ac:dyDescent="0.25">
      <c r="A13" s="22"/>
      <c r="B13" s="38"/>
      <c r="C13" s="28" t="s">
        <v>12</v>
      </c>
      <c r="D13" s="17">
        <v>17.5</v>
      </c>
      <c r="E13" s="60" t="s">
        <v>32</v>
      </c>
      <c r="F13" s="77">
        <v>20</v>
      </c>
      <c r="G13" s="77">
        <v>15</v>
      </c>
      <c r="H13" s="77">
        <v>20</v>
      </c>
      <c r="I13" s="6">
        <v>10</v>
      </c>
      <c r="J13" s="8">
        <f t="shared" si="0"/>
        <v>65</v>
      </c>
      <c r="K13" s="45">
        <f>SUM(F13:I13)*D13</f>
        <v>1137.5</v>
      </c>
    </row>
    <row r="14" spans="1:11" ht="15" customHeight="1" outlineLevel="1" thickBot="1" x14ac:dyDescent="0.25">
      <c r="A14" s="22"/>
      <c r="B14" s="38"/>
      <c r="C14" s="31" t="s">
        <v>40</v>
      </c>
      <c r="D14" s="17">
        <v>40</v>
      </c>
      <c r="E14" s="60" t="s">
        <v>32</v>
      </c>
      <c r="F14" s="36">
        <v>20</v>
      </c>
      <c r="G14" s="36">
        <v>20</v>
      </c>
      <c r="H14" s="36">
        <v>20</v>
      </c>
      <c r="I14" s="36">
        <v>20</v>
      </c>
      <c r="J14" s="8">
        <f t="shared" si="0"/>
        <v>80</v>
      </c>
      <c r="K14" s="45">
        <f>SUM(F14:I14)*D14</f>
        <v>3200</v>
      </c>
    </row>
    <row r="15" spans="1:11" ht="15" customHeight="1" outlineLevel="1" thickBot="1" x14ac:dyDescent="0.25">
      <c r="A15" s="22"/>
      <c r="B15" s="38"/>
      <c r="C15" s="16"/>
      <c r="D15" s="17"/>
      <c r="E15" s="60"/>
      <c r="F15" s="77"/>
      <c r="G15" s="77"/>
      <c r="H15" s="77"/>
      <c r="I15" s="6"/>
      <c r="J15" s="8">
        <f t="shared" si="0"/>
        <v>0</v>
      </c>
      <c r="K15" s="46">
        <f t="shared" ref="K15" si="1">SUM(I15:I15)*D15</f>
        <v>0</v>
      </c>
    </row>
    <row r="16" spans="1:11" ht="15" customHeight="1" outlineLevel="1" thickBot="1" x14ac:dyDescent="0.25">
      <c r="A16" s="22"/>
      <c r="B16" s="38"/>
      <c r="C16" s="28"/>
      <c r="D16" s="17"/>
      <c r="E16" s="60"/>
      <c r="F16" s="77"/>
      <c r="G16" s="77"/>
      <c r="H16" s="77"/>
      <c r="I16" s="6"/>
      <c r="J16" s="8">
        <f t="shared" si="0"/>
        <v>0</v>
      </c>
      <c r="K16" s="46">
        <f>SUM(I16:I16)*D16</f>
        <v>0</v>
      </c>
    </row>
    <row r="17" spans="1:11" ht="15" customHeight="1" outlineLevel="1" thickBot="1" x14ac:dyDescent="0.25">
      <c r="A17" s="22"/>
      <c r="B17" s="38"/>
      <c r="C17" s="16"/>
      <c r="D17" s="17"/>
      <c r="E17" s="60"/>
      <c r="F17" s="77"/>
      <c r="G17" s="77"/>
      <c r="H17" s="77"/>
      <c r="I17" s="6"/>
      <c r="J17" s="8">
        <f t="shared" si="0"/>
        <v>0</v>
      </c>
      <c r="K17" s="46">
        <f>SUM(I17:I17)*D17</f>
        <v>0</v>
      </c>
    </row>
    <row r="18" spans="1:11" ht="15" customHeight="1" thickBot="1" x14ac:dyDescent="0.25">
      <c r="A18" s="22"/>
      <c r="B18" s="38"/>
      <c r="C18" s="18" t="s">
        <v>1</v>
      </c>
      <c r="D18" s="18"/>
      <c r="E18" s="67"/>
      <c r="F18" s="69"/>
      <c r="G18" s="69"/>
      <c r="H18" s="69"/>
      <c r="I18" s="19">
        <f>SUM(I12:I17)</f>
        <v>50</v>
      </c>
      <c r="J18" s="20">
        <f>SUM('Project Cost Tracker'!$F18:$F18)</f>
        <v>190</v>
      </c>
      <c r="K18" s="46"/>
    </row>
    <row r="19" spans="1:11" ht="15" customHeight="1" thickBot="1" x14ac:dyDescent="0.25">
      <c r="A19" s="22"/>
      <c r="B19" s="38"/>
      <c r="C19" s="16" t="s">
        <v>0</v>
      </c>
      <c r="D19" s="17"/>
      <c r="E19" s="60"/>
      <c r="F19" s="60"/>
      <c r="G19" s="60"/>
      <c r="H19" s="60"/>
      <c r="I19" s="17"/>
      <c r="J19" s="21"/>
      <c r="K19" s="46">
        <f>SUM(K12:K18)</f>
        <v>6337.5</v>
      </c>
    </row>
    <row r="20" spans="1:11" ht="15" customHeight="1" thickBot="1" x14ac:dyDescent="0.25">
      <c r="A20" s="22"/>
      <c r="B20" s="39"/>
      <c r="C20" s="31" t="s">
        <v>14</v>
      </c>
      <c r="D20" s="17"/>
      <c r="E20" s="60"/>
      <c r="F20" s="60"/>
      <c r="G20" s="60"/>
      <c r="H20" s="60"/>
      <c r="I20" s="17"/>
      <c r="J20" s="32">
        <v>0.3</v>
      </c>
      <c r="K20" s="46">
        <f>SUM(K19)*J20</f>
        <v>1901.25</v>
      </c>
    </row>
    <row r="21" spans="1:11" ht="15" customHeight="1" thickBot="1" x14ac:dyDescent="0.25">
      <c r="A21" s="22"/>
      <c r="B21" s="40"/>
      <c r="C21" s="41" t="s">
        <v>13</v>
      </c>
      <c r="D21" s="42"/>
      <c r="E21" s="68"/>
      <c r="F21" s="68"/>
      <c r="G21" s="68"/>
      <c r="H21" s="68"/>
      <c r="I21" s="43"/>
      <c r="J21" s="44"/>
      <c r="K21" s="47">
        <f>SUM(K19:K20)</f>
        <v>8238.75</v>
      </c>
    </row>
    <row r="22" spans="1:11" ht="30.75" customHeight="1" thickBot="1" x14ac:dyDescent="0.3">
      <c r="C22" s="7" t="s">
        <v>16</v>
      </c>
      <c r="D22" s="10" t="s">
        <v>3</v>
      </c>
      <c r="E22" s="64" t="s">
        <v>28</v>
      </c>
      <c r="F22" s="29" t="s">
        <v>33</v>
      </c>
      <c r="G22" s="29" t="s">
        <v>4</v>
      </c>
      <c r="H22" s="78" t="s">
        <v>5</v>
      </c>
    </row>
    <row r="23" spans="1:11" ht="15" customHeight="1" outlineLevel="1" thickBot="1" x14ac:dyDescent="0.25">
      <c r="A23" s="22"/>
      <c r="B23" s="33"/>
      <c r="C23" s="34" t="s">
        <v>17</v>
      </c>
      <c r="D23" s="35">
        <v>38.799999999999997</v>
      </c>
      <c r="E23" s="66" t="s">
        <v>34</v>
      </c>
      <c r="F23" s="36">
        <v>4</v>
      </c>
      <c r="G23" s="37">
        <f>SUM('Project Cost Tracker'!$F23:$F23)</f>
        <v>2</v>
      </c>
      <c r="H23" s="45">
        <f>SUM(F23)*D23</f>
        <v>155.19999999999999</v>
      </c>
    </row>
    <row r="24" spans="1:11" ht="15" customHeight="1" outlineLevel="1" thickBot="1" x14ac:dyDescent="0.25">
      <c r="A24" s="22"/>
      <c r="B24" s="38"/>
      <c r="C24" s="31" t="s">
        <v>18</v>
      </c>
      <c r="D24" s="17">
        <v>102.46</v>
      </c>
      <c r="E24" s="60" t="s">
        <v>35</v>
      </c>
      <c r="F24" s="6">
        <v>3</v>
      </c>
      <c r="G24" s="72">
        <f>SUM('Project Cost Tracker'!$F24:$F24)</f>
        <v>1</v>
      </c>
      <c r="H24" s="45">
        <f>SUM(F24)*D24</f>
        <v>307.38</v>
      </c>
    </row>
    <row r="25" spans="1:11" ht="15" customHeight="1" outlineLevel="1" thickBot="1" x14ac:dyDescent="0.25">
      <c r="A25" s="22"/>
      <c r="B25" s="38"/>
      <c r="C25" s="16"/>
      <c r="D25" s="17"/>
      <c r="E25" s="60"/>
      <c r="F25" s="6">
        <v>0</v>
      </c>
      <c r="G25" s="72">
        <f>SUM('Project Cost Tracker'!$F25:$F25)</f>
        <v>0</v>
      </c>
      <c r="H25" s="46">
        <f t="shared" ref="H25:H28" si="2">SUM(F25:F25)*D25</f>
        <v>0</v>
      </c>
    </row>
    <row r="26" spans="1:11" ht="15" customHeight="1" outlineLevel="1" thickBot="1" x14ac:dyDescent="0.25">
      <c r="A26" s="22"/>
      <c r="B26" s="38"/>
      <c r="C26" s="16"/>
      <c r="D26" s="17"/>
      <c r="E26" s="60"/>
      <c r="F26" s="6">
        <v>0</v>
      </c>
      <c r="G26" s="72">
        <f>SUM('Project Cost Tracker'!$F26:$F26)</f>
        <v>0</v>
      </c>
      <c r="H26" s="46">
        <f t="shared" si="2"/>
        <v>0</v>
      </c>
    </row>
    <row r="27" spans="1:11" ht="15" customHeight="1" outlineLevel="1" thickBot="1" x14ac:dyDescent="0.25">
      <c r="A27" s="22"/>
      <c r="B27" s="38"/>
      <c r="C27" s="16"/>
      <c r="D27" s="17">
        <v>0</v>
      </c>
      <c r="E27" s="60"/>
      <c r="F27" s="6">
        <v>0</v>
      </c>
      <c r="G27" s="72">
        <f>SUM('Project Cost Tracker'!$F27:$F27)</f>
        <v>0</v>
      </c>
      <c r="H27" s="46">
        <f t="shared" si="2"/>
        <v>0</v>
      </c>
    </row>
    <row r="28" spans="1:11" ht="15" customHeight="1" outlineLevel="1" thickBot="1" x14ac:dyDescent="0.25">
      <c r="A28" s="22"/>
      <c r="B28" s="38"/>
      <c r="C28" s="16"/>
      <c r="D28" s="17">
        <v>0</v>
      </c>
      <c r="E28" s="60"/>
      <c r="F28" s="6">
        <v>0</v>
      </c>
      <c r="G28" s="76">
        <f>SUM('Project Cost Tracker'!$F28:$F28)</f>
        <v>0</v>
      </c>
      <c r="H28" s="46">
        <f t="shared" si="2"/>
        <v>0</v>
      </c>
    </row>
    <row r="29" spans="1:11" ht="15" customHeight="1" thickBot="1" x14ac:dyDescent="0.25">
      <c r="A29" s="22"/>
      <c r="B29" s="38"/>
      <c r="C29" s="51" t="s">
        <v>1</v>
      </c>
      <c r="D29" s="18"/>
      <c r="E29" s="67"/>
      <c r="F29" s="19">
        <f>SUM(F23:F28)</f>
        <v>7</v>
      </c>
      <c r="G29" s="20">
        <f>SUM(G23:G28)</f>
        <v>3</v>
      </c>
      <c r="H29" s="46"/>
    </row>
    <row r="30" spans="1:11" ht="15" customHeight="1" thickBot="1" x14ac:dyDescent="0.25">
      <c r="A30" s="22"/>
      <c r="B30" s="38"/>
      <c r="C30" s="52" t="s">
        <v>20</v>
      </c>
      <c r="D30" s="48"/>
      <c r="E30" s="69"/>
      <c r="F30" s="49"/>
      <c r="G30" s="50"/>
      <c r="H30" s="46">
        <f>SUM(H23:H29)</f>
        <v>462.58</v>
      </c>
    </row>
    <row r="31" spans="1:11" ht="15" customHeight="1" thickBot="1" x14ac:dyDescent="0.25">
      <c r="A31" s="22"/>
      <c r="B31" s="38"/>
      <c r="C31" s="31" t="s">
        <v>14</v>
      </c>
      <c r="D31" s="17"/>
      <c r="E31" s="60"/>
      <c r="F31" s="17"/>
      <c r="G31" s="32">
        <v>0.3</v>
      </c>
      <c r="H31" s="46">
        <f>SUM(H30)*G31</f>
        <v>138.774</v>
      </c>
    </row>
    <row r="32" spans="1:11" ht="15" customHeight="1" thickBot="1" x14ac:dyDescent="0.25">
      <c r="A32" s="22"/>
      <c r="B32" s="40"/>
      <c r="C32" s="53" t="s">
        <v>25</v>
      </c>
      <c r="D32" s="42"/>
      <c r="E32" s="68"/>
      <c r="F32" s="43"/>
      <c r="G32" s="44"/>
      <c r="H32" s="47">
        <f>SUM(H30:H31)</f>
        <v>601.35400000000004</v>
      </c>
    </row>
    <row r="33" spans="1:11" ht="30.75" customHeight="1" thickBot="1" x14ac:dyDescent="0.3">
      <c r="C33" s="7" t="s">
        <v>21</v>
      </c>
      <c r="D33" s="10" t="s">
        <v>3</v>
      </c>
      <c r="E33" s="64" t="s">
        <v>28</v>
      </c>
      <c r="F33" s="29" t="s">
        <v>33</v>
      </c>
      <c r="G33" s="29" t="s">
        <v>4</v>
      </c>
      <c r="H33" s="78" t="s">
        <v>5</v>
      </c>
      <c r="I33" s="29"/>
      <c r="J33" s="11"/>
      <c r="K33" s="12"/>
    </row>
    <row r="34" spans="1:11" ht="15" customHeight="1" outlineLevel="1" thickBot="1" x14ac:dyDescent="0.25">
      <c r="A34" s="22"/>
      <c r="B34" s="33"/>
      <c r="C34" s="34" t="s">
        <v>22</v>
      </c>
      <c r="D34" s="35">
        <v>2</v>
      </c>
      <c r="E34" s="66" t="s">
        <v>36</v>
      </c>
      <c r="F34" s="36">
        <v>400</v>
      </c>
      <c r="G34" s="37">
        <f>SUM('Project Cost Tracker'!$F34:$F34)</f>
        <v>400</v>
      </c>
      <c r="H34" s="45">
        <f>SUM(F34)*D34</f>
        <v>800</v>
      </c>
    </row>
    <row r="35" spans="1:11" ht="15" customHeight="1" outlineLevel="1" thickBot="1" x14ac:dyDescent="0.25">
      <c r="A35" s="22"/>
      <c r="B35" s="38"/>
      <c r="C35" s="31" t="s">
        <v>23</v>
      </c>
      <c r="D35" s="17">
        <v>1500</v>
      </c>
      <c r="E35" s="60" t="s">
        <v>37</v>
      </c>
      <c r="F35" s="6">
        <v>1</v>
      </c>
      <c r="G35" s="8">
        <f>SUM('Project Cost Tracker'!$F35:$F35)</f>
        <v>1</v>
      </c>
      <c r="H35" s="45">
        <f>SUM(F35)*D35</f>
        <v>1500</v>
      </c>
    </row>
    <row r="36" spans="1:11" ht="15" customHeight="1" outlineLevel="1" thickBot="1" x14ac:dyDescent="0.25">
      <c r="A36" s="22"/>
      <c r="B36" s="38"/>
      <c r="C36" s="31" t="s">
        <v>24</v>
      </c>
      <c r="D36" s="17">
        <v>50</v>
      </c>
      <c r="E36" s="60" t="s">
        <v>37</v>
      </c>
      <c r="F36" s="6">
        <v>10</v>
      </c>
      <c r="G36" s="8">
        <f>SUM('Project Cost Tracker'!$F36:$F36)</f>
        <v>10</v>
      </c>
      <c r="H36" s="45">
        <f>SUM(F36)*D36</f>
        <v>500</v>
      </c>
    </row>
    <row r="37" spans="1:11" ht="15" customHeight="1" outlineLevel="1" thickBot="1" x14ac:dyDescent="0.25">
      <c r="A37" s="22"/>
      <c r="B37" s="38"/>
      <c r="C37" s="16"/>
      <c r="D37" s="17"/>
      <c r="E37" s="60"/>
      <c r="F37" s="6"/>
      <c r="G37" s="8">
        <f>SUM('Project Cost Tracker'!$F37:$F37)</f>
        <v>0</v>
      </c>
      <c r="H37" s="46">
        <f t="shared" ref="H37:H39" si="3">SUM(F37:F37)*D37</f>
        <v>0</v>
      </c>
    </row>
    <row r="38" spans="1:11" ht="15" customHeight="1" outlineLevel="1" thickBot="1" x14ac:dyDescent="0.25">
      <c r="A38" s="22"/>
      <c r="B38" s="38"/>
      <c r="C38" s="16"/>
      <c r="D38" s="17"/>
      <c r="E38" s="60"/>
      <c r="F38" s="6"/>
      <c r="G38" s="8">
        <f>SUM('Project Cost Tracker'!$F38:$F38)</f>
        <v>0</v>
      </c>
      <c r="H38" s="46">
        <f t="shared" si="3"/>
        <v>0</v>
      </c>
    </row>
    <row r="39" spans="1:11" ht="15" customHeight="1" outlineLevel="1" thickBot="1" x14ac:dyDescent="0.25">
      <c r="A39" s="22"/>
      <c r="B39" s="38"/>
      <c r="C39" s="16"/>
      <c r="D39" s="17"/>
      <c r="E39" s="60"/>
      <c r="F39" s="6"/>
      <c r="G39" s="8">
        <f>SUM('Project Cost Tracker'!$F39:$F39)</f>
        <v>0</v>
      </c>
      <c r="H39" s="46">
        <f t="shared" si="3"/>
        <v>0</v>
      </c>
    </row>
    <row r="40" spans="1:11" ht="15" customHeight="1" thickBot="1" x14ac:dyDescent="0.25">
      <c r="A40" s="22"/>
      <c r="B40" s="38"/>
      <c r="C40" s="51" t="s">
        <v>1</v>
      </c>
      <c r="D40" s="18"/>
      <c r="E40" s="67"/>
      <c r="F40" s="19">
        <f>SUM(F34:F39)</f>
        <v>411</v>
      </c>
      <c r="G40" s="20">
        <f>SUM(G34:G39)</f>
        <v>411</v>
      </c>
      <c r="H40" s="46"/>
    </row>
    <row r="41" spans="1:11" ht="15" customHeight="1" thickBot="1" x14ac:dyDescent="0.25">
      <c r="A41" s="22"/>
      <c r="B41" s="38"/>
      <c r="C41" s="52" t="s">
        <v>26</v>
      </c>
      <c r="D41" s="48"/>
      <c r="E41" s="69"/>
      <c r="F41" s="49"/>
      <c r="G41" s="50"/>
      <c r="H41" s="46">
        <f>SUM(H34:H40)</f>
        <v>2800</v>
      </c>
    </row>
    <row r="42" spans="1:11" ht="15" customHeight="1" thickBot="1" x14ac:dyDescent="0.25">
      <c r="A42" s="22"/>
      <c r="B42" s="38"/>
      <c r="C42" s="54" t="s">
        <v>14</v>
      </c>
      <c r="D42" s="17"/>
      <c r="E42" s="60"/>
      <c r="F42" s="17"/>
      <c r="G42" s="32">
        <v>0.3</v>
      </c>
      <c r="H42" s="46">
        <f>SUM(H41)*G42</f>
        <v>840</v>
      </c>
    </row>
    <row r="43" spans="1:11" ht="15" customHeight="1" thickBot="1" x14ac:dyDescent="0.25">
      <c r="A43" s="22"/>
      <c r="B43" s="40"/>
      <c r="C43" s="55" t="s">
        <v>27</v>
      </c>
      <c r="D43" s="42"/>
      <c r="E43" s="68"/>
      <c r="F43" s="43"/>
      <c r="G43" s="56">
        <f>SUM('Project Cost Tracker'!$F43:$F43)</f>
        <v>0</v>
      </c>
      <c r="H43" s="47">
        <f>SUM(H41:H42)</f>
        <v>3640</v>
      </c>
    </row>
    <row r="44" spans="1:11" ht="9" customHeight="1" thickBot="1" x14ac:dyDescent="0.25">
      <c r="A44" s="25"/>
      <c r="B44" s="25"/>
      <c r="C44" s="25"/>
      <c r="D44" s="25"/>
      <c r="E44" s="30"/>
      <c r="F44" s="30"/>
      <c r="G44" s="30"/>
      <c r="H44" s="30"/>
      <c r="I44" s="1"/>
      <c r="J44" s="1"/>
      <c r="K44" s="58"/>
    </row>
    <row r="45" spans="1:11" ht="22.5" customHeight="1" thickTop="1" x14ac:dyDescent="0.25">
      <c r="C45" s="7" t="s">
        <v>29</v>
      </c>
      <c r="H45" s="57">
        <f>SUM(K21,H32,H43)</f>
        <v>12480.103999999999</v>
      </c>
    </row>
  </sheetData>
  <mergeCells count="6">
    <mergeCell ref="B3:E5"/>
    <mergeCell ref="I4:J4"/>
    <mergeCell ref="I5:J5"/>
    <mergeCell ref="I7:J7"/>
    <mergeCell ref="F10:I10"/>
    <mergeCell ref="B7:C7"/>
  </mergeCells>
  <conditionalFormatting sqref="G24:G28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{136CD284-6A5F-409A-A65E-978BD66B1190}</x14:id>
        </ext>
      </extLst>
    </cfRule>
  </conditionalFormatting>
  <conditionalFormatting sqref="J12:J17">
    <cfRule type="dataBar" priority="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{0DD72892-6DCF-4C99-856D-6E3EF0493ED7}</x14:id>
        </ext>
      </extLst>
    </cfRule>
  </conditionalFormatting>
  <conditionalFormatting sqref="G23">
    <cfRule type="dataBar" priority="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{E83C49D0-7C88-40EE-A360-41876BBE2ABF}</x14:id>
        </ext>
      </extLst>
    </cfRule>
  </conditionalFormatting>
  <conditionalFormatting sqref="G34:G35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{763B94DC-A64B-4AFE-BA3A-A9BE21E0A338}</x14:id>
        </ext>
      </extLst>
    </cfRule>
  </conditionalFormatting>
  <conditionalFormatting sqref="J14:J17"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{855D1D0E-CAE1-456C-9DC8-C7FE21B74262}</x14:id>
        </ext>
      </extLst>
    </cfRule>
  </conditionalFormatting>
  <conditionalFormatting sqref="G36:G39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{5BBD2A17-6F58-4FB8-90DB-6FE7E6E92F52}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CD284-6A5F-409A-A65E-978BD66B1190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G24:G28</xm:sqref>
        </x14:conditionalFormatting>
        <x14:conditionalFormatting xmlns:xm="http://schemas.microsoft.com/office/excel/2006/main">
          <x14:cfRule type="dataBar" id="{0DD72892-6DCF-4C99-856D-6E3EF0493ED7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J12:J17</xm:sqref>
        </x14:conditionalFormatting>
        <x14:conditionalFormatting xmlns:xm="http://schemas.microsoft.com/office/excel/2006/main">
          <x14:cfRule type="dataBar" id="{E83C49D0-7C88-40EE-A360-41876BBE2ABF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G23</xm:sqref>
        </x14:conditionalFormatting>
        <x14:conditionalFormatting xmlns:xm="http://schemas.microsoft.com/office/excel/2006/main">
          <x14:cfRule type="dataBar" id="{763B94DC-A64B-4AFE-BA3A-A9BE21E0A338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G34:G35</xm:sqref>
        </x14:conditionalFormatting>
        <x14:conditionalFormatting xmlns:xm="http://schemas.microsoft.com/office/excel/2006/main">
          <x14:cfRule type="dataBar" id="{855D1D0E-CAE1-456C-9DC8-C7FE21B74262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J14:J17</xm:sqref>
        </x14:conditionalFormatting>
        <x14:conditionalFormatting xmlns:xm="http://schemas.microsoft.com/office/excel/2006/main">
          <x14:cfRule type="dataBar" id="{5BBD2A17-6F58-4FB8-90DB-6FE7E6E92F52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G36:G39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ABD41-A8E1-4E72-B38C-9B4640DA9F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Cost Tracker</vt:lpstr>
      <vt:lpstr>Week Version</vt:lpstr>
      <vt:lpstr>'Project Cost Tracker'!Print_Titles</vt:lpstr>
      <vt:lpstr>ProjectStartDate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Guiselle Carreon</dc:creator>
  <cp:lastModifiedBy>Torres, Debora</cp:lastModifiedBy>
  <cp:lastPrinted>2013-11-24T01:20:43Z</cp:lastPrinted>
  <dcterms:created xsi:type="dcterms:W3CDTF">2013-10-23T19:22:19Z</dcterms:created>
  <dcterms:modified xsi:type="dcterms:W3CDTF">2018-12-20T19:20:37Z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TC040223869991</vt:lpwstr>
  </property>
</Properties>
</file>