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ternet\Incoming\ACCTNG\highway\FY 2022-23\04.2023\"/>
    </mc:Choice>
  </mc:AlternateContent>
  <bookViews>
    <workbookView xWindow="0" yWindow="0" windowWidth="24900" windowHeight="8475"/>
  </bookViews>
  <sheets>
    <sheet name="May" sheetId="2" r:id="rId1"/>
    <sheet name="2103" sheetId="3" r:id="rId2"/>
    <sheet name="2104-2108" sheetId="4" r:id="rId3"/>
    <sheet name="2031" sheetId="5" r:id="rId4"/>
  </sheets>
  <definedNames>
    <definedName name="_xlnm.Print_Area" localSheetId="3">'2031'!$A$1:$B$33</definedName>
    <definedName name="_xlnm.Print_Area" localSheetId="1">'2103'!$A$1:$B$29</definedName>
    <definedName name="_xlnm.Print_Area" localSheetId="2">'2104-2108'!$A$1:$B$79</definedName>
    <definedName name="_xlnm.Print_Area" localSheetId="0">May!$A$1:$G$52</definedName>
    <definedName name="_xlnm.Print_Titles" localSheetId="3">'2031'!$1:$9</definedName>
    <definedName name="_xlnm.Print_Titles" localSheetId="1">'2103'!$1:$9</definedName>
    <definedName name="_xlnm.Print_Titles" localSheetId="2">'2104-2108'!$1:$9</definedName>
    <definedName name="_xlnm.Print_Titles" localSheetId="0">May!$1:$10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4" l="1"/>
  <c r="B78" i="4" l="1"/>
  <c r="B79" i="4" s="1"/>
</calcChain>
</file>

<file path=xl/comments1.xml><?xml version="1.0" encoding="utf-8"?>
<comments xmlns="http://schemas.openxmlformats.org/spreadsheetml/2006/main">
  <authors>
    <author>Bui, Huong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Bui, Huong:</t>
        </r>
        <r>
          <rPr>
            <sz val="9"/>
            <color indexed="81"/>
            <rFont val="Tahoma"/>
            <family val="2"/>
          </rPr>
          <t xml:space="preserve">
adjust -0.01
</t>
        </r>
      </text>
    </comment>
  </commentList>
</comments>
</file>

<file path=xl/sharedStrings.xml><?xml version="1.0" encoding="utf-8"?>
<sst xmlns="http://schemas.openxmlformats.org/spreadsheetml/2006/main" count="224" uniqueCount="184">
  <si>
    <t>State Controller's Office</t>
  </si>
  <si>
    <t>Total</t>
  </si>
  <si>
    <t>Transportation Tax Fund</t>
  </si>
  <si>
    <t>Highway Users Tax Account (HUTA) Allocation</t>
  </si>
  <si>
    <t>Gasoline Tax</t>
  </si>
  <si>
    <t>Diesel Tax</t>
  </si>
  <si>
    <t>Use Fuel Tax</t>
  </si>
  <si>
    <t>Other Revenue</t>
  </si>
  <si>
    <t>Total Apportionment</t>
  </si>
  <si>
    <t>2104*</t>
  </si>
  <si>
    <t>2106**</t>
  </si>
  <si>
    <t>2106 (b)</t>
  </si>
  <si>
    <t>State Controller, Pro Rata</t>
  </si>
  <si>
    <t>State Controller, Executive Order</t>
  </si>
  <si>
    <t>* Detail of Apportionment to Counties under Section 2104:</t>
  </si>
  <si>
    <t>Amount</t>
  </si>
  <si>
    <t xml:space="preserve">Engineering Costs and Administrative Expenses, County Roads, Section 2104 (a) </t>
  </si>
  <si>
    <t>Snow Removal, Sections 2104 (b), 2110</t>
  </si>
  <si>
    <t>Heavy Rainfall and Storm Damage, Sections 2104 (c), 2110.5</t>
  </si>
  <si>
    <t>Road Purposes 75% Allocation, Section 2104 (d)</t>
  </si>
  <si>
    <t>Road Purposes, Section 2104 (e &amp; f)</t>
  </si>
  <si>
    <t>Total for Section 2104</t>
  </si>
  <si>
    <t>2104-2108</t>
  </si>
  <si>
    <t>** Detail of Apportionment under Section 2106:</t>
  </si>
  <si>
    <t>To Counties:</t>
  </si>
  <si>
    <t>Fixed Amount Section 2106 (a) ($800.00 per County)</t>
  </si>
  <si>
    <t>Balance Section 2106 (b) (2)</t>
  </si>
  <si>
    <t>Total to Counties</t>
  </si>
  <si>
    <t>To Cities:</t>
  </si>
  <si>
    <t>Fixed Amount Section 2106 (a) ($400.00 per City)</t>
  </si>
  <si>
    <t>Balance Section 2106 (b) (3)</t>
  </si>
  <si>
    <t>Total to Cities</t>
  </si>
  <si>
    <t>Section 2103, Motor Vehicle Fuel Tax (MVFT) - Gasoline Revenue:</t>
  </si>
  <si>
    <t>Motor Vehicle Fuel Account</t>
  </si>
  <si>
    <t>Motor Vehicle Fuel Tax - Gasoline Revenue Received for the Period Covered</t>
  </si>
  <si>
    <t>Less: Motor Vehicle Fuel Tax Refund of Gasoline</t>
  </si>
  <si>
    <t>Motor Vehicle Fuel Tax - Gasoline Revenue, Net of Refunds</t>
  </si>
  <si>
    <t>Section 2103, MVFT - Gasoline Revenue, Net of Transfers, for Transfer to Highway Users Tax Account (HUTA)</t>
  </si>
  <si>
    <t>Deduct Transfers from Motor Vehicle Fuel Account to General Fund:</t>
  </si>
  <si>
    <t>Subtotal, Gasoline Revenue</t>
  </si>
  <si>
    <t>Deduct Transfer from HUTA to State Highway Account (SHA):</t>
  </si>
  <si>
    <t>Weight Fee Revenues Transferred for Previous Month's Remaining Balance</t>
  </si>
  <si>
    <t>Subtotal, Transfers from Motor Vehicle Fuel Account to General Fund</t>
  </si>
  <si>
    <t>Section 2103, MVFT - Gasoline Revenue Balance Available for Apportionment/Distribution</t>
  </si>
  <si>
    <t>State Transportation Improvement Program (STIP) at 44%</t>
  </si>
  <si>
    <t>State Highway Operation and Protection Program (SHOPP) at 12%</t>
  </si>
  <si>
    <t>Local Streets and Roads Program (LS&amp;R) at 44%:</t>
  </si>
  <si>
    <t>City at 22%</t>
  </si>
  <si>
    <t>County at 22%</t>
  </si>
  <si>
    <t>Total of Section 2103 Apportionment to State Programs</t>
  </si>
  <si>
    <t>Section 2104 - 2108, Motor Vehicle Fuel Tax (MVFT) - Gasoline Revenue:</t>
  </si>
  <si>
    <t>Add Jet and Aviation Tax Revenues:</t>
  </si>
  <si>
    <t xml:space="preserve">Motor Vehicle Fuel Tax - Aviation </t>
  </si>
  <si>
    <t>Motor Vehicle Fuel Tax - Jet Fuel</t>
  </si>
  <si>
    <t>Subtotal, Jet and Aviation Tax Revenues</t>
  </si>
  <si>
    <t xml:space="preserve">Section 2104 - 2108, MVFT - Gasoline, Jet Fuel, and Aviation Revenue Total Amount </t>
  </si>
  <si>
    <t>Deduct Total Expenditures and Transfers:</t>
  </si>
  <si>
    <t>Expenditures:</t>
  </si>
  <si>
    <t>State Controller, Support, Prior Year</t>
  </si>
  <si>
    <t>State Controller, Support, Current Year</t>
  </si>
  <si>
    <t>21st Century Project</t>
  </si>
  <si>
    <t>FSCU Charges</t>
  </si>
  <si>
    <t>Supplemental Pension Payments - Interest Payments - 0061-9892-2017-501-Pg10</t>
  </si>
  <si>
    <t>Rural Health Care</t>
  </si>
  <si>
    <t>University of California</t>
  </si>
  <si>
    <t>Department of Personnel Administration Assessment</t>
  </si>
  <si>
    <t>Transfers to Various Funds:</t>
  </si>
  <si>
    <t>State Parks and Recreation Fund #0392</t>
  </si>
  <si>
    <t>Highway Users Tax Account #0062 per Executive Order</t>
  </si>
  <si>
    <t>SB84 Principal Loan Repayment</t>
  </si>
  <si>
    <t>Subtotal, Expenditures and Transfers</t>
  </si>
  <si>
    <t>Description: Reconciliation of Revenues. Section 2104 - 2108, Motor Vehicle Fuel Tax.</t>
  </si>
  <si>
    <t>Add Other Revenues:</t>
  </si>
  <si>
    <t>Use Fuel, Net of Refunds</t>
  </si>
  <si>
    <t>Diesel Fuel, Net of Refunds</t>
  </si>
  <si>
    <t>Subtotal, Diesel Fuel</t>
  </si>
  <si>
    <t>Miscellaneous Revenues:</t>
  </si>
  <si>
    <t>Regulatory Licenses</t>
  </si>
  <si>
    <t>License and Permits</t>
  </si>
  <si>
    <t xml:space="preserve">License Decal </t>
  </si>
  <si>
    <t>Proceeds from Cancelled Warrants</t>
  </si>
  <si>
    <t>Delinquent Receivable - Cost Recovery</t>
  </si>
  <si>
    <t>Income from Investments</t>
  </si>
  <si>
    <t>Settlements/Judgements</t>
  </si>
  <si>
    <t>Subtotal, Miscellaneous Revenues</t>
  </si>
  <si>
    <t>Section 2104 - 2108, MVFT - Gasoline &amp; Other Revenues for transfer to HUTA, Fund 0062</t>
  </si>
  <si>
    <t>Section 2031 (a) - Road Maintenance and Rehabilitation Account (RMRA), Motor Vehicle Fuel Tax (MVFT) - Gasoline Revenue:</t>
  </si>
  <si>
    <t>Deduct Expenditures and Transfers:</t>
  </si>
  <si>
    <t>Add Floor Stock Revenues:</t>
  </si>
  <si>
    <t>Add MVFT - Diesel Fuel for RMRA</t>
  </si>
  <si>
    <t>Total Amount For Transfer from MVFA to HUTA, and from HUTA to RMRA</t>
  </si>
  <si>
    <t>Total Amount for Transfer from MVFA to HUTA, and from HUTA to Trade Corridors Enhancement Account (TCEA)</t>
  </si>
  <si>
    <t>Code section</t>
  </si>
  <si>
    <t>Revenue and Taxation Code section 8655.5</t>
  </si>
  <si>
    <t>Section 2104 - 2108 MVFT - Gasoline &amp; Other Revenue, for Transfer to HUTA, Fund 0062</t>
  </si>
  <si>
    <t>Section 2103, MVFT - Gasoline Revenue, Net of Transfers, for Transfer to HUTA, Fund 0062</t>
  </si>
  <si>
    <t>Total Amount for Transfer from MVFA to HUTA</t>
  </si>
  <si>
    <t>Transfer from MVFA to HUTA</t>
  </si>
  <si>
    <t>Revenue and Taxation Code section 8352.3. (b) - Aeronautics Account</t>
  </si>
  <si>
    <t>Revenue and Taxation Code section 8352.4. (b) - Harbors &amp; Watercraft</t>
  </si>
  <si>
    <t>Revenue and Taxation Code section 8352.5. (b) - Food and Agriculture Fund</t>
  </si>
  <si>
    <t>Revenue and Taxation Code section 8352.6. (a) (2) - Off-Highway Vehicle Trust Fund</t>
  </si>
  <si>
    <t>Streets and Highways Code section 2103. (a) (1) (C)</t>
  </si>
  <si>
    <t>Streets and Highways Code section 2103. (a) (1) (D) - Based on Weight Fee Revenues:</t>
  </si>
  <si>
    <t>Aeronautics Account #0041 for Aviation Gasoline per Revenue and Taxation Code section 8352.3. (a)</t>
  </si>
  <si>
    <t xml:space="preserve">Aeronautics Account #0041 for Aircraft Jet Fuel per Revenue and Taxation Code section 8352.3. (a) </t>
  </si>
  <si>
    <t>Harbors and Watercraft #0516001 per Revenue and Taxation Code section 8352.4</t>
  </si>
  <si>
    <t>Agriculture Fund #0111 per Revenue and Taxation Code section 8352.5</t>
  </si>
  <si>
    <t>Off Highway, #0263 per Revenue and Taxation Code section 8352.6</t>
  </si>
  <si>
    <t>Conservation and Enforcement Services Account #0265 per Revenue and Taxation Code section 8352.8</t>
  </si>
  <si>
    <t>Revenue and Taxation Code section 8352.5 (b) (2) - For transfer to Food &amp; Agriculture Fund, Fund 0111</t>
  </si>
  <si>
    <t>Revenue and Taxation Code section 8352.6 (a) (2) - For transfer to State Parks &amp; Recreation Fund, Fund 0392</t>
  </si>
  <si>
    <t>Revenue and Taxation Code section 7361.2 (a) - Storage Tax on Gasoline Floor Stock, Net of Refunds</t>
  </si>
  <si>
    <t>Revenue and Taxation Code section 60050.2 (a) - Storage Tax on Diesel Floor Stock, Net of Refunds</t>
  </si>
  <si>
    <t>Revenue and Taxation Code section 60050 (b) Motor Vehicle Fuel Tax - Diesel Fuel, Net of Refunds</t>
  </si>
  <si>
    <t>Subtotal, Motor Vehicle Fuel Tax - Diesel Fuel</t>
  </si>
  <si>
    <t>Section 2104 - 2108, MVFT - Gasoline Revenue, Net of Total Deductions, Available for Apportionment to Streets and Highways Code Sections 2104-2108</t>
  </si>
  <si>
    <t>Subtotal, Transfer from HUTA to SHA</t>
  </si>
  <si>
    <t>Subtotal, LS&amp;R</t>
  </si>
  <si>
    <t>Board of Equalization (BOE) Pro Rata Charges</t>
  </si>
  <si>
    <t>State Controller's Office Special Tasks</t>
  </si>
  <si>
    <t>State Controller's Office Pro Rata Charges</t>
  </si>
  <si>
    <t>State Controller's Office GAAP Charges</t>
  </si>
  <si>
    <t>Department of Tax and Fee Administration, Support, Current Year</t>
  </si>
  <si>
    <t>Description: Reconciliation of Revenues. Section 2103, Motor Vehicle Fuel Tax.</t>
  </si>
  <si>
    <t xml:space="preserve">Section 2103, MVFT - Gasoline Revenue Apportionment/Distribution to State Programs: </t>
  </si>
  <si>
    <t>State Controller's Office CH 208/04 GAAP Reporting</t>
  </si>
  <si>
    <t>Revenue and Taxation Code section 8352.4 (b) - For transfer to State Parks &amp; Recreation Fund, Fund 0392</t>
  </si>
  <si>
    <t>Streets and Highways Code Section 2031 (a) and Revenue and Taxation Code Section 7360 (c) MVFT - Gasoline Revenue, Net of Transfers, for Transfer from MVFA to HUTA, and from HUTA to RMRA</t>
  </si>
  <si>
    <t>Subtotal, Floor Stock Revenues</t>
  </si>
  <si>
    <t>2103 (a)(3)(A)</t>
  </si>
  <si>
    <t>2103 (a)(3)(B)</t>
  </si>
  <si>
    <t xml:space="preserve">2103 (a)(3)(C) (ii) </t>
  </si>
  <si>
    <t>2103 (a)(3)(C) (i)</t>
  </si>
  <si>
    <t>2103 for State Highway Account, State Transportation Improvement Program (STIP)</t>
  </si>
  <si>
    <t xml:space="preserve">2103 for State Highway Account, State Highway Operation and Protection Program (SHOPP) </t>
  </si>
  <si>
    <t xml:space="preserve">2103 for Counties, Local Streets and Roads Program </t>
  </si>
  <si>
    <t>2103 for Cities, Local Streets and Roads Program</t>
  </si>
  <si>
    <t>2104 for Counties</t>
  </si>
  <si>
    <t>2104.1 for State Highway Account for Counties' Grade Separation</t>
  </si>
  <si>
    <t>2105 for Counties</t>
  </si>
  <si>
    <t xml:space="preserve">2105 for Cities </t>
  </si>
  <si>
    <t xml:space="preserve">2106 for Counties </t>
  </si>
  <si>
    <t xml:space="preserve">2106 for Cities </t>
  </si>
  <si>
    <t xml:space="preserve">2106 for State Highway Account, formerly Bicycle Lane Account </t>
  </si>
  <si>
    <t xml:space="preserve">2107 for Cities </t>
  </si>
  <si>
    <t xml:space="preserve">2107 for Cities for Snow Reimbursable Cost </t>
  </si>
  <si>
    <t xml:space="preserve">2108 for State Highway Account </t>
  </si>
  <si>
    <t xml:space="preserve">Description: Distributed by Streets and Highways Code sections 2103-2108, Budget Act Items, and Revenue and Taxation Code section 8655.5. </t>
  </si>
  <si>
    <t xml:space="preserve">Executive Order </t>
  </si>
  <si>
    <t>2107.5 for Cities for Engineering and Administrative Cost</t>
  </si>
  <si>
    <t>Government Code sections 11274 and 11275</t>
  </si>
  <si>
    <t>State and Local Government</t>
  </si>
  <si>
    <t>Monthly Transfer to GF - per Revenue and Taxation Code section 8352.6 (A) (2)</t>
  </si>
  <si>
    <t>2103 (a)(1)(D)</t>
  </si>
  <si>
    <t xml:space="preserve">2103 for State Highway Account for Weight Fee Revenues Transferred </t>
  </si>
  <si>
    <t>Description: Reconciliation of Revenues. Section 2031 (a), Road Maintenance and Rehabilitation Account.</t>
  </si>
  <si>
    <t xml:space="preserve">Budget Act </t>
  </si>
  <si>
    <t xml:space="preserve">2107.6 for State Highway Account for Cities' Grade Separation </t>
  </si>
  <si>
    <t xml:space="preserve">State Controller, Support, PFA </t>
  </si>
  <si>
    <t>State Parks and Recreation Fund #0392 per Budget Act Item 3790-012-0061</t>
  </si>
  <si>
    <t>State Parks and Recreation Fund #0392 per Budget Act Item 3790-013-0061</t>
  </si>
  <si>
    <t>Transfers from Various Funds:</t>
  </si>
  <si>
    <t xml:space="preserve">Coronavirus Relief Fund  </t>
  </si>
  <si>
    <t>Department of Tax and Fee Administration, Reappropriated, Prior Year</t>
  </si>
  <si>
    <t xml:space="preserve">2107.7 for State Parks and Recreation Fund </t>
  </si>
  <si>
    <t>Financial Information System - 0061-8880-2021-598-D</t>
  </si>
  <si>
    <t>Reserved for SCO Refunds</t>
  </si>
  <si>
    <t xml:space="preserve">Transfer to GF - per GC Code Sec 20825.1 (C) </t>
  </si>
  <si>
    <t>Fiscal Year: 2022-2023</t>
  </si>
  <si>
    <t xml:space="preserve">Multiply by the Current Year's SB1 - Gasoline Excise Tax Percentage ($0.1370/$0.5390) </t>
  </si>
  <si>
    <t>Streets and Highways Code section 2103.1 (b)(2) - Multiply by the Current Year's Diesel Excise Tax Percentage ($0.1140/$0.4100)</t>
  </si>
  <si>
    <t>Multiply by the Current Year's Base Excise Tax Percentage ($0.2050/$0.5390)</t>
  </si>
  <si>
    <t>Multiply by the Current Year's Percentage (18.20/41.00)</t>
  </si>
  <si>
    <t>Pro Rata Direct Charges - 0061-9900-2022-590-Pg10</t>
  </si>
  <si>
    <t xml:space="preserve">Civil and Criminal Violation Assessment </t>
  </si>
  <si>
    <t>Fines and Forfeitures</t>
  </si>
  <si>
    <t>Department of Tax and Fee Administration, Support, Prior Years</t>
  </si>
  <si>
    <t>For assistance, please contact Heather Bui at 916-323-0740 or at htbui@sco.ca.gov.</t>
  </si>
  <si>
    <t>Claim Schedules: 2200390, 2200390A, and 2200391A</t>
  </si>
  <si>
    <t>Issue Date: May 02, 2023</t>
  </si>
  <si>
    <t>Collection Period: March 24, 2023 - April 23, 2023</t>
  </si>
  <si>
    <r>
      <t xml:space="preserve">Multiply by the Current FY's 2103 Price-Based Excise Tax Percentage </t>
    </r>
    <r>
      <rPr>
        <b/>
        <sz val="12"/>
        <rFont val="Verdana"/>
        <family val="2"/>
      </rPr>
      <t>($0.1970/$0.5390)</t>
    </r>
  </si>
  <si>
    <t>Weight Fee Revenues -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</si>
</sst>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sz val="16"/>
      <color theme="1"/>
      <name val="Century Gothic"/>
      <family val="2"/>
    </font>
    <font>
      <sz val="12"/>
      <color theme="1"/>
      <name val="Times New Roman"/>
      <family val="1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b/>
      <sz val="12"/>
      <color rgb="FF000000"/>
      <name val="Verdana"/>
      <family val="2"/>
    </font>
    <font>
      <b/>
      <sz val="12"/>
      <name val="Verdana"/>
      <family val="2"/>
    </font>
    <font>
      <b/>
      <sz val="14"/>
      <color theme="1"/>
      <name val="Verdana"/>
      <family val="2"/>
    </font>
    <font>
      <sz val="16"/>
      <name val="Century Gothic"/>
      <family val="2"/>
    </font>
    <font>
      <sz val="16"/>
      <color rgb="FF0070C0"/>
      <name val="Century Gothic"/>
      <family val="2"/>
    </font>
    <font>
      <sz val="12"/>
      <color rgb="FF0070C0"/>
      <name val="Times New Roman"/>
      <family val="1"/>
    </font>
    <font>
      <sz val="12"/>
      <color rgb="FF0070C0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entury Gothic"/>
      <family val="2"/>
    </font>
    <font>
      <sz val="12"/>
      <name val="Times New Roman"/>
      <family val="1"/>
    </font>
    <font>
      <b/>
      <sz val="14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/>
    <xf numFmtId="17" fontId="4" fillId="0" borderId="0" xfId="0" applyNumberFormat="1" applyFont="1" applyFill="1" applyBorder="1" applyAlignment="1">
      <alignment horizontal="left"/>
    </xf>
    <xf numFmtId="43" fontId="4" fillId="0" borderId="0" xfId="1" applyFont="1" applyBorder="1"/>
    <xf numFmtId="8" fontId="4" fillId="0" borderId="0" xfId="0" applyNumberFormat="1" applyFont="1" applyBorder="1"/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4" fontId="2" fillId="0" borderId="0" xfId="2" applyFont="1" applyBorder="1"/>
    <xf numFmtId="44" fontId="3" fillId="0" borderId="0" xfId="2" applyFont="1" applyBorder="1" applyAlignment="1">
      <alignment vertical="center"/>
    </xf>
    <xf numFmtId="44" fontId="4" fillId="0" borderId="0" xfId="2" applyFont="1" applyBorder="1"/>
    <xf numFmtId="7" fontId="5" fillId="0" borderId="0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17" fontId="7" fillId="2" borderId="8" xfId="0" applyNumberFormat="1" applyFont="1" applyFill="1" applyBorder="1" applyAlignment="1">
      <alignment horizontal="left"/>
    </xf>
    <xf numFmtId="17" fontId="6" fillId="2" borderId="1" xfId="0" applyNumberFormat="1" applyFont="1" applyFill="1" applyBorder="1" applyAlignment="1">
      <alignment horizontal="left"/>
    </xf>
    <xf numFmtId="0" fontId="6" fillId="0" borderId="22" xfId="0" applyFont="1" applyFill="1" applyBorder="1" applyAlignment="1">
      <alignment horizontal="left" wrapText="1"/>
    </xf>
    <xf numFmtId="0" fontId="6" fillId="0" borderId="2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left" indent="2"/>
    </xf>
    <xf numFmtId="7" fontId="6" fillId="2" borderId="22" xfId="2" applyNumberFormat="1" applyFont="1" applyFill="1" applyBorder="1" applyAlignment="1">
      <alignment horizontal="right"/>
    </xf>
    <xf numFmtId="17" fontId="7" fillId="2" borderId="22" xfId="0" applyNumberFormat="1" applyFont="1" applyFill="1" applyBorder="1" applyAlignment="1">
      <alignment horizontal="left" indent="2"/>
    </xf>
    <xf numFmtId="10" fontId="7" fillId="2" borderId="22" xfId="2" applyNumberFormat="1" applyFont="1" applyFill="1" applyBorder="1" applyAlignment="1">
      <alignment horizontal="right"/>
    </xf>
    <xf numFmtId="7" fontId="8" fillId="2" borderId="22" xfId="2" applyNumberFormat="1" applyFont="1" applyFill="1" applyBorder="1" applyAlignment="1">
      <alignment horizontal="right"/>
    </xf>
    <xf numFmtId="17" fontId="6" fillId="2" borderId="22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4" fontId="11" fillId="0" borderId="0" xfId="2" applyFont="1" applyBorder="1"/>
    <xf numFmtId="7" fontId="8" fillId="2" borderId="1" xfId="2" applyNumberFormat="1" applyFont="1" applyFill="1" applyBorder="1" applyAlignment="1">
      <alignment horizontal="right"/>
    </xf>
    <xf numFmtId="0" fontId="6" fillId="0" borderId="1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 wrapText="1"/>
    </xf>
    <xf numFmtId="7" fontId="10" fillId="2" borderId="1" xfId="2" applyNumberFormat="1" applyFont="1" applyFill="1" applyBorder="1" applyAlignment="1">
      <alignment horizontal="right"/>
    </xf>
    <xf numFmtId="10" fontId="8" fillId="2" borderId="1" xfId="2" applyNumberFormat="1" applyFont="1" applyFill="1" applyBorder="1" applyAlignment="1">
      <alignment horizontal="right"/>
    </xf>
    <xf numFmtId="7" fontId="10" fillId="2" borderId="22" xfId="2" applyNumberFormat="1" applyFont="1" applyFill="1" applyBorder="1" applyAlignment="1">
      <alignment horizontal="right"/>
    </xf>
    <xf numFmtId="10" fontId="8" fillId="2" borderId="22" xfId="2" applyNumberFormat="1" applyFont="1" applyFill="1" applyBorder="1" applyAlignment="1">
      <alignment horizontal="right"/>
    </xf>
    <xf numFmtId="43" fontId="12" fillId="0" borderId="0" xfId="1" applyFont="1" applyBorder="1"/>
    <xf numFmtId="0" fontId="10" fillId="0" borderId="1" xfId="0" applyFont="1" applyFill="1" applyBorder="1" applyAlignment="1">
      <alignment horizontal="center"/>
    </xf>
    <xf numFmtId="7" fontId="8" fillId="2" borderId="2" xfId="2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horizontal="center"/>
    </xf>
    <xf numFmtId="0" fontId="13" fillId="0" borderId="0" xfId="0" applyFont="1" applyBorder="1"/>
    <xf numFmtId="7" fontId="14" fillId="0" borderId="0" xfId="0" applyNumberFormat="1" applyFont="1" applyBorder="1" applyAlignment="1">
      <alignment horizontal="right"/>
    </xf>
    <xf numFmtId="0" fontId="15" fillId="0" borderId="0" xfId="0" applyFont="1" applyBorder="1"/>
    <xf numFmtId="7" fontId="14" fillId="0" borderId="0" xfId="2" applyNumberFormat="1" applyFont="1" applyBorder="1" applyAlignment="1">
      <alignment horizontal="right"/>
    </xf>
    <xf numFmtId="44" fontId="15" fillId="0" borderId="0" xfId="0" applyNumberFormat="1" applyFont="1" applyBorder="1"/>
    <xf numFmtId="7" fontId="13" fillId="0" borderId="0" xfId="0" applyNumberFormat="1" applyFont="1" applyBorder="1"/>
    <xf numFmtId="0" fontId="8" fillId="2" borderId="6" xfId="0" applyFont="1" applyFill="1" applyBorder="1" applyAlignment="1">
      <alignment horizontal="left"/>
    </xf>
    <xf numFmtId="0" fontId="8" fillId="2" borderId="7" xfId="3" applyNumberFormat="1" applyFont="1" applyFill="1" applyBorder="1" applyAlignment="1">
      <alignment horizontal="left"/>
    </xf>
    <xf numFmtId="7" fontId="8" fillId="2" borderId="13" xfId="2" applyNumberFormat="1" applyFont="1" applyFill="1" applyBorder="1" applyAlignment="1">
      <alignment horizontal="right"/>
    </xf>
    <xf numFmtId="7" fontId="8" fillId="2" borderId="7" xfId="2" applyNumberFormat="1" applyFont="1" applyFill="1" applyBorder="1" applyAlignment="1">
      <alignment horizontal="right"/>
    </xf>
    <xf numFmtId="7" fontId="8" fillId="2" borderId="5" xfId="2" applyNumberFormat="1" applyFont="1" applyFill="1" applyBorder="1" applyAlignment="1">
      <alignment horizontal="right"/>
    </xf>
    <xf numFmtId="0" fontId="8" fillId="2" borderId="9" xfId="0" applyFont="1" applyFill="1" applyBorder="1" applyAlignment="1">
      <alignment horizontal="left"/>
    </xf>
    <xf numFmtId="0" fontId="8" fillId="2" borderId="1" xfId="3" applyNumberFormat="1" applyFont="1" applyFill="1" applyBorder="1" applyAlignment="1">
      <alignment horizontal="left"/>
    </xf>
    <xf numFmtId="7" fontId="8" fillId="0" borderId="1" xfId="2" applyNumberFormat="1" applyFont="1" applyFill="1" applyBorder="1" applyAlignment="1">
      <alignment horizontal="right"/>
    </xf>
    <xf numFmtId="0" fontId="8" fillId="2" borderId="4" xfId="0" applyFont="1" applyFill="1" applyBorder="1" applyAlignment="1">
      <alignment horizontal="left"/>
    </xf>
    <xf numFmtId="0" fontId="8" fillId="2" borderId="8" xfId="3" applyNumberFormat="1" applyFont="1" applyFill="1" applyBorder="1" applyAlignment="1">
      <alignment horizontal="left"/>
    </xf>
    <xf numFmtId="7" fontId="8" fillId="2" borderId="15" xfId="2" applyNumberFormat="1" applyFont="1" applyFill="1" applyBorder="1" applyAlignment="1">
      <alignment horizontal="right"/>
    </xf>
    <xf numFmtId="7" fontId="8" fillId="2" borderId="3" xfId="2" applyNumberFormat="1" applyFont="1" applyFill="1" applyBorder="1" applyAlignment="1">
      <alignment horizontal="right"/>
    </xf>
    <xf numFmtId="0" fontId="8" fillId="2" borderId="19" xfId="0" applyFont="1" applyFill="1" applyBorder="1" applyAlignment="1">
      <alignment horizontal="left"/>
    </xf>
    <xf numFmtId="0" fontId="8" fillId="2" borderId="13" xfId="3" applyNumberFormat="1" applyFont="1" applyFill="1" applyBorder="1" applyAlignment="1">
      <alignment horizontal="left"/>
    </xf>
    <xf numFmtId="7" fontId="8" fillId="2" borderId="14" xfId="2" applyNumberFormat="1" applyFont="1" applyFill="1" applyBorder="1" applyAlignment="1">
      <alignment horizontal="right"/>
    </xf>
    <xf numFmtId="0" fontId="8" fillId="2" borderId="20" xfId="0" applyFont="1" applyFill="1" applyBorder="1" applyAlignment="1">
      <alignment horizontal="left"/>
    </xf>
    <xf numFmtId="0" fontId="8" fillId="2" borderId="15" xfId="3" applyNumberFormat="1" applyFont="1" applyFill="1" applyBorder="1" applyAlignment="1">
      <alignment horizontal="left"/>
    </xf>
    <xf numFmtId="7" fontId="8" fillId="2" borderId="16" xfId="2" applyNumberFormat="1" applyFont="1" applyFill="1" applyBorder="1" applyAlignment="1">
      <alignment horizontal="right"/>
    </xf>
    <xf numFmtId="0" fontId="8" fillId="2" borderId="21" xfId="0" applyFont="1" applyFill="1" applyBorder="1" applyAlignment="1">
      <alignment horizontal="left"/>
    </xf>
    <xf numFmtId="0" fontId="8" fillId="2" borderId="10" xfId="3" applyNumberFormat="1" applyFont="1" applyFill="1" applyBorder="1" applyAlignment="1">
      <alignment horizontal="left"/>
    </xf>
    <xf numFmtId="7" fontId="8" fillId="2" borderId="11" xfId="2" applyNumberFormat="1" applyFont="1" applyFill="1" applyBorder="1" applyAlignment="1">
      <alignment horizontal="right"/>
    </xf>
    <xf numFmtId="7" fontId="8" fillId="2" borderId="10" xfId="2" applyNumberFormat="1" applyFont="1" applyFill="1" applyBorder="1" applyAlignment="1">
      <alignment horizontal="right"/>
    </xf>
    <xf numFmtId="0" fontId="8" fillId="2" borderId="7" xfId="3" applyNumberFormat="1" applyFont="1" applyFill="1" applyBorder="1" applyAlignment="1">
      <alignment horizontal="left" wrapText="1"/>
    </xf>
    <xf numFmtId="0" fontId="8" fillId="2" borderId="1" xfId="3" applyNumberFormat="1" applyFont="1" applyFill="1" applyBorder="1" applyAlignment="1">
      <alignment horizontal="left" wrapText="1"/>
    </xf>
    <xf numFmtId="0" fontId="18" fillId="0" borderId="0" xfId="0" applyFont="1" applyBorder="1"/>
    <xf numFmtId="0" fontId="12" fillId="0" borderId="0" xfId="0" applyFont="1" applyBorder="1"/>
    <xf numFmtId="44" fontId="12" fillId="0" borderId="0" xfId="2" applyFont="1" applyBorder="1"/>
    <xf numFmtId="0" fontId="10" fillId="0" borderId="6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 indent="2"/>
    </xf>
    <xf numFmtId="8" fontId="12" fillId="0" borderId="0" xfId="0" applyNumberFormat="1" applyFont="1" applyBorder="1"/>
    <xf numFmtId="17" fontId="8" fillId="2" borderId="9" xfId="0" applyNumberFormat="1" applyFont="1" applyFill="1" applyBorder="1" applyAlignment="1">
      <alignment horizontal="left" indent="2"/>
    </xf>
    <xf numFmtId="17" fontId="8" fillId="2" borderId="4" xfId="0" applyNumberFormat="1" applyFont="1" applyFill="1" applyBorder="1" applyAlignment="1">
      <alignment horizontal="left"/>
    </xf>
    <xf numFmtId="17" fontId="12" fillId="0" borderId="0" xfId="0" applyNumberFormat="1" applyFont="1" applyFill="1" applyBorder="1" applyAlignment="1">
      <alignment horizontal="left"/>
    </xf>
    <xf numFmtId="17" fontId="8" fillId="2" borderId="9" xfId="0" applyNumberFormat="1" applyFont="1" applyFill="1" applyBorder="1" applyAlignment="1">
      <alignment horizontal="left"/>
    </xf>
    <xf numFmtId="7" fontId="19" fillId="0" borderId="0" xfId="0" applyNumberFormat="1" applyFont="1" applyBorder="1"/>
    <xf numFmtId="17" fontId="12" fillId="0" borderId="0" xfId="0" applyNumberFormat="1" applyFont="1" applyBorder="1" applyAlignment="1">
      <alignment horizontal="left"/>
    </xf>
    <xf numFmtId="7" fontId="12" fillId="0" borderId="0" xfId="0" applyNumberFormat="1" applyFont="1" applyBorder="1"/>
    <xf numFmtId="7" fontId="12" fillId="0" borderId="0" xfId="1" applyNumberFormat="1" applyFont="1" applyBorder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44" fontId="20" fillId="0" borderId="0" xfId="2" applyFont="1" applyBorder="1"/>
    <xf numFmtId="0" fontId="10" fillId="0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indent="2"/>
    </xf>
    <xf numFmtId="17" fontId="8" fillId="2" borderId="1" xfId="0" applyNumberFormat="1" applyFont="1" applyFill="1" applyBorder="1" applyAlignment="1">
      <alignment horizontal="left" indent="2"/>
    </xf>
    <xf numFmtId="17" fontId="10" fillId="2" borderId="1" xfId="0" applyNumberFormat="1" applyFont="1" applyFill="1" applyBorder="1" applyAlignment="1">
      <alignment horizontal="left" wrapText="1"/>
    </xf>
    <xf numFmtId="17" fontId="8" fillId="2" borderId="1" xfId="0" applyNumberFormat="1" applyFont="1" applyFill="1" applyBorder="1" applyAlignment="1">
      <alignment horizontal="left" indent="4"/>
    </xf>
    <xf numFmtId="17" fontId="10" fillId="2" borderId="1" xfId="0" applyNumberFormat="1" applyFont="1" applyFill="1" applyBorder="1" applyAlignment="1">
      <alignment horizontal="left"/>
    </xf>
    <xf numFmtId="17" fontId="8" fillId="2" borderId="1" xfId="0" applyNumberFormat="1" applyFont="1" applyFill="1" applyBorder="1" applyAlignment="1">
      <alignment horizontal="left" wrapText="1" indent="3"/>
    </xf>
    <xf numFmtId="17" fontId="8" fillId="2" borderId="1" xfId="0" applyNumberFormat="1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59">
    <dxf>
      <font>
        <strike val="0"/>
        <outline val="0"/>
        <shadow val="0"/>
        <u val="none"/>
        <vertAlign val="baseline"/>
        <sz val="12"/>
        <color auto="1"/>
        <name val="Verdana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Verdana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numFmt numFmtId="11" formatCode="&quot;$&quot;#,##0.00_);\(&quot;$&quot;#,##0.0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numFmt numFmtId="22" formatCode="mmm\-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numFmt numFmtId="11" formatCode="&quot;$&quot;#,##0.00_);\(&quot;$&quot;#,##0.0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numFmt numFmtId="22" formatCode="mmm\-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Verdan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numFmt numFmtId="11" formatCode="&quot;$&quot;#,##0.00_);\(&quot;$&quot;#,##0.0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numFmt numFmtId="22" formatCode="mmm\-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Verdana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Verdana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numFmt numFmtId="11" formatCode="&quot;$&quot;#,##0.00_);\(&quot;$&quot;#,##0.0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Verdana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Verdan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numFmt numFmtId="11" formatCode="&quot;$&quot;#,##0.00_);\(&quot;$&quot;#,##0.0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numFmt numFmtId="22" formatCode="mmm\-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Verdana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Verdana"/>
        <scheme val="none"/>
      </font>
      <numFmt numFmtId="11" formatCode="&quot;$&quot;#,##0.00_);\(&quot;$&quot;#,##0.0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numFmt numFmtId="11" formatCode="&quot;$&quot;#,##0.00_);\(&quot;$&quot;#,##0.0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numFmt numFmtId="11" formatCode="&quot;$&quot;#,##0.00_);\(&quot;$&quot;#,##0.0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Verdana"/>
        <scheme val="none"/>
      </font>
      <numFmt numFmtId="11" formatCode="&quot;$&quot;#,##0.00_);\(&quot;$&quot;#,##0.0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Verdana"/>
        <scheme val="none"/>
      </font>
      <numFmt numFmtId="11" formatCode="&quot;$&quot;#,##0.00_);\(&quot;$&quot;#,##0.00\)"/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Verdana"/>
        <scheme val="none"/>
      </font>
      <numFmt numFmtId="0" formatCode="General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Verdana"/>
        <scheme val="none"/>
      </font>
      <alignment horizontal="left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Verdan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Verdana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numFmt numFmtId="22" formatCode="mmm\-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Verdana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numFmt numFmtId="11" formatCode="&quot;$&quot;#,##0.00_);\(&quot;$&quot;#,##0.0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numFmt numFmtId="22" formatCode="mmm\-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Verdana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10:G34" totalsRowShown="0" headerRowDxfId="36" dataDxfId="19" headerRowBorderDxfId="34" tableBorderDxfId="35" totalsRowBorderDxfId="33">
  <autoFilter ref="A10:G34"/>
  <tableColumns count="7">
    <tableColumn id="1" name="State and Local Government" dataDxfId="26"/>
    <tableColumn id="2" name="Code section" dataDxfId="25"/>
    <tableColumn id="3" name="Gasoline Tax" dataDxfId="24"/>
    <tableColumn id="4" name="Diesel Tax" dataDxfId="23" dataCellStyle="Currency"/>
    <tableColumn id="7" name="Use Fuel Tax" dataDxfId="22" dataCellStyle="Currency"/>
    <tableColumn id="6" name="Other Revenue" dataDxfId="21" dataCellStyle="Currency"/>
    <tableColumn id="5" name="Total Apportionment" dataDxfId="20" dataCellStyle="Currency">
      <calculatedColumnFormula>SUM(Table2[[#This Row],[Gasoline Tax]:[Other Revenue]])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ighway Users Tax Account (HUTA) Allocation Table" altTextSummary="Highway Users Tax Account (HUTA) Allocation Table"/>
    </ext>
  </extLst>
</table>
</file>

<file path=xl/tables/table2.xml><?xml version="1.0" encoding="utf-8"?>
<table xmlns="http://schemas.openxmlformats.org/spreadsheetml/2006/main" id="1" name="Table1" displayName="Table1" ref="A36:B42" totalsRowShown="0" headerRowDxfId="16" dataDxfId="15" headerRowBorderDxfId="31" tableBorderDxfId="32" totalsRowBorderDxfId="30">
  <autoFilter ref="A36:B42"/>
  <tableColumns count="2">
    <tableColumn id="1" name="* Detail of Apportionment to Counties under Section 2104:" dataDxfId="18"/>
    <tableColumn id="2" name="Amount" dataDxfId="17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Detail of Apportionment to Counties under Section 2104 Table" altTextSummary="Detail of Apportionment to Counties under Section 2104 Table"/>
    </ext>
  </extLst>
</table>
</file>

<file path=xl/tables/table3.xml><?xml version="1.0" encoding="utf-8"?>
<table xmlns="http://schemas.openxmlformats.org/spreadsheetml/2006/main" id="4" name="Table4" displayName="Table4" ref="A44:B52" totalsRowShown="0" headerRowDxfId="12" dataDxfId="11" headerRowBorderDxfId="28" tableBorderDxfId="29" totalsRowBorderDxfId="27">
  <autoFilter ref="A44:B52"/>
  <tableColumns count="2">
    <tableColumn id="1" name="** Detail of Apportionment under Section 2106:" dataDxfId="14"/>
    <tableColumn id="2" name="Amount" dataDxfId="13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Detail of Apportionment to Counties under Section 2106 Table" altTextSummary="Detail of Apportionment to Counties under Section 2106 Table"/>
    </ext>
  </extLst>
</table>
</file>

<file path=xl/tables/table4.xml><?xml version="1.0" encoding="utf-8"?>
<table xmlns="http://schemas.openxmlformats.org/spreadsheetml/2006/main" id="6" name="Table17" displayName="Table17" ref="A10:B37" totalsRowShown="0" headerRowDxfId="8" dataDxfId="7" headerRowBorderDxfId="58" tableBorderDxfId="57">
  <autoFilter ref="A10:B37"/>
  <tableColumns count="2">
    <tableColumn id="1" name="Section 2103, Motor Vehicle Fuel Tax (MVFT) - Gasoline Revenue:" dataDxfId="10"/>
    <tableColumn id="2" name="Amount" dataDxfId="9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ection 2103 Table" altTextSummary="Section 2103 Table"/>
    </ext>
  </extLst>
</table>
</file>

<file path=xl/tables/table5.xml><?xml version="1.0" encoding="utf-8"?>
<table xmlns="http://schemas.openxmlformats.org/spreadsheetml/2006/main" id="8" name="Table179" displayName="Table179" ref="A10:B74" totalsRowShown="0" headerRowDxfId="56" dataDxfId="4" headerRowBorderDxfId="55" tableBorderDxfId="54">
  <autoFilter ref="A10:B74"/>
  <tableColumns count="2">
    <tableColumn id="1" name="Section 2104 - 2108, Motor Vehicle Fuel Tax (MVFT) - Gasoline Revenue:" dataDxfId="6"/>
    <tableColumn id="2" name="Amount" dataDxfId="5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ection 2104 - 2108 Table" altTextSummary="Section 2104 - 2108 Table"/>
    </ext>
  </extLst>
</table>
</file>

<file path=xl/tables/table6.xml><?xml version="1.0" encoding="utf-8"?>
<table xmlns="http://schemas.openxmlformats.org/spreadsheetml/2006/main" id="11" name="Table11" displayName="Table11" ref="A76:B79" totalsRowShown="0" headerRowDxfId="1" dataDxfId="0" headerRowBorderDxfId="53" tableBorderDxfId="52" totalsRowBorderDxfId="51">
  <autoFilter ref="A76:B79"/>
  <tableColumns count="2">
    <tableColumn id="1" name="Transfer from MVFA to HUTA" dataDxfId="3"/>
    <tableColumn id="2" name="Amount" dataDxfId="2" dataCellStyle="Currency">
      <calculatedColumnFormula>SUM(B75:B76)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ransfer from MVFA to HUTA Table" altTextSummary="Transfer from MVFA to HUTA Table"/>
    </ext>
  </extLst>
</table>
</file>

<file path=xl/tables/table7.xml><?xml version="1.0" encoding="utf-8"?>
<table xmlns="http://schemas.openxmlformats.org/spreadsheetml/2006/main" id="9" name="Table1710" displayName="Table1710" ref="A10:B28" totalsRowShown="0" headerRowDxfId="50" dataDxfId="48" headerRowBorderDxfId="49" tableBorderDxfId="47" totalsRowBorderDxfId="46">
  <autoFilter ref="A10:B28"/>
  <tableColumns count="2">
    <tableColumn id="1" name="Section 2031 (a) - Road Maintenance and Rehabilitation Account (RMRA), Motor Vehicle Fuel Tax (MVFT) - Gasoline Revenue:" dataDxfId="45"/>
    <tableColumn id="2" name="Amount" dataDxfId="44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ection 2031 Table" altTextSummary="Section 2031 Table"/>
    </ext>
  </extLst>
</table>
</file>

<file path=xl/tables/table8.xml><?xml version="1.0" encoding="utf-8"?>
<table xmlns="http://schemas.openxmlformats.org/spreadsheetml/2006/main" id="10" name="Table10" displayName="Table10" ref="A30:B33" totalsRowShown="0" headerRowDxfId="43" dataDxfId="41" headerRowBorderDxfId="42" tableBorderDxfId="40" totalsRowBorderDxfId="39">
  <autoFilter ref="A30:B33"/>
  <tableColumns count="2">
    <tableColumn id="1" name="Total Amount for Transfer from MVFA to HUTA, and from HUTA to Trade Corridors Enhancement Account (TCEA)" dataDxfId="38"/>
    <tableColumn id="2" name="Amount" dataDxfId="3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ransfer from MVFA to HUTA, and from HUTA to TCEA table" altTextSummary="Transfer from MVFA to HUTA, and from HUTA to TCEA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="90" zoomScaleNormal="90" workbookViewId="0">
      <selection activeCell="B6" sqref="B6"/>
    </sheetView>
  </sheetViews>
  <sheetFormatPr defaultColWidth="9.140625" defaultRowHeight="19.5" x14ac:dyDescent="0.25"/>
  <cols>
    <col min="1" max="1" width="109.7109375" style="4" customWidth="1"/>
    <col min="2" max="2" width="28" style="4" bestFit="1" customWidth="1"/>
    <col min="3" max="5" width="22.7109375" style="4" customWidth="1"/>
    <col min="6" max="6" width="22.7109375" style="12" customWidth="1"/>
    <col min="7" max="7" width="24.85546875" style="4" bestFit="1" customWidth="1"/>
    <col min="8" max="8" width="4" style="4" customWidth="1"/>
    <col min="9" max="9" width="20" style="4" customWidth="1"/>
    <col min="10" max="10" width="27" style="4" customWidth="1"/>
    <col min="11" max="16384" width="9.140625" style="4"/>
  </cols>
  <sheetData>
    <row r="1" spans="1:13" s="1" customFormat="1" ht="20.100000000000001" customHeight="1" x14ac:dyDescent="0.25">
      <c r="A1" s="26" t="s">
        <v>0</v>
      </c>
      <c r="B1" s="9"/>
      <c r="C1" s="2"/>
      <c r="F1" s="10"/>
    </row>
    <row r="2" spans="1:13" s="1" customFormat="1" ht="20.100000000000001" customHeight="1" x14ac:dyDescent="0.25">
      <c r="A2" s="26" t="s">
        <v>2</v>
      </c>
      <c r="B2" s="9"/>
      <c r="C2" s="2"/>
      <c r="F2" s="10"/>
    </row>
    <row r="3" spans="1:13" s="1" customFormat="1" ht="20.100000000000001" customHeight="1" x14ac:dyDescent="0.25">
      <c r="A3" s="26" t="s">
        <v>3</v>
      </c>
      <c r="B3" s="9"/>
      <c r="C3" s="2"/>
      <c r="F3" s="10"/>
    </row>
    <row r="4" spans="1:13" s="1" customFormat="1" ht="20.100000000000001" customHeight="1" x14ac:dyDescent="0.25">
      <c r="A4" s="27" t="s">
        <v>179</v>
      </c>
      <c r="B4" s="9"/>
      <c r="C4" s="2"/>
      <c r="F4" s="10"/>
    </row>
    <row r="5" spans="1:13" s="1" customFormat="1" ht="20.100000000000001" customHeight="1" x14ac:dyDescent="0.25">
      <c r="A5" s="26" t="s">
        <v>180</v>
      </c>
      <c r="B5" s="9"/>
      <c r="C5" s="2"/>
      <c r="F5" s="10"/>
    </row>
    <row r="6" spans="1:13" s="1" customFormat="1" ht="20.100000000000001" customHeight="1" x14ac:dyDescent="0.25">
      <c r="A6" s="26" t="s">
        <v>169</v>
      </c>
      <c r="B6" s="9"/>
      <c r="C6" s="2"/>
      <c r="F6" s="10"/>
    </row>
    <row r="7" spans="1:13" s="1" customFormat="1" ht="20.100000000000001" customHeight="1" x14ac:dyDescent="0.25">
      <c r="A7" s="26" t="s">
        <v>181</v>
      </c>
      <c r="B7" s="9"/>
      <c r="C7" s="2"/>
      <c r="F7" s="10"/>
    </row>
    <row r="8" spans="1:13" s="1" customFormat="1" ht="20.100000000000001" customHeight="1" x14ac:dyDescent="0.25">
      <c r="A8" s="26" t="s">
        <v>148</v>
      </c>
      <c r="B8" s="9"/>
      <c r="C8" s="2"/>
      <c r="F8" s="10"/>
    </row>
    <row r="9" spans="1:13" s="1" customFormat="1" ht="20.100000000000001" customHeight="1" x14ac:dyDescent="0.25">
      <c r="A9" s="26" t="s">
        <v>178</v>
      </c>
      <c r="B9" s="9"/>
      <c r="C9" s="2"/>
      <c r="F9" s="10"/>
    </row>
    <row r="10" spans="1:13" s="3" customFormat="1" ht="31.5" customHeight="1" thickBot="1" x14ac:dyDescent="0.25">
      <c r="A10" s="34" t="s">
        <v>152</v>
      </c>
      <c r="B10" s="35" t="s">
        <v>92</v>
      </c>
      <c r="C10" s="36" t="s">
        <v>4</v>
      </c>
      <c r="D10" s="35" t="s">
        <v>5</v>
      </c>
      <c r="E10" s="35" t="s">
        <v>6</v>
      </c>
      <c r="F10" s="35" t="s">
        <v>7</v>
      </c>
      <c r="G10" s="37" t="s">
        <v>8</v>
      </c>
      <c r="I10" s="11"/>
    </row>
    <row r="11" spans="1:13" s="48" customFormat="1" ht="20.100000000000001" customHeight="1" x14ac:dyDescent="0.3">
      <c r="A11" s="52" t="s">
        <v>155</v>
      </c>
      <c r="B11" s="53" t="s">
        <v>154</v>
      </c>
      <c r="C11" s="54">
        <v>88237858.109999999</v>
      </c>
      <c r="D11" s="55">
        <v>0</v>
      </c>
      <c r="E11" s="55">
        <v>0</v>
      </c>
      <c r="F11" s="55">
        <v>0</v>
      </c>
      <c r="G11" s="56">
        <v>88237858.109999999</v>
      </c>
      <c r="I11" s="49"/>
      <c r="J11" s="50"/>
      <c r="K11" s="50"/>
      <c r="L11" s="50"/>
      <c r="M11" s="50"/>
    </row>
    <row r="12" spans="1:13" s="48" customFormat="1" ht="20.100000000000001" customHeight="1" x14ac:dyDescent="0.3">
      <c r="A12" s="57" t="s">
        <v>134</v>
      </c>
      <c r="B12" s="58" t="s">
        <v>130</v>
      </c>
      <c r="C12" s="59">
        <v>28350360.920000002</v>
      </c>
      <c r="D12" s="33">
        <v>0</v>
      </c>
      <c r="E12" s="33">
        <v>0</v>
      </c>
      <c r="F12" s="33">
        <v>0</v>
      </c>
      <c r="G12" s="44">
        <v>28350360.920000002</v>
      </c>
      <c r="I12" s="49"/>
      <c r="J12" s="50"/>
      <c r="K12" s="50"/>
      <c r="L12" s="50"/>
      <c r="M12" s="50"/>
    </row>
    <row r="13" spans="1:13" s="48" customFormat="1" ht="20.100000000000001" customHeight="1" x14ac:dyDescent="0.3">
      <c r="A13" s="57" t="s">
        <v>135</v>
      </c>
      <c r="B13" s="58" t="s">
        <v>131</v>
      </c>
      <c r="C13" s="33">
        <v>7731916.5999999996</v>
      </c>
      <c r="D13" s="33">
        <v>0</v>
      </c>
      <c r="E13" s="33">
        <v>0</v>
      </c>
      <c r="F13" s="33">
        <v>0</v>
      </c>
      <c r="G13" s="44">
        <v>7731916.5999999996</v>
      </c>
      <c r="I13" s="49"/>
      <c r="J13" s="50"/>
      <c r="K13" s="50"/>
      <c r="L13" s="50"/>
      <c r="M13" s="50"/>
    </row>
    <row r="14" spans="1:13" s="48" customFormat="1" ht="20.100000000000001" customHeight="1" x14ac:dyDescent="0.3">
      <c r="A14" s="57" t="s">
        <v>136</v>
      </c>
      <c r="B14" s="58" t="s">
        <v>132</v>
      </c>
      <c r="C14" s="33">
        <v>14175180.470000001</v>
      </c>
      <c r="D14" s="33">
        <v>0</v>
      </c>
      <c r="E14" s="33">
        <v>0</v>
      </c>
      <c r="F14" s="33">
        <v>0</v>
      </c>
      <c r="G14" s="44">
        <v>14175180.470000001</v>
      </c>
      <c r="I14" s="49"/>
      <c r="J14" s="50"/>
      <c r="K14" s="50"/>
      <c r="L14" s="50"/>
      <c r="M14" s="50"/>
    </row>
    <row r="15" spans="1:13" s="48" customFormat="1" ht="20.100000000000001" customHeight="1" x14ac:dyDescent="0.3">
      <c r="A15" s="57" t="s">
        <v>137</v>
      </c>
      <c r="B15" s="58" t="s">
        <v>133</v>
      </c>
      <c r="C15" s="33">
        <v>14175180.470000001</v>
      </c>
      <c r="D15" s="33">
        <v>0</v>
      </c>
      <c r="E15" s="33">
        <v>0</v>
      </c>
      <c r="F15" s="33">
        <v>0</v>
      </c>
      <c r="G15" s="44">
        <v>14175180.470000001</v>
      </c>
      <c r="I15" s="49"/>
      <c r="J15" s="50"/>
      <c r="K15" s="50"/>
      <c r="L15" s="50"/>
      <c r="M15" s="50"/>
    </row>
    <row r="16" spans="1:13" s="48" customFormat="1" ht="20.100000000000001" customHeight="1" thickBot="1" x14ac:dyDescent="0.35">
      <c r="A16" s="60" t="s">
        <v>1</v>
      </c>
      <c r="B16" s="61">
        <v>2103</v>
      </c>
      <c r="C16" s="62">
        <v>152670496.56999999</v>
      </c>
      <c r="D16" s="63">
        <v>0</v>
      </c>
      <c r="E16" s="63">
        <v>0</v>
      </c>
      <c r="F16" s="63">
        <v>0</v>
      </c>
      <c r="G16" s="63">
        <v>152670496.56999999</v>
      </c>
      <c r="I16" s="49"/>
      <c r="J16" s="50"/>
      <c r="K16" s="50"/>
      <c r="L16" s="50"/>
      <c r="M16" s="50"/>
    </row>
    <row r="17" spans="1:10" s="46" customFormat="1" ht="20.100000000000001" customHeight="1" x14ac:dyDescent="0.25">
      <c r="A17" s="64" t="s">
        <v>138</v>
      </c>
      <c r="B17" s="65" t="s">
        <v>9</v>
      </c>
      <c r="C17" s="66">
        <v>18072870.300000001</v>
      </c>
      <c r="D17" s="54">
        <v>4577975.01</v>
      </c>
      <c r="E17" s="54">
        <v>123360.25</v>
      </c>
      <c r="F17" s="54">
        <v>0</v>
      </c>
      <c r="G17" s="66">
        <v>22774205.560000002</v>
      </c>
      <c r="I17" s="47"/>
    </row>
    <row r="18" spans="1:10" s="46" customFormat="1" ht="20.100000000000001" customHeight="1" thickBot="1" x14ac:dyDescent="0.3">
      <c r="A18" s="67" t="s">
        <v>139</v>
      </c>
      <c r="B18" s="68">
        <v>2104.1</v>
      </c>
      <c r="C18" s="69">
        <v>0</v>
      </c>
      <c r="D18" s="62">
        <v>0</v>
      </c>
      <c r="E18" s="62">
        <v>0</v>
      </c>
      <c r="F18" s="62">
        <v>0</v>
      </c>
      <c r="G18" s="69">
        <v>0</v>
      </c>
      <c r="I18" s="47"/>
    </row>
    <row r="19" spans="1:10" s="46" customFormat="1" ht="20.100000000000001" customHeight="1" thickBot="1" x14ac:dyDescent="0.3">
      <c r="A19" s="64" t="s">
        <v>140</v>
      </c>
      <c r="B19" s="65">
        <v>2105</v>
      </c>
      <c r="C19" s="66">
        <v>9276340.5</v>
      </c>
      <c r="D19" s="54">
        <v>2587551.09</v>
      </c>
      <c r="E19" s="54">
        <v>279.75</v>
      </c>
      <c r="F19" s="54">
        <v>0</v>
      </c>
      <c r="G19" s="66">
        <v>11864171.34</v>
      </c>
      <c r="I19" s="47"/>
    </row>
    <row r="20" spans="1:10" s="46" customFormat="1" ht="20.100000000000001" customHeight="1" thickBot="1" x14ac:dyDescent="0.3">
      <c r="A20" s="67" t="s">
        <v>141</v>
      </c>
      <c r="B20" s="68">
        <v>2105</v>
      </c>
      <c r="C20" s="66">
        <v>9276340.5</v>
      </c>
      <c r="D20" s="54">
        <v>2587551.09</v>
      </c>
      <c r="E20" s="54">
        <v>279.75</v>
      </c>
      <c r="F20" s="54">
        <v>0</v>
      </c>
      <c r="G20" s="69">
        <v>11864171.34</v>
      </c>
      <c r="I20" s="47"/>
      <c r="J20" s="51"/>
    </row>
    <row r="21" spans="1:10" s="46" customFormat="1" ht="20.100000000000001" customHeight="1" x14ac:dyDescent="0.25">
      <c r="A21" s="64" t="s">
        <v>142</v>
      </c>
      <c r="B21" s="65" t="s">
        <v>10</v>
      </c>
      <c r="C21" s="66">
        <v>1755600.65</v>
      </c>
      <c r="D21" s="54">
        <v>0</v>
      </c>
      <c r="E21" s="54">
        <v>0</v>
      </c>
      <c r="F21" s="54">
        <v>0</v>
      </c>
      <c r="G21" s="66">
        <v>1755600.65</v>
      </c>
      <c r="I21" s="47"/>
    </row>
    <row r="22" spans="1:10" s="46" customFormat="1" ht="20.100000000000001" customHeight="1" x14ac:dyDescent="0.25">
      <c r="A22" s="57" t="s">
        <v>143</v>
      </c>
      <c r="B22" s="58" t="s">
        <v>10</v>
      </c>
      <c r="C22" s="44">
        <v>6920739.8600000003</v>
      </c>
      <c r="D22" s="33">
        <v>0</v>
      </c>
      <c r="E22" s="33">
        <v>0</v>
      </c>
      <c r="F22" s="33">
        <v>0</v>
      </c>
      <c r="G22" s="44">
        <v>6920739.8600000003</v>
      </c>
      <c r="I22" s="47"/>
    </row>
    <row r="23" spans="1:10" s="46" customFormat="1" ht="20.100000000000001" customHeight="1" thickBot="1" x14ac:dyDescent="0.3">
      <c r="A23" s="67" t="s">
        <v>144</v>
      </c>
      <c r="B23" s="68" t="s">
        <v>11</v>
      </c>
      <c r="C23" s="69">
        <v>600000</v>
      </c>
      <c r="D23" s="62">
        <v>0</v>
      </c>
      <c r="E23" s="62">
        <v>0</v>
      </c>
      <c r="F23" s="62">
        <v>0</v>
      </c>
      <c r="G23" s="69">
        <v>600000</v>
      </c>
      <c r="I23" s="47"/>
      <c r="J23" s="51"/>
    </row>
    <row r="24" spans="1:10" ht="20.100000000000001" customHeight="1" x14ac:dyDescent="0.25">
      <c r="A24" s="64" t="s">
        <v>145</v>
      </c>
      <c r="B24" s="65">
        <v>2107</v>
      </c>
      <c r="C24" s="66">
        <v>11653849.09</v>
      </c>
      <c r="D24" s="54">
        <v>4577975.01</v>
      </c>
      <c r="E24" s="54">
        <v>177501.69</v>
      </c>
      <c r="F24" s="54">
        <v>0</v>
      </c>
      <c r="G24" s="66">
        <v>16409325.789999999</v>
      </c>
      <c r="I24" s="13"/>
    </row>
    <row r="25" spans="1:10" ht="20.100000000000001" customHeight="1" x14ac:dyDescent="0.25">
      <c r="A25" s="57" t="s">
        <v>146</v>
      </c>
      <c r="B25" s="58">
        <v>2107</v>
      </c>
      <c r="C25" s="33">
        <v>21545</v>
      </c>
      <c r="D25" s="33">
        <v>0</v>
      </c>
      <c r="E25" s="33">
        <v>0</v>
      </c>
      <c r="F25" s="33">
        <v>0</v>
      </c>
      <c r="G25" s="44">
        <v>21545</v>
      </c>
      <c r="I25" s="13"/>
    </row>
    <row r="26" spans="1:10" ht="20.100000000000001" customHeight="1" x14ac:dyDescent="0.25">
      <c r="A26" s="57" t="s">
        <v>150</v>
      </c>
      <c r="B26" s="58">
        <v>2107.5</v>
      </c>
      <c r="C26" s="33">
        <v>0</v>
      </c>
      <c r="D26" s="33">
        <v>0</v>
      </c>
      <c r="E26" s="33">
        <v>0</v>
      </c>
      <c r="F26" s="33">
        <v>0</v>
      </c>
      <c r="G26" s="44">
        <v>0</v>
      </c>
      <c r="I26" s="13"/>
    </row>
    <row r="27" spans="1:10" ht="20.100000000000001" customHeight="1" x14ac:dyDescent="0.25">
      <c r="A27" s="57" t="s">
        <v>158</v>
      </c>
      <c r="B27" s="58">
        <v>2107.6</v>
      </c>
      <c r="C27" s="33">
        <v>0</v>
      </c>
      <c r="D27" s="33">
        <v>0</v>
      </c>
      <c r="E27" s="33">
        <v>0</v>
      </c>
      <c r="F27" s="33">
        <v>0</v>
      </c>
      <c r="G27" s="44">
        <v>0</v>
      </c>
      <c r="I27" s="13"/>
    </row>
    <row r="28" spans="1:10" ht="20.100000000000001" customHeight="1" thickBot="1" x14ac:dyDescent="0.3">
      <c r="A28" s="67" t="s">
        <v>165</v>
      </c>
      <c r="B28" s="68">
        <v>2107.6999999999998</v>
      </c>
      <c r="C28" s="62">
        <v>0</v>
      </c>
      <c r="D28" s="62">
        <v>0</v>
      </c>
      <c r="E28" s="62">
        <v>0</v>
      </c>
      <c r="F28" s="62">
        <v>0</v>
      </c>
      <c r="G28" s="69">
        <v>0</v>
      </c>
      <c r="I28" s="13"/>
    </row>
    <row r="29" spans="1:10" ht="20.100000000000001" customHeight="1" thickBot="1" x14ac:dyDescent="0.3">
      <c r="A29" s="70" t="s">
        <v>147</v>
      </c>
      <c r="B29" s="71">
        <v>2108</v>
      </c>
      <c r="C29" s="72">
        <v>102359619.38</v>
      </c>
      <c r="D29" s="73">
        <v>25477426.170000002</v>
      </c>
      <c r="E29" s="73">
        <v>306945.58</v>
      </c>
      <c r="F29" s="73">
        <v>1892036.89</v>
      </c>
      <c r="G29" s="72">
        <v>130036028.02</v>
      </c>
      <c r="I29" s="13"/>
    </row>
    <row r="30" spans="1:10" s="46" customFormat="1" ht="20.100000000000001" customHeight="1" x14ac:dyDescent="0.25">
      <c r="A30" s="52" t="s">
        <v>159</v>
      </c>
      <c r="B30" s="74" t="s">
        <v>157</v>
      </c>
      <c r="C30" s="55">
        <v>193100</v>
      </c>
      <c r="D30" s="55">
        <v>0</v>
      </c>
      <c r="E30" s="55">
        <v>0</v>
      </c>
      <c r="F30" s="55">
        <v>0</v>
      </c>
      <c r="G30" s="56">
        <v>193100</v>
      </c>
      <c r="I30" s="47"/>
    </row>
    <row r="31" spans="1:10" ht="20.100000000000001" customHeight="1" x14ac:dyDescent="0.25">
      <c r="A31" s="57" t="s">
        <v>13</v>
      </c>
      <c r="B31" s="58" t="s">
        <v>149</v>
      </c>
      <c r="C31" s="33">
        <v>0</v>
      </c>
      <c r="D31" s="33">
        <v>0</v>
      </c>
      <c r="E31" s="33">
        <v>0</v>
      </c>
      <c r="F31" s="33">
        <v>0</v>
      </c>
      <c r="G31" s="44">
        <v>0</v>
      </c>
      <c r="I31" s="13"/>
    </row>
    <row r="32" spans="1:10" ht="45.75" x14ac:dyDescent="0.25">
      <c r="A32" s="57" t="s">
        <v>12</v>
      </c>
      <c r="B32" s="75" t="s">
        <v>151</v>
      </c>
      <c r="C32" s="33">
        <v>0</v>
      </c>
      <c r="D32" s="33">
        <v>0</v>
      </c>
      <c r="E32" s="33">
        <v>0</v>
      </c>
      <c r="F32" s="33">
        <v>0</v>
      </c>
      <c r="G32" s="44">
        <v>0</v>
      </c>
      <c r="I32" s="13"/>
    </row>
    <row r="33" spans="1:9" ht="30.75" x14ac:dyDescent="0.25">
      <c r="A33" s="57" t="s">
        <v>93</v>
      </c>
      <c r="B33" s="75" t="s">
        <v>93</v>
      </c>
      <c r="C33" s="33">
        <v>0</v>
      </c>
      <c r="D33" s="33">
        <v>0</v>
      </c>
      <c r="E33" s="33">
        <v>0</v>
      </c>
      <c r="F33" s="33">
        <v>0</v>
      </c>
      <c r="G33" s="44">
        <v>0</v>
      </c>
      <c r="I33" s="13"/>
    </row>
    <row r="34" spans="1:9" ht="20.100000000000001" customHeight="1" x14ac:dyDescent="0.25">
      <c r="A34" s="60" t="s">
        <v>1</v>
      </c>
      <c r="B34" s="61" t="s">
        <v>22</v>
      </c>
      <c r="C34" s="63">
        <v>160130005.27999997</v>
      </c>
      <c r="D34" s="63">
        <v>39808478.370000005</v>
      </c>
      <c r="E34" s="63">
        <v>608367.02</v>
      </c>
      <c r="F34" s="63">
        <v>1892036.89</v>
      </c>
      <c r="G34" s="63">
        <v>202438887.56</v>
      </c>
      <c r="I34" s="13"/>
    </row>
    <row r="35" spans="1:9" ht="20.100000000000001" customHeight="1" x14ac:dyDescent="0.3">
      <c r="A35" s="76"/>
      <c r="B35" s="76"/>
      <c r="C35" s="76"/>
      <c r="D35" s="77"/>
      <c r="E35" s="77"/>
      <c r="F35" s="78"/>
      <c r="G35" s="77"/>
    </row>
    <row r="36" spans="1:9" ht="20.100000000000001" customHeight="1" x14ac:dyDescent="0.25">
      <c r="A36" s="79" t="s">
        <v>14</v>
      </c>
      <c r="B36" s="45" t="s">
        <v>15</v>
      </c>
      <c r="C36" s="77"/>
      <c r="D36" s="77"/>
      <c r="E36" s="77"/>
      <c r="F36" s="78"/>
      <c r="G36" s="77"/>
    </row>
    <row r="37" spans="1:9" s="46" customFormat="1" ht="20.100000000000001" customHeight="1" x14ac:dyDescent="0.25">
      <c r="A37" s="80" t="s">
        <v>16</v>
      </c>
      <c r="B37" s="44">
        <v>96686</v>
      </c>
      <c r="C37" s="81"/>
      <c r="D37" s="77"/>
      <c r="E37" s="77"/>
      <c r="F37" s="78"/>
      <c r="G37" s="77"/>
    </row>
    <row r="38" spans="1:9" s="46" customFormat="1" ht="20.100000000000001" customHeight="1" x14ac:dyDescent="0.25">
      <c r="A38" s="82" t="s">
        <v>17</v>
      </c>
      <c r="B38" s="44">
        <v>583333.32999999996</v>
      </c>
      <c r="C38" s="81"/>
      <c r="D38" s="77"/>
      <c r="E38" s="77"/>
      <c r="F38" s="78"/>
      <c r="G38" s="77"/>
    </row>
    <row r="39" spans="1:9" s="46" customFormat="1" ht="20.100000000000001" customHeight="1" x14ac:dyDescent="0.25">
      <c r="A39" s="82" t="s">
        <v>18</v>
      </c>
      <c r="B39" s="44">
        <v>41666.67</v>
      </c>
      <c r="C39" s="81"/>
      <c r="D39" s="77"/>
      <c r="E39" s="77"/>
      <c r="F39" s="78"/>
      <c r="G39" s="77"/>
    </row>
    <row r="40" spans="1:9" s="46" customFormat="1" ht="20.100000000000001" customHeight="1" x14ac:dyDescent="0.25">
      <c r="A40" s="82" t="s">
        <v>19</v>
      </c>
      <c r="B40" s="44">
        <v>17080654.170000002</v>
      </c>
      <c r="C40" s="81"/>
      <c r="D40" s="77"/>
      <c r="E40" s="77"/>
      <c r="F40" s="78"/>
      <c r="G40" s="77"/>
    </row>
    <row r="41" spans="1:9" s="46" customFormat="1" ht="20.100000000000001" customHeight="1" x14ac:dyDescent="0.25">
      <c r="A41" s="82" t="s">
        <v>20</v>
      </c>
      <c r="B41" s="44">
        <v>4971865.3900000006</v>
      </c>
      <c r="C41" s="81"/>
      <c r="D41" s="77"/>
      <c r="E41" s="77"/>
      <c r="F41" s="78"/>
      <c r="G41" s="77"/>
    </row>
    <row r="42" spans="1:9" s="46" customFormat="1" ht="20.100000000000001" customHeight="1" x14ac:dyDescent="0.25">
      <c r="A42" s="83" t="s">
        <v>21</v>
      </c>
      <c r="B42" s="63">
        <v>22774205.560000002</v>
      </c>
      <c r="C42" s="81"/>
      <c r="D42" s="77"/>
      <c r="E42" s="77"/>
      <c r="F42" s="78"/>
      <c r="G42" s="77"/>
    </row>
    <row r="43" spans="1:9" ht="20.100000000000001" customHeight="1" x14ac:dyDescent="0.25">
      <c r="A43" s="84"/>
      <c r="B43" s="42"/>
      <c r="C43" s="77"/>
      <c r="D43" s="77"/>
      <c r="E43" s="77"/>
      <c r="F43" s="78"/>
      <c r="G43" s="77"/>
    </row>
    <row r="44" spans="1:9" ht="20.100000000000001" customHeight="1" x14ac:dyDescent="0.25">
      <c r="A44" s="79" t="s">
        <v>23</v>
      </c>
      <c r="B44" s="45" t="s">
        <v>15</v>
      </c>
      <c r="C44" s="81"/>
      <c r="D44" s="77"/>
      <c r="E44" s="77"/>
      <c r="F44" s="78"/>
      <c r="G44" s="77"/>
    </row>
    <row r="45" spans="1:9" s="46" customFormat="1" ht="20.100000000000001" customHeight="1" x14ac:dyDescent="0.25">
      <c r="A45" s="85" t="s">
        <v>24</v>
      </c>
      <c r="B45" s="44"/>
      <c r="C45" s="81"/>
      <c r="D45" s="77"/>
      <c r="E45" s="77"/>
      <c r="F45" s="78"/>
      <c r="G45" s="77"/>
    </row>
    <row r="46" spans="1:9" s="46" customFormat="1" ht="20.100000000000001" customHeight="1" x14ac:dyDescent="0.25">
      <c r="A46" s="82" t="s">
        <v>25</v>
      </c>
      <c r="B46" s="44">
        <v>46400</v>
      </c>
      <c r="C46" s="81"/>
      <c r="D46" s="86"/>
      <c r="E46" s="77"/>
      <c r="F46" s="78"/>
      <c r="G46" s="77"/>
    </row>
    <row r="47" spans="1:9" s="46" customFormat="1" ht="20.100000000000001" customHeight="1" x14ac:dyDescent="0.25">
      <c r="A47" s="82" t="s">
        <v>26</v>
      </c>
      <c r="B47" s="44">
        <v>1709200.65</v>
      </c>
      <c r="C47" s="81"/>
      <c r="D47" s="86"/>
      <c r="E47" s="77"/>
      <c r="F47" s="78"/>
      <c r="G47" s="77"/>
    </row>
    <row r="48" spans="1:9" s="46" customFormat="1" ht="20.100000000000001" customHeight="1" x14ac:dyDescent="0.25">
      <c r="A48" s="85" t="s">
        <v>27</v>
      </c>
      <c r="B48" s="44">
        <v>1755600.65</v>
      </c>
      <c r="C48" s="81"/>
      <c r="D48" s="86"/>
      <c r="E48" s="77"/>
      <c r="F48" s="78"/>
      <c r="G48" s="77"/>
    </row>
    <row r="49" spans="1:7" s="46" customFormat="1" ht="20.100000000000001" customHeight="1" x14ac:dyDescent="0.25">
      <c r="A49" s="85" t="s">
        <v>28</v>
      </c>
      <c r="B49" s="44"/>
      <c r="C49" s="77"/>
      <c r="D49" s="86"/>
      <c r="E49" s="77"/>
      <c r="F49" s="78"/>
      <c r="G49" s="77"/>
    </row>
    <row r="50" spans="1:7" s="46" customFormat="1" ht="20.100000000000001" customHeight="1" x14ac:dyDescent="0.25">
      <c r="A50" s="82" t="s">
        <v>29</v>
      </c>
      <c r="B50" s="44">
        <v>192400</v>
      </c>
      <c r="C50" s="77"/>
      <c r="D50" s="86"/>
      <c r="E50" s="77"/>
      <c r="F50" s="78"/>
      <c r="G50" s="77"/>
    </row>
    <row r="51" spans="1:7" s="46" customFormat="1" ht="20.100000000000001" customHeight="1" x14ac:dyDescent="0.25">
      <c r="A51" s="82" t="s">
        <v>30</v>
      </c>
      <c r="B51" s="44">
        <v>6728339.8600000003</v>
      </c>
      <c r="C51" s="77"/>
      <c r="D51" s="86"/>
      <c r="E51" s="77"/>
      <c r="F51" s="78"/>
      <c r="G51" s="77"/>
    </row>
    <row r="52" spans="1:7" s="46" customFormat="1" ht="20.100000000000001" customHeight="1" x14ac:dyDescent="0.25">
      <c r="A52" s="83" t="s">
        <v>31</v>
      </c>
      <c r="B52" s="63">
        <v>6920739.8600000003</v>
      </c>
      <c r="C52" s="77"/>
      <c r="D52" s="86"/>
      <c r="E52" s="77"/>
      <c r="F52" s="78"/>
      <c r="G52" s="77"/>
    </row>
    <row r="53" spans="1:7" x14ac:dyDescent="0.25">
      <c r="A53" s="87"/>
      <c r="B53" s="42"/>
      <c r="C53" s="88"/>
      <c r="D53" s="77"/>
      <c r="E53" s="77"/>
      <c r="F53" s="78"/>
      <c r="G53" s="77"/>
    </row>
    <row r="54" spans="1:7" x14ac:dyDescent="0.25">
      <c r="A54" s="84"/>
      <c r="B54" s="89"/>
      <c r="C54" s="77"/>
      <c r="D54" s="77"/>
      <c r="E54" s="77"/>
      <c r="F54" s="78"/>
      <c r="G54" s="77"/>
    </row>
    <row r="55" spans="1:7" x14ac:dyDescent="0.25">
      <c r="A55" s="8"/>
      <c r="B55" s="6"/>
    </row>
    <row r="56" spans="1:7" x14ac:dyDescent="0.25">
      <c r="A56" s="5"/>
      <c r="B56" s="6"/>
    </row>
  </sheetData>
  <printOptions horizontalCentered="1"/>
  <pageMargins left="0.5" right="0.5" top="0.5" bottom="0.5" header="0.5" footer="0.3"/>
  <pageSetup scale="37" fitToHeight="0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zoomScaleNormal="100" workbookViewId="0">
      <selection activeCell="E24" sqref="E24"/>
    </sheetView>
  </sheetViews>
  <sheetFormatPr defaultColWidth="9.140625" defaultRowHeight="19.5" x14ac:dyDescent="0.25"/>
  <cols>
    <col min="1" max="1" width="123" style="4" bestFit="1" customWidth="1"/>
    <col min="2" max="2" width="24.42578125" style="4" bestFit="1" customWidth="1"/>
    <col min="3" max="4" width="19.85546875" style="4" customWidth="1"/>
    <col min="5" max="5" width="23.7109375" style="4" bestFit="1" customWidth="1"/>
    <col min="6" max="6" width="19.85546875" style="12" customWidth="1"/>
    <col min="7" max="7" width="19.85546875" style="4" customWidth="1"/>
    <col min="8" max="8" width="20.5703125" style="4" bestFit="1" customWidth="1"/>
    <col min="9" max="16384" width="9.140625" style="4"/>
  </cols>
  <sheetData>
    <row r="1" spans="1:6" s="92" customFormat="1" ht="20.100000000000001" customHeight="1" x14ac:dyDescent="0.25">
      <c r="A1" s="27" t="s">
        <v>0</v>
      </c>
      <c r="B1" s="90"/>
      <c r="C1" s="91"/>
      <c r="F1" s="93"/>
    </row>
    <row r="2" spans="1:6" s="92" customFormat="1" ht="20.100000000000001" customHeight="1" x14ac:dyDescent="0.25">
      <c r="A2" s="27" t="s">
        <v>2</v>
      </c>
      <c r="B2" s="90"/>
      <c r="C2" s="91"/>
      <c r="F2" s="93"/>
    </row>
    <row r="3" spans="1:6" s="92" customFormat="1" ht="20.100000000000001" customHeight="1" x14ac:dyDescent="0.25">
      <c r="A3" s="27" t="s">
        <v>33</v>
      </c>
      <c r="B3" s="90"/>
      <c r="C3" s="91"/>
      <c r="F3" s="93"/>
    </row>
    <row r="4" spans="1:6" s="92" customFormat="1" ht="20.100000000000001" customHeight="1" x14ac:dyDescent="0.25">
      <c r="A4" s="27" t="s">
        <v>179</v>
      </c>
      <c r="B4" s="90"/>
      <c r="C4" s="91"/>
      <c r="F4" s="93"/>
    </row>
    <row r="5" spans="1:6" s="92" customFormat="1" ht="20.100000000000001" customHeight="1" x14ac:dyDescent="0.25">
      <c r="A5" s="27" t="s">
        <v>180</v>
      </c>
      <c r="B5" s="90"/>
      <c r="C5" s="91"/>
      <c r="F5" s="93"/>
    </row>
    <row r="6" spans="1:6" s="92" customFormat="1" ht="20.100000000000001" customHeight="1" x14ac:dyDescent="0.25">
      <c r="A6" s="27" t="s">
        <v>169</v>
      </c>
      <c r="B6" s="90"/>
      <c r="C6" s="91"/>
      <c r="F6" s="93"/>
    </row>
    <row r="7" spans="1:6" s="92" customFormat="1" ht="20.100000000000001" customHeight="1" x14ac:dyDescent="0.25">
      <c r="A7" s="27" t="s">
        <v>181</v>
      </c>
      <c r="B7" s="90"/>
      <c r="C7" s="91"/>
      <c r="F7" s="93"/>
    </row>
    <row r="8" spans="1:6" s="92" customFormat="1" ht="20.100000000000001" customHeight="1" x14ac:dyDescent="0.25">
      <c r="A8" s="27" t="s">
        <v>124</v>
      </c>
      <c r="B8" s="90"/>
      <c r="C8" s="91"/>
      <c r="F8" s="93"/>
    </row>
    <row r="9" spans="1:6" s="92" customFormat="1" ht="20.100000000000001" customHeight="1" x14ac:dyDescent="0.25">
      <c r="A9" s="27" t="s">
        <v>178</v>
      </c>
      <c r="B9" s="90"/>
      <c r="C9" s="91"/>
      <c r="F9" s="93"/>
    </row>
    <row r="10" spans="1:6" s="77" customFormat="1" x14ac:dyDescent="0.25">
      <c r="A10" s="94" t="s">
        <v>32</v>
      </c>
      <c r="B10" s="43" t="s">
        <v>15</v>
      </c>
      <c r="F10" s="78"/>
    </row>
    <row r="11" spans="1:6" s="77" customFormat="1" ht="20.100000000000001" customHeight="1" x14ac:dyDescent="0.25">
      <c r="A11" s="95" t="s">
        <v>34</v>
      </c>
      <c r="B11" s="33">
        <v>572823764</v>
      </c>
      <c r="C11" s="81"/>
      <c r="F11" s="78"/>
    </row>
    <row r="12" spans="1:6" s="77" customFormat="1" ht="20.100000000000001" customHeight="1" x14ac:dyDescent="0.25">
      <c r="A12" s="96" t="s">
        <v>35</v>
      </c>
      <c r="B12" s="33">
        <v>855573.12</v>
      </c>
      <c r="C12" s="81"/>
      <c r="F12" s="78"/>
    </row>
    <row r="13" spans="1:6" s="77" customFormat="1" ht="20.100000000000001" customHeight="1" x14ac:dyDescent="0.25">
      <c r="A13" s="96" t="s">
        <v>36</v>
      </c>
      <c r="B13" s="38">
        <v>571968190.88</v>
      </c>
      <c r="C13" s="81"/>
      <c r="F13" s="78"/>
    </row>
    <row r="14" spans="1:6" s="77" customFormat="1" ht="20.100000000000001" customHeight="1" x14ac:dyDescent="0.25">
      <c r="A14" s="96" t="s">
        <v>182</v>
      </c>
      <c r="B14" s="39">
        <v>0.36549999999999999</v>
      </c>
      <c r="C14" s="81"/>
      <c r="F14" s="78"/>
    </row>
    <row r="15" spans="1:6" s="77" customFormat="1" ht="20.100000000000001" customHeight="1" x14ac:dyDescent="0.25">
      <c r="A15" s="96" t="s">
        <v>39</v>
      </c>
      <c r="B15" s="33">
        <v>209054373.76000002</v>
      </c>
      <c r="C15" s="81"/>
      <c r="F15" s="78"/>
    </row>
    <row r="16" spans="1:6" s="77" customFormat="1" ht="20.100000000000001" customHeight="1" x14ac:dyDescent="0.25">
      <c r="A16" s="96" t="s">
        <v>38</v>
      </c>
      <c r="B16" s="33"/>
      <c r="F16" s="78"/>
    </row>
    <row r="17" spans="1:6" s="77" customFormat="1" ht="20.100000000000001" customHeight="1" x14ac:dyDescent="0.25">
      <c r="A17" s="96" t="s">
        <v>98</v>
      </c>
      <c r="B17" s="33">
        <v>0</v>
      </c>
      <c r="F17" s="78"/>
    </row>
    <row r="18" spans="1:6" s="77" customFormat="1" ht="20.100000000000001" customHeight="1" x14ac:dyDescent="0.25">
      <c r="A18" s="96" t="s">
        <v>99</v>
      </c>
      <c r="B18" s="33">
        <v>5923283</v>
      </c>
      <c r="F18" s="78"/>
    </row>
    <row r="19" spans="1:6" s="77" customFormat="1" ht="20.100000000000001" customHeight="1" x14ac:dyDescent="0.25">
      <c r="A19" s="96" t="s">
        <v>100</v>
      </c>
      <c r="B19" s="33">
        <v>45493426</v>
      </c>
      <c r="F19" s="78"/>
    </row>
    <row r="20" spans="1:6" s="77" customFormat="1" ht="20.100000000000001" customHeight="1" x14ac:dyDescent="0.25">
      <c r="A20" s="96" t="s">
        <v>101</v>
      </c>
      <c r="B20" s="33">
        <v>4967168.1900000004</v>
      </c>
      <c r="F20" s="78"/>
    </row>
    <row r="21" spans="1:6" s="77" customFormat="1" ht="20.100000000000001" customHeight="1" x14ac:dyDescent="0.25">
      <c r="A21" s="96" t="s">
        <v>42</v>
      </c>
      <c r="B21" s="33">
        <v>56383877.189999998</v>
      </c>
      <c r="E21" s="88"/>
      <c r="F21" s="78"/>
    </row>
    <row r="22" spans="1:6" s="77" customFormat="1" ht="33" customHeight="1" x14ac:dyDescent="0.25">
      <c r="A22" s="97" t="s">
        <v>37</v>
      </c>
      <c r="B22" s="38">
        <v>152670496.57000002</v>
      </c>
      <c r="F22" s="78"/>
    </row>
    <row r="23" spans="1:6" s="77" customFormat="1" ht="20.100000000000001" customHeight="1" x14ac:dyDescent="0.25">
      <c r="A23" s="96" t="s">
        <v>40</v>
      </c>
      <c r="B23" s="33"/>
      <c r="F23" s="78"/>
    </row>
    <row r="24" spans="1:6" s="77" customFormat="1" ht="20.100000000000001" customHeight="1" x14ac:dyDescent="0.25">
      <c r="A24" s="96" t="s">
        <v>102</v>
      </c>
      <c r="B24" s="33">
        <v>0</v>
      </c>
      <c r="F24" s="78"/>
    </row>
    <row r="25" spans="1:6" s="77" customFormat="1" ht="20.100000000000001" customHeight="1" x14ac:dyDescent="0.25">
      <c r="A25" s="96" t="s">
        <v>103</v>
      </c>
      <c r="B25" s="33">
        <v>0</v>
      </c>
      <c r="F25" s="78"/>
    </row>
    <row r="26" spans="1:6" s="77" customFormat="1" ht="20.100000000000001" customHeight="1" x14ac:dyDescent="0.25">
      <c r="A26" s="98" t="s">
        <v>41</v>
      </c>
      <c r="B26" s="33">
        <v>0</v>
      </c>
      <c r="F26" s="78"/>
    </row>
    <row r="27" spans="1:6" s="77" customFormat="1" ht="20.100000000000001" customHeight="1" x14ac:dyDescent="0.25">
      <c r="A27" s="98" t="s">
        <v>183</v>
      </c>
      <c r="B27" s="33">
        <v>88237858.109999999</v>
      </c>
      <c r="F27" s="78"/>
    </row>
    <row r="28" spans="1:6" s="77" customFormat="1" ht="20.100000000000001" customHeight="1" x14ac:dyDescent="0.25">
      <c r="A28" s="96" t="s">
        <v>117</v>
      </c>
      <c r="B28" s="33">
        <v>88237858.109999999</v>
      </c>
      <c r="F28" s="78"/>
    </row>
    <row r="29" spans="1:6" s="77" customFormat="1" x14ac:dyDescent="0.25">
      <c r="A29" s="99" t="s">
        <v>43</v>
      </c>
      <c r="B29" s="38">
        <v>64432638.460000023</v>
      </c>
      <c r="F29" s="78"/>
    </row>
    <row r="30" spans="1:6" s="77" customFormat="1" ht="20.100000000000001" customHeight="1" x14ac:dyDescent="0.25">
      <c r="A30" s="99" t="s">
        <v>125</v>
      </c>
      <c r="B30" s="33"/>
      <c r="F30" s="78"/>
    </row>
    <row r="31" spans="1:6" s="77" customFormat="1" ht="20.100000000000001" customHeight="1" x14ac:dyDescent="0.25">
      <c r="A31" s="96" t="s">
        <v>44</v>
      </c>
      <c r="B31" s="33">
        <v>28350360.920000002</v>
      </c>
      <c r="F31" s="78"/>
    </row>
    <row r="32" spans="1:6" s="77" customFormat="1" ht="20.100000000000001" customHeight="1" x14ac:dyDescent="0.25">
      <c r="A32" s="96" t="s">
        <v>45</v>
      </c>
      <c r="B32" s="33">
        <v>7731916.5999999996</v>
      </c>
      <c r="F32" s="78"/>
    </row>
    <row r="33" spans="1:6" s="77" customFormat="1" ht="20.100000000000001" customHeight="1" x14ac:dyDescent="0.25">
      <c r="A33" s="96" t="s">
        <v>46</v>
      </c>
      <c r="B33" s="33"/>
      <c r="F33" s="78"/>
    </row>
    <row r="34" spans="1:6" s="77" customFormat="1" ht="20.100000000000001" customHeight="1" x14ac:dyDescent="0.25">
      <c r="A34" s="98" t="s">
        <v>47</v>
      </c>
      <c r="B34" s="33">
        <v>14175180.470000001</v>
      </c>
      <c r="F34" s="78"/>
    </row>
    <row r="35" spans="1:6" s="77" customFormat="1" ht="20.100000000000001" customHeight="1" x14ac:dyDescent="0.25">
      <c r="A35" s="98" t="s">
        <v>48</v>
      </c>
      <c r="B35" s="33">
        <v>14175180.470000001</v>
      </c>
      <c r="F35" s="78"/>
    </row>
    <row r="36" spans="1:6" s="77" customFormat="1" ht="20.100000000000001" customHeight="1" x14ac:dyDescent="0.25">
      <c r="A36" s="96" t="s">
        <v>118</v>
      </c>
      <c r="B36" s="33">
        <v>28350360.940000001</v>
      </c>
      <c r="F36" s="78"/>
    </row>
    <row r="37" spans="1:6" s="77" customFormat="1" ht="20.100000000000001" customHeight="1" x14ac:dyDescent="0.25">
      <c r="A37" s="99" t="s">
        <v>49</v>
      </c>
      <c r="B37" s="38">
        <v>64432638.460000008</v>
      </c>
      <c r="F37" s="78"/>
    </row>
    <row r="38" spans="1:6" s="77" customFormat="1" ht="20.100000000000001" customHeight="1" x14ac:dyDescent="0.25">
      <c r="A38" s="84"/>
      <c r="B38" s="42"/>
      <c r="F38" s="78"/>
    </row>
    <row r="39" spans="1:6" s="77" customFormat="1" ht="20.100000000000001" customHeight="1" x14ac:dyDescent="0.25">
      <c r="F39" s="78"/>
    </row>
    <row r="40" spans="1:6" s="77" customFormat="1" ht="20.100000000000001" customHeight="1" x14ac:dyDescent="0.25">
      <c r="F40" s="78"/>
    </row>
  </sheetData>
  <printOptions horizontalCentered="1"/>
  <pageMargins left="0.5" right="0.5" top="0.5" bottom="0.5" header="0.5" footer="0.3"/>
  <pageSetup scale="86" fitToHeight="0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opLeftCell="A55" zoomScaleNormal="100" workbookViewId="0">
      <selection activeCell="B13" sqref="B13"/>
    </sheetView>
  </sheetViews>
  <sheetFormatPr defaultColWidth="9.140625" defaultRowHeight="19.5" x14ac:dyDescent="0.25"/>
  <cols>
    <col min="1" max="1" width="131.7109375" style="4" bestFit="1" customWidth="1"/>
    <col min="2" max="2" width="24.42578125" style="4" bestFit="1" customWidth="1"/>
    <col min="3" max="3" width="19.85546875" style="4" customWidth="1"/>
    <col min="4" max="4" width="24.85546875" style="4" bestFit="1" customWidth="1"/>
    <col min="5" max="5" width="19.85546875" style="4" customWidth="1"/>
    <col min="6" max="6" width="19.85546875" style="12" customWidth="1"/>
    <col min="7" max="7" width="19.85546875" style="4" customWidth="1"/>
    <col min="8" max="8" width="20.5703125" style="4" bestFit="1" customWidth="1"/>
    <col min="9" max="16384" width="9.140625" style="4"/>
  </cols>
  <sheetData>
    <row r="1" spans="1:6" s="31" customFormat="1" ht="20.100000000000001" customHeight="1" x14ac:dyDescent="0.25">
      <c r="A1" s="26" t="s">
        <v>0</v>
      </c>
      <c r="B1" s="29"/>
      <c r="C1" s="30"/>
      <c r="F1" s="32"/>
    </row>
    <row r="2" spans="1:6" s="31" customFormat="1" ht="20.100000000000001" customHeight="1" x14ac:dyDescent="0.25">
      <c r="A2" s="26" t="s">
        <v>2</v>
      </c>
      <c r="B2" s="29"/>
      <c r="C2" s="30"/>
      <c r="F2" s="32"/>
    </row>
    <row r="3" spans="1:6" s="31" customFormat="1" ht="20.100000000000001" customHeight="1" x14ac:dyDescent="0.25">
      <c r="A3" s="26" t="s">
        <v>33</v>
      </c>
      <c r="B3" s="29"/>
      <c r="C3" s="30"/>
      <c r="F3" s="32"/>
    </row>
    <row r="4" spans="1:6" s="31" customFormat="1" ht="20.100000000000001" customHeight="1" x14ac:dyDescent="0.25">
      <c r="A4" s="27" t="s">
        <v>179</v>
      </c>
      <c r="B4" s="29"/>
      <c r="C4" s="30"/>
      <c r="F4" s="32"/>
    </row>
    <row r="5" spans="1:6" s="31" customFormat="1" ht="20.100000000000001" customHeight="1" x14ac:dyDescent="0.25">
      <c r="A5" s="26" t="s">
        <v>180</v>
      </c>
      <c r="B5" s="29"/>
      <c r="C5" s="30"/>
      <c r="F5" s="32"/>
    </row>
    <row r="6" spans="1:6" s="31" customFormat="1" ht="20.100000000000001" customHeight="1" x14ac:dyDescent="0.25">
      <c r="A6" s="26" t="s">
        <v>169</v>
      </c>
      <c r="B6" s="29"/>
      <c r="C6" s="30"/>
      <c r="F6" s="32"/>
    </row>
    <row r="7" spans="1:6" s="31" customFormat="1" ht="20.100000000000001" customHeight="1" x14ac:dyDescent="0.25">
      <c r="A7" s="26" t="s">
        <v>181</v>
      </c>
      <c r="B7" s="29"/>
      <c r="C7" s="30"/>
      <c r="F7" s="32"/>
    </row>
    <row r="8" spans="1:6" s="31" customFormat="1" ht="20.100000000000001" customHeight="1" x14ac:dyDescent="0.25">
      <c r="A8" s="26" t="s">
        <v>71</v>
      </c>
      <c r="B8" s="29"/>
      <c r="C8" s="30"/>
      <c r="F8" s="32"/>
    </row>
    <row r="9" spans="1:6" s="31" customFormat="1" ht="20.100000000000001" customHeight="1" x14ac:dyDescent="0.25">
      <c r="A9" s="26" t="s">
        <v>178</v>
      </c>
      <c r="B9" s="29"/>
      <c r="C9" s="30"/>
      <c r="F9" s="32"/>
    </row>
    <row r="10" spans="1:6" x14ac:dyDescent="0.25">
      <c r="A10" s="28" t="s">
        <v>50</v>
      </c>
      <c r="B10" s="15" t="s">
        <v>15</v>
      </c>
    </row>
    <row r="11" spans="1:6" s="77" customFormat="1" ht="20.100000000000001" customHeight="1" x14ac:dyDescent="0.25">
      <c r="A11" s="96" t="s">
        <v>36</v>
      </c>
      <c r="B11" s="38">
        <v>571968190.88</v>
      </c>
      <c r="C11" s="81"/>
      <c r="F11" s="78"/>
    </row>
    <row r="12" spans="1:6" s="77" customFormat="1" ht="20.100000000000001" customHeight="1" x14ac:dyDescent="0.25">
      <c r="A12" s="96" t="s">
        <v>172</v>
      </c>
      <c r="B12" s="39">
        <v>0.38030000000000003</v>
      </c>
      <c r="C12" s="81"/>
      <c r="F12" s="78"/>
    </row>
    <row r="13" spans="1:6" s="77" customFormat="1" ht="20.100000000000001" customHeight="1" x14ac:dyDescent="0.25">
      <c r="A13" s="96" t="s">
        <v>39</v>
      </c>
      <c r="B13" s="33">
        <v>217519502.99000001</v>
      </c>
      <c r="C13" s="81"/>
      <c r="F13" s="78"/>
    </row>
    <row r="14" spans="1:6" s="77" customFormat="1" ht="20.100000000000001" customHeight="1" x14ac:dyDescent="0.25">
      <c r="A14" s="96" t="s">
        <v>51</v>
      </c>
      <c r="B14" s="33"/>
      <c r="C14" s="81"/>
      <c r="F14" s="78"/>
    </row>
    <row r="15" spans="1:6" s="77" customFormat="1" ht="20.100000000000001" customHeight="1" x14ac:dyDescent="0.25">
      <c r="A15" s="96" t="s">
        <v>52</v>
      </c>
      <c r="B15" s="33">
        <v>168077</v>
      </c>
      <c r="C15" s="81"/>
      <c r="F15" s="78"/>
    </row>
    <row r="16" spans="1:6" s="77" customFormat="1" ht="20.100000000000001" customHeight="1" x14ac:dyDescent="0.25">
      <c r="A16" s="96" t="s">
        <v>53</v>
      </c>
      <c r="B16" s="33">
        <v>248343.7</v>
      </c>
      <c r="F16" s="78"/>
    </row>
    <row r="17" spans="1:6" s="77" customFormat="1" ht="20.100000000000001" customHeight="1" x14ac:dyDescent="0.25">
      <c r="A17" s="96" t="s">
        <v>54</v>
      </c>
      <c r="B17" s="33">
        <v>416420.7</v>
      </c>
      <c r="F17" s="78"/>
    </row>
    <row r="18" spans="1:6" s="77" customFormat="1" ht="20.100000000000001" customHeight="1" x14ac:dyDescent="0.25">
      <c r="A18" s="97" t="s">
        <v>55</v>
      </c>
      <c r="B18" s="38">
        <v>217935923.69</v>
      </c>
      <c r="D18" s="78"/>
      <c r="F18" s="78"/>
    </row>
    <row r="19" spans="1:6" s="77" customFormat="1" ht="20.100000000000001" customHeight="1" x14ac:dyDescent="0.25">
      <c r="A19" s="96" t="s">
        <v>56</v>
      </c>
      <c r="B19" s="33"/>
      <c r="F19" s="78"/>
    </row>
    <row r="20" spans="1:6" s="77" customFormat="1" ht="20.100000000000001" customHeight="1" x14ac:dyDescent="0.25">
      <c r="A20" s="96" t="s">
        <v>57</v>
      </c>
      <c r="B20" s="33"/>
      <c r="F20" s="78"/>
    </row>
    <row r="21" spans="1:6" s="77" customFormat="1" ht="20.100000000000001" customHeight="1" x14ac:dyDescent="0.25">
      <c r="A21" s="98" t="s">
        <v>58</v>
      </c>
      <c r="B21" s="33">
        <v>0</v>
      </c>
      <c r="F21" s="78"/>
    </row>
    <row r="22" spans="1:6" s="77" customFormat="1" ht="20.100000000000001" customHeight="1" x14ac:dyDescent="0.25">
      <c r="A22" s="98" t="s">
        <v>59</v>
      </c>
      <c r="B22" s="33">
        <v>568566.67000000004</v>
      </c>
      <c r="F22" s="78"/>
    </row>
    <row r="23" spans="1:6" s="77" customFormat="1" ht="20.100000000000001" customHeight="1" x14ac:dyDescent="0.25">
      <c r="A23" s="98" t="s">
        <v>177</v>
      </c>
      <c r="B23" s="33">
        <v>2254.38</v>
      </c>
      <c r="F23" s="78"/>
    </row>
    <row r="24" spans="1:6" s="77" customFormat="1" ht="20.100000000000001" customHeight="1" x14ac:dyDescent="0.25">
      <c r="A24" s="98" t="s">
        <v>164</v>
      </c>
      <c r="B24" s="33">
        <v>0</v>
      </c>
      <c r="F24" s="78"/>
    </row>
    <row r="25" spans="1:6" s="77" customFormat="1" ht="20.100000000000001" customHeight="1" x14ac:dyDescent="0.25">
      <c r="A25" s="98" t="s">
        <v>123</v>
      </c>
      <c r="B25" s="33">
        <v>2587177.54</v>
      </c>
      <c r="F25" s="78"/>
    </row>
    <row r="26" spans="1:6" s="77" customFormat="1" ht="20.100000000000001" customHeight="1" x14ac:dyDescent="0.25">
      <c r="A26" s="98" t="s">
        <v>119</v>
      </c>
      <c r="B26" s="33">
        <v>0</v>
      </c>
      <c r="F26" s="78"/>
    </row>
    <row r="27" spans="1:6" s="77" customFormat="1" ht="20.100000000000001" customHeight="1" x14ac:dyDescent="0.25">
      <c r="A27" s="98" t="s">
        <v>120</v>
      </c>
      <c r="B27" s="33">
        <v>0</v>
      </c>
      <c r="F27" s="78"/>
    </row>
    <row r="28" spans="1:6" s="77" customFormat="1" ht="20.100000000000001" customHeight="1" x14ac:dyDescent="0.25">
      <c r="A28" s="98" t="s">
        <v>121</v>
      </c>
      <c r="B28" s="33">
        <v>0</v>
      </c>
      <c r="F28" s="78"/>
    </row>
    <row r="29" spans="1:6" s="77" customFormat="1" ht="20.100000000000001" customHeight="1" x14ac:dyDescent="0.25">
      <c r="A29" s="98" t="s">
        <v>122</v>
      </c>
      <c r="B29" s="33">
        <v>0</v>
      </c>
      <c r="F29" s="78"/>
    </row>
    <row r="30" spans="1:6" s="77" customFormat="1" ht="20.100000000000001" customHeight="1" x14ac:dyDescent="0.25">
      <c r="A30" s="98" t="s">
        <v>126</v>
      </c>
      <c r="B30" s="33">
        <v>0</v>
      </c>
      <c r="F30" s="78"/>
    </row>
    <row r="31" spans="1:6" s="77" customFormat="1" ht="20.100000000000001" customHeight="1" x14ac:dyDescent="0.25">
      <c r="A31" s="98" t="s">
        <v>60</v>
      </c>
      <c r="B31" s="33">
        <v>0</v>
      </c>
      <c r="F31" s="78"/>
    </row>
    <row r="32" spans="1:6" s="77" customFormat="1" ht="20.100000000000001" customHeight="1" x14ac:dyDescent="0.25">
      <c r="A32" s="98" t="s">
        <v>174</v>
      </c>
      <c r="B32" s="33">
        <v>0</v>
      </c>
      <c r="F32" s="78"/>
    </row>
    <row r="33" spans="1:6" s="77" customFormat="1" ht="20.100000000000001" customHeight="1" x14ac:dyDescent="0.25">
      <c r="A33" s="98" t="s">
        <v>166</v>
      </c>
      <c r="B33" s="33">
        <v>0</v>
      </c>
      <c r="F33" s="78"/>
    </row>
    <row r="34" spans="1:6" s="77" customFormat="1" ht="20.100000000000001" customHeight="1" x14ac:dyDescent="0.25">
      <c r="A34" s="98" t="s">
        <v>61</v>
      </c>
      <c r="B34" s="33">
        <v>0</v>
      </c>
      <c r="F34" s="78"/>
    </row>
    <row r="35" spans="1:6" s="77" customFormat="1" ht="20.100000000000001" customHeight="1" x14ac:dyDescent="0.25">
      <c r="A35" s="98" t="s">
        <v>62</v>
      </c>
      <c r="B35" s="33">
        <v>0</v>
      </c>
      <c r="F35" s="78"/>
    </row>
    <row r="36" spans="1:6" s="77" customFormat="1" ht="20.100000000000001" customHeight="1" x14ac:dyDescent="0.25">
      <c r="A36" s="98" t="s">
        <v>63</v>
      </c>
      <c r="B36" s="33">
        <v>0</v>
      </c>
      <c r="F36" s="78"/>
    </row>
    <row r="37" spans="1:6" s="77" customFormat="1" ht="20.100000000000001" customHeight="1" x14ac:dyDescent="0.25">
      <c r="A37" s="98" t="s">
        <v>64</v>
      </c>
      <c r="B37" s="33">
        <v>0</v>
      </c>
      <c r="F37" s="78"/>
    </row>
    <row r="38" spans="1:6" s="77" customFormat="1" ht="20.100000000000001" customHeight="1" x14ac:dyDescent="0.25">
      <c r="A38" s="98" t="s">
        <v>65</v>
      </c>
      <c r="B38" s="33">
        <v>0</v>
      </c>
      <c r="F38" s="78"/>
    </row>
    <row r="39" spans="1:6" s="77" customFormat="1" ht="20.100000000000001" customHeight="1" x14ac:dyDescent="0.25">
      <c r="A39" s="96" t="s">
        <v>66</v>
      </c>
      <c r="B39" s="33"/>
      <c r="F39" s="78"/>
    </row>
    <row r="40" spans="1:6" s="77" customFormat="1" ht="20.100000000000001" customHeight="1" x14ac:dyDescent="0.25">
      <c r="A40" s="98" t="s">
        <v>104</v>
      </c>
      <c r="B40" s="33">
        <v>168077</v>
      </c>
      <c r="F40" s="78"/>
    </row>
    <row r="41" spans="1:6" s="77" customFormat="1" ht="20.100000000000001" customHeight="1" x14ac:dyDescent="0.25">
      <c r="A41" s="98" t="s">
        <v>105</v>
      </c>
      <c r="B41" s="33">
        <v>248343.7</v>
      </c>
      <c r="F41" s="78"/>
    </row>
    <row r="42" spans="1:6" s="77" customFormat="1" ht="20.100000000000001" customHeight="1" x14ac:dyDescent="0.25">
      <c r="A42" s="98" t="s">
        <v>106</v>
      </c>
      <c r="B42" s="33">
        <v>1722323</v>
      </c>
      <c r="F42" s="78"/>
    </row>
    <row r="43" spans="1:6" s="77" customFormat="1" ht="20.100000000000001" customHeight="1" x14ac:dyDescent="0.25">
      <c r="A43" s="98" t="s">
        <v>107</v>
      </c>
      <c r="B43" s="33">
        <v>47340875</v>
      </c>
      <c r="F43" s="78"/>
    </row>
    <row r="44" spans="1:6" s="77" customFormat="1" ht="20.100000000000001" customHeight="1" x14ac:dyDescent="0.25">
      <c r="A44" s="98" t="s">
        <v>108</v>
      </c>
      <c r="B44" s="33">
        <v>4335301.12</v>
      </c>
      <c r="F44" s="78"/>
    </row>
    <row r="45" spans="1:6" s="77" customFormat="1" ht="20.100000000000001" customHeight="1" x14ac:dyDescent="0.25">
      <c r="A45" s="98" t="s">
        <v>168</v>
      </c>
      <c r="B45" s="33">
        <v>0</v>
      </c>
      <c r="F45" s="78"/>
    </row>
    <row r="46" spans="1:6" s="77" customFormat="1" ht="20.100000000000001" customHeight="1" x14ac:dyDescent="0.25">
      <c r="A46" s="98" t="s">
        <v>153</v>
      </c>
      <c r="B46" s="33">
        <v>833000</v>
      </c>
      <c r="F46" s="78"/>
    </row>
    <row r="47" spans="1:6" s="77" customFormat="1" ht="20.100000000000001" customHeight="1" x14ac:dyDescent="0.25">
      <c r="A47" s="98" t="s">
        <v>67</v>
      </c>
      <c r="B47" s="33">
        <v>0</v>
      </c>
      <c r="F47" s="78"/>
    </row>
    <row r="48" spans="1:6" s="77" customFormat="1" ht="20.100000000000001" customHeight="1" x14ac:dyDescent="0.25">
      <c r="A48" s="98" t="s">
        <v>160</v>
      </c>
      <c r="B48" s="33">
        <v>0</v>
      </c>
      <c r="F48" s="78"/>
    </row>
    <row r="49" spans="1:6" s="77" customFormat="1" ht="20.100000000000001" customHeight="1" x14ac:dyDescent="0.25">
      <c r="A49" s="98" t="s">
        <v>161</v>
      </c>
      <c r="B49" s="33">
        <v>0</v>
      </c>
      <c r="F49" s="78"/>
    </row>
    <row r="50" spans="1:6" s="77" customFormat="1" ht="20.100000000000001" customHeight="1" x14ac:dyDescent="0.25">
      <c r="A50" s="98" t="s">
        <v>167</v>
      </c>
      <c r="B50" s="33">
        <v>0</v>
      </c>
      <c r="F50" s="78"/>
    </row>
    <row r="51" spans="1:6" s="77" customFormat="1" ht="20.100000000000001" customHeight="1" x14ac:dyDescent="0.25">
      <c r="A51" s="98" t="s">
        <v>68</v>
      </c>
      <c r="B51" s="33">
        <v>0</v>
      </c>
      <c r="F51" s="78"/>
    </row>
    <row r="52" spans="1:6" s="77" customFormat="1" ht="20.100000000000001" customHeight="1" x14ac:dyDescent="0.25">
      <c r="A52" s="98" t="s">
        <v>69</v>
      </c>
      <c r="B52" s="33">
        <v>0</v>
      </c>
      <c r="F52" s="78"/>
    </row>
    <row r="53" spans="1:6" s="77" customFormat="1" ht="20.100000000000001" customHeight="1" x14ac:dyDescent="0.25">
      <c r="A53" s="98" t="s">
        <v>109</v>
      </c>
      <c r="B53" s="33">
        <v>0</v>
      </c>
      <c r="F53" s="78"/>
    </row>
    <row r="54" spans="1:6" s="77" customFormat="1" ht="20.100000000000001" customHeight="1" x14ac:dyDescent="0.25">
      <c r="A54" s="98" t="s">
        <v>70</v>
      </c>
      <c r="B54" s="33">
        <v>57805918.409999996</v>
      </c>
      <c r="F54" s="78"/>
    </row>
    <row r="55" spans="1:6" s="77" customFormat="1" ht="20.100000000000001" customHeight="1" x14ac:dyDescent="0.25">
      <c r="A55" s="96" t="s">
        <v>162</v>
      </c>
      <c r="B55" s="33"/>
      <c r="F55" s="78"/>
    </row>
    <row r="56" spans="1:6" s="77" customFormat="1" ht="20.100000000000001" customHeight="1" x14ac:dyDescent="0.25">
      <c r="A56" s="98" t="s">
        <v>163</v>
      </c>
      <c r="B56" s="33">
        <v>0</v>
      </c>
      <c r="F56" s="78"/>
    </row>
    <row r="57" spans="1:6" s="77" customFormat="1" ht="33.75" customHeight="1" x14ac:dyDescent="0.25">
      <c r="A57" s="97" t="s">
        <v>116</v>
      </c>
      <c r="B57" s="38">
        <v>160130005.28</v>
      </c>
      <c r="F57" s="78"/>
    </row>
    <row r="58" spans="1:6" s="77" customFormat="1" ht="20.100000000000001" customHeight="1" x14ac:dyDescent="0.25">
      <c r="A58" s="100" t="s">
        <v>72</v>
      </c>
      <c r="B58" s="33"/>
      <c r="F58" s="78"/>
    </row>
    <row r="59" spans="1:6" s="77" customFormat="1" ht="20.100000000000001" customHeight="1" x14ac:dyDescent="0.25">
      <c r="A59" s="98" t="s">
        <v>73</v>
      </c>
      <c r="B59" s="33">
        <v>608367.02</v>
      </c>
      <c r="F59" s="78"/>
    </row>
    <row r="60" spans="1:6" s="77" customFormat="1" ht="20.100000000000001" customHeight="1" x14ac:dyDescent="0.25">
      <c r="A60" s="98" t="s">
        <v>74</v>
      </c>
      <c r="B60" s="33">
        <v>89658735.069999993</v>
      </c>
      <c r="F60" s="78"/>
    </row>
    <row r="61" spans="1:6" s="77" customFormat="1" ht="20.100000000000001" customHeight="1" x14ac:dyDescent="0.25">
      <c r="A61" s="98" t="s">
        <v>173</v>
      </c>
      <c r="B61" s="39">
        <v>0.44400000000000001</v>
      </c>
      <c r="F61" s="78"/>
    </row>
    <row r="62" spans="1:6" s="77" customFormat="1" ht="20.100000000000001" customHeight="1" x14ac:dyDescent="0.25">
      <c r="A62" s="98" t="s">
        <v>75</v>
      </c>
      <c r="B62" s="33">
        <v>39808478.369999997</v>
      </c>
      <c r="F62" s="78"/>
    </row>
    <row r="63" spans="1:6" s="77" customFormat="1" ht="20.100000000000001" customHeight="1" x14ac:dyDescent="0.25">
      <c r="A63" s="96" t="s">
        <v>76</v>
      </c>
      <c r="B63" s="33"/>
      <c r="F63" s="78"/>
    </row>
    <row r="64" spans="1:6" s="77" customFormat="1" ht="20.100000000000001" customHeight="1" x14ac:dyDescent="0.25">
      <c r="A64" s="98" t="s">
        <v>77</v>
      </c>
      <c r="B64" s="33">
        <v>0</v>
      </c>
      <c r="F64" s="78"/>
    </row>
    <row r="65" spans="1:6" s="77" customFormat="1" ht="20.100000000000001" customHeight="1" x14ac:dyDescent="0.25">
      <c r="A65" s="98" t="s">
        <v>78</v>
      </c>
      <c r="B65" s="33">
        <v>12494.75</v>
      </c>
      <c r="F65" s="78"/>
    </row>
    <row r="66" spans="1:6" s="77" customFormat="1" ht="20.100000000000001" customHeight="1" x14ac:dyDescent="0.25">
      <c r="A66" s="98" t="s">
        <v>79</v>
      </c>
      <c r="B66" s="33">
        <v>20120.61</v>
      </c>
      <c r="F66" s="78"/>
    </row>
    <row r="67" spans="1:6" s="77" customFormat="1" ht="20.100000000000001" customHeight="1" x14ac:dyDescent="0.25">
      <c r="A67" s="98" t="s">
        <v>80</v>
      </c>
      <c r="B67" s="33">
        <v>105395</v>
      </c>
      <c r="F67" s="78"/>
    </row>
    <row r="68" spans="1:6" s="77" customFormat="1" ht="20.100000000000001" customHeight="1" x14ac:dyDescent="0.25">
      <c r="A68" s="98" t="s">
        <v>81</v>
      </c>
      <c r="B68" s="33">
        <v>6713.7600000000011</v>
      </c>
      <c r="F68" s="78"/>
    </row>
    <row r="69" spans="1:6" s="77" customFormat="1" ht="20.100000000000001" customHeight="1" x14ac:dyDescent="0.25">
      <c r="A69" s="98" t="s">
        <v>82</v>
      </c>
      <c r="B69" s="33">
        <v>1747312.77</v>
      </c>
      <c r="F69" s="78"/>
    </row>
    <row r="70" spans="1:6" s="77" customFormat="1" ht="20.100000000000001" customHeight="1" x14ac:dyDescent="0.25">
      <c r="A70" s="98" t="s">
        <v>83</v>
      </c>
      <c r="B70" s="33">
        <v>0</v>
      </c>
      <c r="F70" s="78"/>
    </row>
    <row r="71" spans="1:6" s="77" customFormat="1" ht="20.100000000000001" customHeight="1" x14ac:dyDescent="0.25">
      <c r="A71" s="98" t="s">
        <v>175</v>
      </c>
      <c r="B71" s="33">
        <v>0</v>
      </c>
      <c r="F71" s="78"/>
    </row>
    <row r="72" spans="1:6" s="77" customFormat="1" ht="20.100000000000001" customHeight="1" x14ac:dyDescent="0.25">
      <c r="A72" s="98" t="s">
        <v>176</v>
      </c>
      <c r="B72" s="33">
        <v>0</v>
      </c>
      <c r="F72" s="78"/>
    </row>
    <row r="73" spans="1:6" s="77" customFormat="1" ht="20.100000000000001" customHeight="1" x14ac:dyDescent="0.25">
      <c r="A73" s="98" t="s">
        <v>84</v>
      </c>
      <c r="B73" s="33">
        <v>1892036.8900000001</v>
      </c>
      <c r="F73" s="78"/>
    </row>
    <row r="74" spans="1:6" s="77" customFormat="1" x14ac:dyDescent="0.25">
      <c r="A74" s="99" t="s">
        <v>85</v>
      </c>
      <c r="B74" s="38">
        <v>202438887.56</v>
      </c>
      <c r="F74" s="78"/>
    </row>
    <row r="75" spans="1:6" s="77" customFormat="1" ht="20.100000000000001" customHeight="1" x14ac:dyDescent="0.25">
      <c r="A75" s="84"/>
      <c r="B75" s="42"/>
      <c r="F75" s="78"/>
    </row>
    <row r="76" spans="1:6" s="77" customFormat="1" ht="20.100000000000001" customHeight="1" x14ac:dyDescent="0.25">
      <c r="A76" s="94" t="s">
        <v>97</v>
      </c>
      <c r="B76" s="43" t="s">
        <v>15</v>
      </c>
      <c r="F76" s="78"/>
    </row>
    <row r="77" spans="1:6" s="77" customFormat="1" ht="20.100000000000001" customHeight="1" x14ac:dyDescent="0.25">
      <c r="A77" s="101" t="s">
        <v>95</v>
      </c>
      <c r="B77" s="38">
        <f>'2103'!B22</f>
        <v>152670496.57000002</v>
      </c>
      <c r="F77" s="78"/>
    </row>
    <row r="78" spans="1:6" s="77" customFormat="1" ht="20.100000000000001" customHeight="1" x14ac:dyDescent="0.25">
      <c r="A78" s="101" t="s">
        <v>94</v>
      </c>
      <c r="B78" s="38">
        <f>B74</f>
        <v>202438887.56</v>
      </c>
      <c r="F78" s="78"/>
    </row>
    <row r="79" spans="1:6" s="77" customFormat="1" ht="20.100000000000001" customHeight="1" x14ac:dyDescent="0.25">
      <c r="A79" s="99" t="s">
        <v>96</v>
      </c>
      <c r="B79" s="38">
        <f>SUM(B77:B78)</f>
        <v>355109384.13</v>
      </c>
      <c r="F79" s="78"/>
    </row>
    <row r="80" spans="1:6" s="77" customFormat="1" ht="20.100000000000001" customHeight="1" x14ac:dyDescent="0.25">
      <c r="F80" s="78"/>
    </row>
  </sheetData>
  <printOptions horizontalCentered="1"/>
  <pageMargins left="0.5" right="0.5" top="0.5" bottom="0.5" header="0.5" footer="0.3"/>
  <pageSetup scale="78" fitToHeight="0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35" sqref="B35"/>
    </sheetView>
  </sheetViews>
  <sheetFormatPr defaultColWidth="9.140625" defaultRowHeight="19.5" x14ac:dyDescent="0.25"/>
  <cols>
    <col min="1" max="1" width="162.7109375" style="4" bestFit="1" customWidth="1"/>
    <col min="2" max="2" width="24.7109375" style="4" customWidth="1"/>
    <col min="3" max="5" width="19.85546875" style="4" customWidth="1"/>
    <col min="6" max="6" width="19.85546875" style="12" customWidth="1"/>
    <col min="7" max="7" width="19.85546875" style="4" customWidth="1"/>
    <col min="8" max="8" width="20.5703125" style="4" bestFit="1" customWidth="1"/>
    <col min="9" max="16384" width="9.140625" style="4"/>
  </cols>
  <sheetData>
    <row r="1" spans="1:6" s="1" customFormat="1" ht="20.100000000000001" customHeight="1" x14ac:dyDescent="0.25">
      <c r="A1" s="26" t="s">
        <v>0</v>
      </c>
      <c r="B1" s="9"/>
      <c r="C1" s="2"/>
      <c r="F1" s="10"/>
    </row>
    <row r="2" spans="1:6" s="1" customFormat="1" ht="20.100000000000001" customHeight="1" x14ac:dyDescent="0.25">
      <c r="A2" s="26" t="s">
        <v>2</v>
      </c>
      <c r="B2" s="9"/>
      <c r="C2" s="2"/>
      <c r="F2" s="10"/>
    </row>
    <row r="3" spans="1:6" s="1" customFormat="1" ht="20.100000000000001" customHeight="1" x14ac:dyDescent="0.25">
      <c r="A3" s="26" t="s">
        <v>33</v>
      </c>
      <c r="B3" s="9"/>
      <c r="C3" s="2"/>
      <c r="F3" s="10"/>
    </row>
    <row r="4" spans="1:6" s="1" customFormat="1" ht="20.100000000000001" customHeight="1" x14ac:dyDescent="0.25">
      <c r="A4" s="27" t="s">
        <v>179</v>
      </c>
      <c r="B4" s="9"/>
      <c r="C4" s="2"/>
      <c r="F4" s="10"/>
    </row>
    <row r="5" spans="1:6" s="1" customFormat="1" ht="20.100000000000001" customHeight="1" x14ac:dyDescent="0.25">
      <c r="A5" s="26" t="s">
        <v>180</v>
      </c>
      <c r="B5" s="9"/>
      <c r="C5" s="2"/>
      <c r="F5" s="10"/>
    </row>
    <row r="6" spans="1:6" s="1" customFormat="1" ht="20.100000000000001" customHeight="1" x14ac:dyDescent="0.25">
      <c r="A6" s="26" t="s">
        <v>169</v>
      </c>
      <c r="B6" s="9"/>
      <c r="C6" s="2"/>
      <c r="F6" s="10"/>
    </row>
    <row r="7" spans="1:6" s="1" customFormat="1" ht="20.100000000000001" customHeight="1" x14ac:dyDescent="0.25">
      <c r="A7" s="26" t="s">
        <v>181</v>
      </c>
      <c r="B7" s="9"/>
      <c r="C7" s="2"/>
      <c r="F7" s="10"/>
    </row>
    <row r="8" spans="1:6" s="1" customFormat="1" ht="20.100000000000001" customHeight="1" x14ac:dyDescent="0.25">
      <c r="A8" s="26" t="s">
        <v>156</v>
      </c>
      <c r="B8" s="9"/>
      <c r="C8" s="2"/>
      <c r="F8" s="10"/>
    </row>
    <row r="9" spans="1:6" s="1" customFormat="1" ht="20.100000000000001" customHeight="1" x14ac:dyDescent="0.25">
      <c r="A9" s="26" t="s">
        <v>178</v>
      </c>
      <c r="B9" s="9"/>
      <c r="C9" s="2"/>
      <c r="F9" s="10"/>
    </row>
    <row r="10" spans="1:6" ht="30.75" x14ac:dyDescent="0.25">
      <c r="A10" s="18" t="s">
        <v>86</v>
      </c>
      <c r="B10" s="19" t="s">
        <v>15</v>
      </c>
    </row>
    <row r="11" spans="1:6" ht="20.100000000000001" customHeight="1" x14ac:dyDescent="0.25">
      <c r="A11" s="20" t="s">
        <v>36</v>
      </c>
      <c r="B11" s="21">
        <v>571968190.88</v>
      </c>
      <c r="C11" s="7"/>
    </row>
    <row r="12" spans="1:6" ht="20.100000000000001" customHeight="1" x14ac:dyDescent="0.25">
      <c r="A12" s="22" t="s">
        <v>170</v>
      </c>
      <c r="B12" s="23">
        <v>0.25419999999999998</v>
      </c>
      <c r="C12" s="7"/>
    </row>
    <row r="13" spans="1:6" ht="20.100000000000001" customHeight="1" x14ac:dyDescent="0.25">
      <c r="A13" s="22" t="s">
        <v>39</v>
      </c>
      <c r="B13" s="24">
        <v>145394314.13</v>
      </c>
      <c r="C13" s="7"/>
    </row>
    <row r="14" spans="1:6" ht="20.100000000000001" customHeight="1" x14ac:dyDescent="0.25">
      <c r="A14" s="22" t="s">
        <v>87</v>
      </c>
      <c r="B14" s="23"/>
      <c r="C14" s="7"/>
    </row>
    <row r="15" spans="1:6" ht="20.100000000000001" customHeight="1" x14ac:dyDescent="0.25">
      <c r="A15" s="22" t="s">
        <v>127</v>
      </c>
      <c r="B15" s="24">
        <v>4119238</v>
      </c>
      <c r="C15" s="7"/>
    </row>
    <row r="16" spans="1:6" ht="20.100000000000001" customHeight="1" x14ac:dyDescent="0.25">
      <c r="A16" s="22" t="s">
        <v>110</v>
      </c>
      <c r="B16" s="24">
        <v>31637560</v>
      </c>
    </row>
    <row r="17" spans="1:2" ht="20.100000000000001" customHeight="1" x14ac:dyDescent="0.25">
      <c r="A17" s="22" t="s">
        <v>111</v>
      </c>
      <c r="B17" s="24">
        <v>3454594.13</v>
      </c>
    </row>
    <row r="18" spans="1:2" ht="20.100000000000001" customHeight="1" x14ac:dyDescent="0.25">
      <c r="A18" s="22" t="s">
        <v>70</v>
      </c>
      <c r="B18" s="24">
        <v>39211392.130000003</v>
      </c>
    </row>
    <row r="19" spans="1:2" ht="36" customHeight="1" x14ac:dyDescent="0.25">
      <c r="A19" s="25" t="s">
        <v>128</v>
      </c>
      <c r="B19" s="40">
        <v>106182922</v>
      </c>
    </row>
    <row r="20" spans="1:2" ht="20.100000000000001" customHeight="1" x14ac:dyDescent="0.25">
      <c r="A20" s="22" t="s">
        <v>88</v>
      </c>
      <c r="B20" s="24"/>
    </row>
    <row r="21" spans="1:2" ht="20.100000000000001" customHeight="1" x14ac:dyDescent="0.25">
      <c r="A21" s="22" t="s">
        <v>112</v>
      </c>
      <c r="B21" s="24">
        <v>-40411.660000000003</v>
      </c>
    </row>
    <row r="22" spans="1:2" ht="20.100000000000001" customHeight="1" x14ac:dyDescent="0.25">
      <c r="A22" s="22" t="s">
        <v>113</v>
      </c>
      <c r="B22" s="24">
        <v>0</v>
      </c>
    </row>
    <row r="23" spans="1:2" ht="20.100000000000001" customHeight="1" x14ac:dyDescent="0.25">
      <c r="A23" s="22" t="s">
        <v>129</v>
      </c>
      <c r="B23" s="24">
        <v>-40411.660000000003</v>
      </c>
    </row>
    <row r="24" spans="1:2" ht="20.100000000000001" customHeight="1" x14ac:dyDescent="0.25">
      <c r="A24" s="22" t="s">
        <v>89</v>
      </c>
      <c r="B24" s="24"/>
    </row>
    <row r="25" spans="1:2" ht="20.100000000000001" customHeight="1" x14ac:dyDescent="0.25">
      <c r="A25" s="22" t="s">
        <v>114</v>
      </c>
      <c r="B25" s="24">
        <v>89658735.069999993</v>
      </c>
    </row>
    <row r="26" spans="1:2" ht="20.100000000000001" customHeight="1" x14ac:dyDescent="0.25">
      <c r="A26" s="22" t="s">
        <v>171</v>
      </c>
      <c r="B26" s="41">
        <v>0.27800000000000002</v>
      </c>
    </row>
    <row r="27" spans="1:2" ht="20.100000000000001" customHeight="1" x14ac:dyDescent="0.25">
      <c r="A27" s="22" t="s">
        <v>115</v>
      </c>
      <c r="B27" s="24">
        <v>24925128.350000001</v>
      </c>
    </row>
    <row r="28" spans="1:2" ht="20.100000000000001" customHeight="1" x14ac:dyDescent="0.25">
      <c r="A28" s="25" t="s">
        <v>90</v>
      </c>
      <c r="B28" s="40">
        <v>131067638.69</v>
      </c>
    </row>
    <row r="29" spans="1:2" ht="20.100000000000001" customHeight="1" x14ac:dyDescent="0.25">
      <c r="A29" s="5"/>
      <c r="B29" s="6"/>
    </row>
    <row r="30" spans="1:2" ht="20.100000000000001" customHeight="1" x14ac:dyDescent="0.25">
      <c r="A30" s="14" t="s">
        <v>91</v>
      </c>
      <c r="B30" s="15" t="s">
        <v>15</v>
      </c>
    </row>
    <row r="31" spans="1:2" ht="20.100000000000001" customHeight="1" x14ac:dyDescent="0.25">
      <c r="A31" s="16" t="s">
        <v>114</v>
      </c>
      <c r="B31" s="33">
        <v>89658735.069999993</v>
      </c>
    </row>
    <row r="32" spans="1:2" ht="20.100000000000001" customHeight="1" x14ac:dyDescent="0.25">
      <c r="A32" s="16" t="s">
        <v>171</v>
      </c>
      <c r="B32" s="39">
        <v>0.27800000000000002</v>
      </c>
    </row>
    <row r="33" spans="1:2" ht="20.100000000000001" customHeight="1" x14ac:dyDescent="0.25">
      <c r="A33" s="17" t="s">
        <v>115</v>
      </c>
      <c r="B33" s="38">
        <v>24925128.350000001</v>
      </c>
    </row>
  </sheetData>
  <printOptions horizontalCentered="1"/>
  <pageMargins left="0.25" right="0.25" top="0.5" bottom="0.5" header="0.5" footer="0.3"/>
  <pageSetup scale="73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May</vt:lpstr>
      <vt:lpstr>2103</vt:lpstr>
      <vt:lpstr>2104-2108</vt:lpstr>
      <vt:lpstr>2031</vt:lpstr>
      <vt:lpstr>'2031'!Print_Area</vt:lpstr>
      <vt:lpstr>'2103'!Print_Area</vt:lpstr>
      <vt:lpstr>'2104-2108'!Print_Area</vt:lpstr>
      <vt:lpstr>May!Print_Area</vt:lpstr>
      <vt:lpstr>'2031'!Print_Titles</vt:lpstr>
      <vt:lpstr>'2103'!Print_Titles</vt:lpstr>
      <vt:lpstr>'2104-2108'!Print_Titles</vt:lpstr>
      <vt:lpstr>May!Print_Titles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Highway Users Tax Account (HUTA) Allocation</dc:title>
  <dc:creator>State Controller's Office</dc:creator>
  <cp:lastModifiedBy>Bui, Huong</cp:lastModifiedBy>
  <cp:lastPrinted>2023-04-27T18:02:57Z</cp:lastPrinted>
  <dcterms:created xsi:type="dcterms:W3CDTF">2020-02-07T19:48:56Z</dcterms:created>
  <dcterms:modified xsi:type="dcterms:W3CDTF">2023-04-27T18:04:06Z</dcterms:modified>
</cp:coreProperties>
</file>