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Highway Users Tax\2024-2025\06- December 2024\Reports - ADA\Allocation\"/>
    </mc:Choice>
  </mc:AlternateContent>
  <bookViews>
    <workbookView xWindow="0" yWindow="0" windowWidth="20490" windowHeight="7020"/>
  </bookViews>
  <sheets>
    <sheet name="January" sheetId="2" r:id="rId1"/>
    <sheet name="2103" sheetId="3" r:id="rId2"/>
    <sheet name="2104-2108" sheetId="4" r:id="rId3"/>
    <sheet name="2031" sheetId="5" r:id="rId4"/>
  </sheets>
  <definedNames>
    <definedName name="_xlnm.Print_Area" localSheetId="3">'2031'!$A$1:$B$33</definedName>
    <definedName name="_xlnm.Print_Area" localSheetId="1">'2103'!$A$1:$B$39</definedName>
    <definedName name="_xlnm.Print_Area" localSheetId="2">'2104-2108'!$A$1:$B$79</definedName>
    <definedName name="_xlnm.Print_Area" localSheetId="0">January!$A$1:$G$52</definedName>
    <definedName name="_xlnm.Print_Titles" localSheetId="3">'2031'!$1:$9</definedName>
    <definedName name="_xlnm.Print_Titles" localSheetId="1">'2103'!$1:$9</definedName>
    <definedName name="_xlnm.Print_Titles" localSheetId="2">'2104-2108'!$1:$9</definedName>
    <definedName name="_xlnm.Print_Titles" localSheetId="0">January!$1:$10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B51" i="2"/>
  <c r="B52" i="2" s="1"/>
  <c r="B47" i="2"/>
  <c r="B48" i="2" s="1"/>
  <c r="C21" i="2"/>
</calcChain>
</file>

<file path=xl/sharedStrings.xml><?xml version="1.0" encoding="utf-8"?>
<sst xmlns="http://schemas.openxmlformats.org/spreadsheetml/2006/main" count="224" uniqueCount="184">
  <si>
    <t>State Controller's Office</t>
  </si>
  <si>
    <t>Total</t>
  </si>
  <si>
    <t>Transportation Tax Fund</t>
  </si>
  <si>
    <t>Highway Users Tax Account (HUTA) Allocation</t>
  </si>
  <si>
    <t>Gasoline Tax</t>
  </si>
  <si>
    <t>Diesel Tax</t>
  </si>
  <si>
    <t>Use Fuel Tax</t>
  </si>
  <si>
    <t>Other Revenue</t>
  </si>
  <si>
    <t>Total Apportionment</t>
  </si>
  <si>
    <t>2104*</t>
  </si>
  <si>
    <t>2106**</t>
  </si>
  <si>
    <t>2106 (b)</t>
  </si>
  <si>
    <t>State Controller, Pro Rata</t>
  </si>
  <si>
    <t>State Controller, Executive Order</t>
  </si>
  <si>
    <t>* Detail of Apportionment to Counties under Section 2104:</t>
  </si>
  <si>
    <t>Amount</t>
  </si>
  <si>
    <t xml:space="preserve">Engineering Costs and Administrative Expenses, County Roads, Section 2104 (a) </t>
  </si>
  <si>
    <t>Snow Removal, Sections 2104 (b), 2110</t>
  </si>
  <si>
    <t>Heavy Rainfall and Storm Damage, Sections 2104 (c), 2110.5</t>
  </si>
  <si>
    <t>Road Purposes 75% Allocation, Section 2104 (d)</t>
  </si>
  <si>
    <t>Road Purposes, Section 2104 (e &amp; f)</t>
  </si>
  <si>
    <t>Total for Section 2104</t>
  </si>
  <si>
    <t>2104-2108</t>
  </si>
  <si>
    <t>** Detail of Apportionment under Section 2106:</t>
  </si>
  <si>
    <t>To Counties:</t>
  </si>
  <si>
    <t>Fixed Amount Section 2106 (a) ($800.00 per County)</t>
  </si>
  <si>
    <t>Balance Section 2106 (b) (2)</t>
  </si>
  <si>
    <t>Total to Counties</t>
  </si>
  <si>
    <t>To Cities:</t>
  </si>
  <si>
    <t>Fixed Amount Section 2106 (a) ($400.00 per City)</t>
  </si>
  <si>
    <t>Balance Section 2106 (b) (3)</t>
  </si>
  <si>
    <t>Total to Cities</t>
  </si>
  <si>
    <t>Section 2103, Motor Vehicle Fuel Tax (MVFT) - Gasoline Revenue:</t>
  </si>
  <si>
    <t>Motor Vehicle Fuel Account</t>
  </si>
  <si>
    <t>Motor Vehicle Fuel Tax - Gasoline Revenue Received for the Period Covered</t>
  </si>
  <si>
    <t>Less: Motor Vehicle Fuel Tax Refund of Gasoline</t>
  </si>
  <si>
    <t>Motor Vehicle Fuel Tax - Gasoline Revenue, Net of Refunds</t>
  </si>
  <si>
    <t>Section 2103, MVFT - Gasoline Revenue, Net of Transfers, for Transfer to Highway Users Tax Account (HUTA)</t>
  </si>
  <si>
    <t>Deduct Transfers from Motor Vehicle Fuel Account to General Fund:</t>
  </si>
  <si>
    <t>Subtotal, Gasoline Revenue</t>
  </si>
  <si>
    <t>Deduct Transfer from HUTA to State Highway Account (SHA):</t>
  </si>
  <si>
    <t>Weight Fee Revenues Transferred for Previous Month's Remaining Balance</t>
  </si>
  <si>
    <t>Subtotal, Transfers from Motor Vehicle Fuel Account to General Fund</t>
  </si>
  <si>
    <t>Section 2103, MVFT - Gasoline Revenue Balance Available for Apportionment/Distribution</t>
  </si>
  <si>
    <t>State Transportation Improvement Program (STIP) at 44%</t>
  </si>
  <si>
    <t>State Highway Operation and Protection Program (SHOPP) at 12%</t>
  </si>
  <si>
    <t>Local Streets and Roads Program (LS&amp;R) at 44%:</t>
  </si>
  <si>
    <t>City at 22%</t>
  </si>
  <si>
    <t>County at 22%</t>
  </si>
  <si>
    <t>Total of Section 2103 Apportionment to State Programs</t>
  </si>
  <si>
    <t>Section 2104 - 2108, Motor Vehicle Fuel Tax (MVFT) - Gasoline Revenue:</t>
  </si>
  <si>
    <t>Add Jet and Aviation Tax Revenues:</t>
  </si>
  <si>
    <t xml:space="preserve">Motor Vehicle Fuel Tax - Aviation </t>
  </si>
  <si>
    <t>Motor Vehicle Fuel Tax - Jet Fuel</t>
  </si>
  <si>
    <t>Subtotal, Jet and Aviation Tax Revenues</t>
  </si>
  <si>
    <t xml:space="preserve">Section 2104 - 2108, MVFT - Gasoline, Jet Fuel, and Aviation Revenue Total Amount </t>
  </si>
  <si>
    <t>Deduct Total Expenditures and Transfers:</t>
  </si>
  <si>
    <t>Expenditures:</t>
  </si>
  <si>
    <t>State Controller, Support, Prior Year</t>
  </si>
  <si>
    <t>State Controller, Support, Current Year</t>
  </si>
  <si>
    <t>21st Century Project</t>
  </si>
  <si>
    <t>FSCU Charges</t>
  </si>
  <si>
    <t>Supplemental Pension Payments - Interest Payments - 0061-9892-2017-501-Pg10</t>
  </si>
  <si>
    <t>Rural Health Care</t>
  </si>
  <si>
    <t>University of California</t>
  </si>
  <si>
    <t>Department of Personnel Administration Assessment</t>
  </si>
  <si>
    <t>Transfers to Various Funds:</t>
  </si>
  <si>
    <t>State Parks and Recreation Fund #0392</t>
  </si>
  <si>
    <t>Highway Users Tax Account #0062 per Executive Order</t>
  </si>
  <si>
    <t>SB84 Principal Loan Repayment</t>
  </si>
  <si>
    <t>Subtotal, Expenditures and Transfers</t>
  </si>
  <si>
    <t>Add Other Revenues:</t>
  </si>
  <si>
    <t>Use Fuel, Net of Refunds</t>
  </si>
  <si>
    <t>Diesel Fuel, Net of Refunds</t>
  </si>
  <si>
    <t>Subtotal, Diesel Fuel</t>
  </si>
  <si>
    <t>Miscellaneous Revenues:</t>
  </si>
  <si>
    <t>Regulatory Licenses</t>
  </si>
  <si>
    <t>License and Permits</t>
  </si>
  <si>
    <t xml:space="preserve">License Decal </t>
  </si>
  <si>
    <t>Proceeds from Cancelled Warrants</t>
  </si>
  <si>
    <t>Delinquent Receivable - Cost Recovery</t>
  </si>
  <si>
    <t>Income from Investments</t>
  </si>
  <si>
    <t>Settlements/Judgements</t>
  </si>
  <si>
    <t>Subtotal, Miscellaneous Revenues</t>
  </si>
  <si>
    <t>Section 2031 (a) - Road Maintenance and Rehabilitation Account (RMRA), Motor Vehicle Fuel Tax (MVFT) - Gasoline Revenue:</t>
  </si>
  <si>
    <t>Deduct Expenditures and Transfers:</t>
  </si>
  <si>
    <t>Add Floor Stock Revenues:</t>
  </si>
  <si>
    <t>Add MVFT - Diesel Fuel for RMRA</t>
  </si>
  <si>
    <t>Total Amount For Transfer from MVFA to HUTA, and from HUTA to RMRA</t>
  </si>
  <si>
    <t>Total Amount for Transfer from MVFA to HUTA, and from HUTA to Trade Corridors Enhancement Account (TCEA)</t>
  </si>
  <si>
    <t>Code section</t>
  </si>
  <si>
    <t>Revenue and Taxation Code section 8655.5</t>
  </si>
  <si>
    <t>Section 2104 - 2108 MVFT - Gasoline &amp; Other Revenue, for Transfer to HUTA, Fund 0062</t>
  </si>
  <si>
    <t>Section 2103, MVFT - Gasoline Revenue, Net of Transfers, for Transfer to HUTA, Fund 0062</t>
  </si>
  <si>
    <t>Total Amount for Transfer from MVFA to HUTA</t>
  </si>
  <si>
    <t>Transfer from MVFA to HUTA</t>
  </si>
  <si>
    <t>Revenue and Taxation Code section 8352.3. (b) - Aeronautics Account</t>
  </si>
  <si>
    <t>Revenue and Taxation Code section 8352.4. (b) - Harbors &amp; Watercraft</t>
  </si>
  <si>
    <t>Revenue and Taxation Code section 8352.5. (b) - Food and Agriculture Fund</t>
  </si>
  <si>
    <t>Revenue and Taxation Code section 8352.6. (a) (2) - Off-Highway Vehicle Trust Fund</t>
  </si>
  <si>
    <t>Streets and Highways Code section 2103. (a) (1) (C)</t>
  </si>
  <si>
    <t>Streets and Highways Code section 2103. (a) (1) (D) - Based on Weight Fee Revenues:</t>
  </si>
  <si>
    <t>Aeronautics Account #0041 for Aviation Gasoline per Revenue and Taxation Code section 8352.3. (a)</t>
  </si>
  <si>
    <t xml:space="preserve">Aeronautics Account #0041 for Aircraft Jet Fuel per Revenue and Taxation Code section 8352.3. (a) </t>
  </si>
  <si>
    <t>Harbors and Watercraft #0516001 per Revenue and Taxation Code section 8352.4</t>
  </si>
  <si>
    <t>Agriculture Fund #0111 per Revenue and Taxation Code section 8352.5</t>
  </si>
  <si>
    <t>Off Highway, #0263 per Revenue and Taxation Code section 8352.6</t>
  </si>
  <si>
    <t>Conservation and Enforcement Services Account #0265 per Revenue and Taxation Code section 8352.8</t>
  </si>
  <si>
    <t>Revenue and Taxation Code section 8352.5 (b) (2) - For transfer to Food &amp; Agriculture Fund, Fund 0111</t>
  </si>
  <si>
    <t>Revenue and Taxation Code section 8352.6 (a) (2) - For transfer to State Parks &amp; Recreation Fund, Fund 0392</t>
  </si>
  <si>
    <t>Revenue and Taxation Code section 7361.2 (a) - Storage Tax on Gasoline Floor Stock, Net of Refunds</t>
  </si>
  <si>
    <t>Revenue and Taxation Code section 60050.2 (a) - Storage Tax on Diesel Floor Stock, Net of Refunds</t>
  </si>
  <si>
    <t>Revenue and Taxation Code section 60050 (b) Motor Vehicle Fuel Tax - Diesel Fuel, Net of Refunds</t>
  </si>
  <si>
    <t>Subtotal, Motor Vehicle Fuel Tax - Diesel Fuel</t>
  </si>
  <si>
    <t>Section 2104 - 2108, MVFT - Gasoline Revenue, Net of Total Deductions, Available for Apportionment to Streets and Highways Code Sections 2104-2108</t>
  </si>
  <si>
    <t>Subtotal, Transfer from HUTA to SHA</t>
  </si>
  <si>
    <t>Subtotal, LS&amp;R</t>
  </si>
  <si>
    <t>Board of Equalization (BOE) Pro Rata Charges</t>
  </si>
  <si>
    <t>State Controller's Office Special Tasks</t>
  </si>
  <si>
    <t>State Controller's Office Pro Rata Charges</t>
  </si>
  <si>
    <t>State Controller's Office GAAP Charges</t>
  </si>
  <si>
    <t>Department of Tax and Fee Administration, Support, Current Year</t>
  </si>
  <si>
    <t xml:space="preserve">Section 2103, MVFT - Gasoline Revenue Apportionment/Distribution to State Programs: </t>
  </si>
  <si>
    <t>State Controller's Office CH 208/04 GAAP Reporting</t>
  </si>
  <si>
    <t>Revenue and Taxation Code section 8352.4 (b) - For transfer to State Parks &amp; Recreation Fund, Fund 0392</t>
  </si>
  <si>
    <t>Subtotal, Floor Stock Revenues</t>
  </si>
  <si>
    <t>2103 (a)(3)(A)</t>
  </si>
  <si>
    <t>2103 (a)(3)(B)</t>
  </si>
  <si>
    <t xml:space="preserve">2103 (a)(3)(C) (ii) </t>
  </si>
  <si>
    <t>2103 (a)(3)(C) (i)</t>
  </si>
  <si>
    <t>2103 for State Highway Account, State Transportation Improvement Program (STIP)</t>
  </si>
  <si>
    <t xml:space="preserve">2103 for State Highway Account, State Highway Operation and Protection Program (SHOPP) </t>
  </si>
  <si>
    <t xml:space="preserve">2103 for Counties, Local Streets and Roads Program </t>
  </si>
  <si>
    <t>2103 for Cities, Local Streets and Roads Program</t>
  </si>
  <si>
    <t>2104 for Counties</t>
  </si>
  <si>
    <t>2104.1 for State Highway Account for Counties' Grade Separation</t>
  </si>
  <si>
    <t>2105 for Counties</t>
  </si>
  <si>
    <t xml:space="preserve">2105 for Cities </t>
  </si>
  <si>
    <t xml:space="preserve">2106 for Counties </t>
  </si>
  <si>
    <t xml:space="preserve">2106 for Cities </t>
  </si>
  <si>
    <t xml:space="preserve">2106 for State Highway Account, formerly Bicycle Lane Account </t>
  </si>
  <si>
    <t xml:space="preserve">2107 for Cities </t>
  </si>
  <si>
    <t xml:space="preserve">2107 for Cities for Snow Reimbursable Cost </t>
  </si>
  <si>
    <t xml:space="preserve">2108 for State Highway Account </t>
  </si>
  <si>
    <t xml:space="preserve">Description: Distributed by Streets and Highways Code sections 2103-2108, Budget Act Items, and Revenue and Taxation Code section 8655.5. </t>
  </si>
  <si>
    <t xml:space="preserve">Executive Order </t>
  </si>
  <si>
    <t>2107.5 for Cities for Engineering and Administrative Cost</t>
  </si>
  <si>
    <t>Government Code sections 11274 and 11275</t>
  </si>
  <si>
    <t>State and Local Government</t>
  </si>
  <si>
    <t>2103 (a)(1)(D)</t>
  </si>
  <si>
    <t xml:space="preserve">2103 for State Highway Account for Weight Fee Revenues Transferred </t>
  </si>
  <si>
    <t xml:space="preserve">Budget Act </t>
  </si>
  <si>
    <t xml:space="preserve">2107.6 for State Highway Account for Cities' Grade Separation </t>
  </si>
  <si>
    <t xml:space="preserve">State Controller, Support, PFA </t>
  </si>
  <si>
    <t>State Parks and Recreation Fund #0392 per Budget Act Item 3790-012-0061</t>
  </si>
  <si>
    <t>State Parks and Recreation Fund #0392 per Budget Act Item 3790-013-0061</t>
  </si>
  <si>
    <t>Transfers from Various Funds:</t>
  </si>
  <si>
    <t xml:space="preserve">Coronavirus Relief Fund  </t>
  </si>
  <si>
    <t>Department of Tax and Fee Administration, Reappropriated, Prior Year</t>
  </si>
  <si>
    <t xml:space="preserve">2107.7 for State Parks and Recreation Fund </t>
  </si>
  <si>
    <t>Financial Information System - 0061-8880-2021-598-D</t>
  </si>
  <si>
    <t xml:space="preserve">Civil and Criminal Violation Assessment </t>
  </si>
  <si>
    <t>Fines and Forfeitures</t>
  </si>
  <si>
    <t>Department of Tax and Fee Administration, Support, Prior Years</t>
  </si>
  <si>
    <t xml:space="preserve">Transfer to General Fund - per Government Code Sec 20825.1 (C) </t>
  </si>
  <si>
    <t>Monthly Transfer to General Fund - per Revenue and Taxation Code section 8352.6 (A) (2)</t>
  </si>
  <si>
    <t>Section 2104 - 2108, MVFT - Gasoline &amp; Other Revenues for Transfer to HUTA, Fund 0062</t>
  </si>
  <si>
    <t>Description: Reconciliation of Revenues. Section 2103, Motor Vehicle Fuel Tax.</t>
  </si>
  <si>
    <t>Description: Reconciliation of Revenues. Section 2104 - 2108, Motor Vehicle Fuel Tax.</t>
  </si>
  <si>
    <t>Description: Reconciliation of Revenues. Section 2031 (a), Road Maintenance and Rehabilitation Account.</t>
  </si>
  <si>
    <t>Fiscal Year: 2024-2025</t>
  </si>
  <si>
    <t>Multiply by the Current FY's 2103 Price-Based Excise Tax Percentage ($0.218/$0.5960)</t>
  </si>
  <si>
    <t>Multiply by the Current Year's Base Excise Tax Percentage ($0.227/$0.5960)</t>
  </si>
  <si>
    <t>Pro Rata Direct Charges - 0061-9900-2024-590-Pg10</t>
  </si>
  <si>
    <t xml:space="preserve">Multiply by the Current Year's SB1 - Gasoline Excise Tax Percentage ($0.151/$0.5960) </t>
  </si>
  <si>
    <t>Streets and Highways Code section 2103.1 (b)(2) - Multiply by the Current Year's Diesel Excise Tax Percentage ($0.1260/$0.4540)</t>
  </si>
  <si>
    <t>Claim Schedules: 2400207, 2400207A, and 2400208A</t>
  </si>
  <si>
    <t>Issue Date: January 3, 2025</t>
  </si>
  <si>
    <t>Collection Period: November 24, 2024 - December 23, 2024</t>
  </si>
  <si>
    <t>For assistance, please contact Lucas Rasmussen at 916-323-1374 or at LRasmussen@sco.ca.gov.</t>
  </si>
  <si>
    <t>Streets and Highways Code section 2031 (a) and Revenue and Taxation Code Section 7360 (c) MVFT - Gasoline Revenue, Net of Transfers, for Transfer from MVFA to HUTA, and from HUTA to RMRA</t>
  </si>
  <si>
    <t>Reserved for State Controller's Office Refunds</t>
  </si>
  <si>
    <t>Multiply by the Current Year's Percentage ($ 20.20/$45.40)</t>
  </si>
  <si>
    <r>
      <t xml:space="preserve">Weight Fee Revenues - </t>
    </r>
    <r>
      <rPr>
        <sz val="12"/>
        <color theme="5" tint="-0.249977111117893"/>
        <rFont val="Arial"/>
        <family val="2"/>
      </rPr>
      <t>November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</si>
</sst>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6"/>
      <color rgb="FF0070C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4" fontId="3" fillId="0" borderId="0" xfId="2" applyFont="1" applyBorder="1"/>
    <xf numFmtId="0" fontId="4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/>
    <xf numFmtId="44" fontId="6" fillId="0" borderId="0" xfId="2" applyFont="1" applyBorder="1"/>
    <xf numFmtId="0" fontId="7" fillId="2" borderId="22" xfId="0" applyFont="1" applyFill="1" applyBorder="1" applyAlignment="1">
      <alignment horizontal="left" indent="2"/>
    </xf>
    <xf numFmtId="7" fontId="5" fillId="2" borderId="22" xfId="2" applyNumberFormat="1" applyFont="1" applyFill="1" applyBorder="1" applyAlignment="1">
      <alignment horizontal="right"/>
    </xf>
    <xf numFmtId="8" fontId="6" fillId="0" borderId="0" xfId="0" applyNumberFormat="1" applyFont="1" applyBorder="1"/>
    <xf numFmtId="17" fontId="7" fillId="2" borderId="22" xfId="0" applyNumberFormat="1" applyFont="1" applyFill="1" applyBorder="1" applyAlignment="1">
      <alignment horizontal="left" indent="2"/>
    </xf>
    <xf numFmtId="10" fontId="7" fillId="2" borderId="22" xfId="2" applyNumberFormat="1" applyFont="1" applyFill="1" applyBorder="1" applyAlignment="1">
      <alignment horizontal="right"/>
    </xf>
    <xf numFmtId="7" fontId="8" fillId="2" borderId="22" xfId="2" applyNumberFormat="1" applyFont="1" applyFill="1" applyBorder="1" applyAlignment="1">
      <alignment horizontal="right"/>
    </xf>
    <xf numFmtId="17" fontId="5" fillId="2" borderId="22" xfId="0" applyNumberFormat="1" applyFont="1" applyFill="1" applyBorder="1" applyAlignment="1">
      <alignment horizontal="left" wrapText="1"/>
    </xf>
    <xf numFmtId="7" fontId="4" fillId="2" borderId="22" xfId="2" applyNumberFormat="1" applyFont="1" applyFill="1" applyBorder="1" applyAlignment="1">
      <alignment horizontal="right"/>
    </xf>
    <xf numFmtId="10" fontId="8" fillId="2" borderId="22" xfId="2" applyNumberFormat="1" applyFont="1" applyFill="1" applyBorder="1" applyAlignment="1">
      <alignment horizontal="right"/>
    </xf>
    <xf numFmtId="17" fontId="6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7" fontId="7" fillId="2" borderId="8" xfId="0" applyNumberFormat="1" applyFont="1" applyFill="1" applyBorder="1" applyAlignment="1">
      <alignment horizontal="left"/>
    </xf>
    <xf numFmtId="7" fontId="8" fillId="2" borderId="1" xfId="2" applyNumberFormat="1" applyFont="1" applyFill="1" applyBorder="1" applyAlignment="1">
      <alignment horizontal="right"/>
    </xf>
    <xf numFmtId="10" fontId="8" fillId="2" borderId="1" xfId="2" applyNumberFormat="1" applyFont="1" applyFill="1" applyBorder="1" applyAlignment="1">
      <alignment horizontal="right"/>
    </xf>
    <xf numFmtId="7" fontId="4" fillId="2" borderId="1" xfId="2" applyNumberFormat="1" applyFont="1" applyFill="1" applyBorder="1" applyAlignment="1">
      <alignment horizontal="right"/>
    </xf>
    <xf numFmtId="0" fontId="9" fillId="0" borderId="0" xfId="0" applyFont="1" applyBorder="1"/>
    <xf numFmtId="44" fontId="9" fillId="0" borderId="0" xfId="2" applyFont="1" applyBorder="1"/>
    <xf numFmtId="43" fontId="10" fillId="0" borderId="0" xfId="1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4" fontId="11" fillId="0" borderId="0" xfId="2" applyFont="1" applyBorder="1"/>
    <xf numFmtId="0" fontId="10" fillId="0" borderId="0" xfId="0" applyFont="1" applyBorder="1"/>
    <xf numFmtId="7" fontId="10" fillId="0" borderId="0" xfId="0" applyNumberFormat="1" applyFont="1" applyBorder="1"/>
    <xf numFmtId="44" fontId="10" fillId="0" borderId="0" xfId="2" applyFont="1" applyBorder="1"/>
    <xf numFmtId="8" fontId="10" fillId="0" borderId="0" xfId="0" applyNumberFormat="1" applyFont="1" applyBorder="1"/>
    <xf numFmtId="17" fontId="10" fillId="0" borderId="0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7" fontId="8" fillId="2" borderId="1" xfId="0" applyNumberFormat="1" applyFont="1" applyFill="1" applyBorder="1" applyAlignment="1">
      <alignment horizontal="left" indent="2"/>
    </xf>
    <xf numFmtId="17" fontId="4" fillId="2" borderId="1" xfId="0" applyNumberFormat="1" applyFont="1" applyFill="1" applyBorder="1" applyAlignment="1">
      <alignment horizontal="left" wrapText="1"/>
    </xf>
    <xf numFmtId="17" fontId="8" fillId="2" borderId="1" xfId="0" applyNumberFormat="1" applyFont="1" applyFill="1" applyBorder="1" applyAlignment="1">
      <alignment horizontal="left" indent="4"/>
    </xf>
    <xf numFmtId="17" fontId="4" fillId="2" borderId="1" xfId="0" applyNumberFormat="1" applyFont="1" applyFill="1" applyBorder="1" applyAlignment="1">
      <alignment horizontal="left"/>
    </xf>
    <xf numFmtId="17" fontId="8" fillId="2" borderId="1" xfId="0" applyNumberFormat="1" applyFont="1" applyFill="1" applyBorder="1" applyAlignment="1">
      <alignment horizontal="left" wrapText="1" indent="3"/>
    </xf>
    <xf numFmtId="17" fontId="8" fillId="2" borderId="1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7" fontId="6" fillId="0" borderId="0" xfId="0" applyNumberFormat="1" applyFont="1" applyBorder="1"/>
    <xf numFmtId="7" fontId="9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44" fontId="3" fillId="0" borderId="0" xfId="2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vertical="center"/>
    </xf>
    <xf numFmtId="44" fontId="12" fillId="0" borderId="0" xfId="2" applyFont="1" applyFill="1" applyBorder="1" applyAlignment="1">
      <alignment vertical="center"/>
    </xf>
    <xf numFmtId="0" fontId="7" fillId="3" borderId="6" xfId="0" applyFont="1" applyFill="1" applyBorder="1" applyAlignment="1">
      <alignment horizontal="left"/>
    </xf>
    <xf numFmtId="0" fontId="7" fillId="3" borderId="7" xfId="3" applyNumberFormat="1" applyFont="1" applyFill="1" applyBorder="1" applyAlignment="1">
      <alignment horizontal="left"/>
    </xf>
    <xf numFmtId="7" fontId="7" fillId="3" borderId="13" xfId="2" applyNumberFormat="1" applyFont="1" applyFill="1" applyBorder="1" applyAlignment="1">
      <alignment horizontal="right"/>
    </xf>
    <xf numFmtId="7" fontId="7" fillId="3" borderId="7" xfId="2" applyNumberFormat="1" applyFont="1" applyFill="1" applyBorder="1" applyAlignment="1">
      <alignment horizontal="right"/>
    </xf>
    <xf numFmtId="7" fontId="7" fillId="3" borderId="5" xfId="2" applyNumberFormat="1" applyFont="1" applyFill="1" applyBorder="1" applyAlignment="1">
      <alignment horizontal="right"/>
    </xf>
    <xf numFmtId="0" fontId="7" fillId="0" borderId="0" xfId="0" applyFont="1" applyFill="1" applyBorder="1"/>
    <xf numFmtId="7" fontId="7" fillId="0" borderId="0" xfId="2" applyNumberFormat="1" applyFont="1" applyFill="1" applyBorder="1" applyAlignment="1">
      <alignment horizontal="right"/>
    </xf>
    <xf numFmtId="44" fontId="7" fillId="0" borderId="0" xfId="0" applyNumberFormat="1" applyFont="1" applyFill="1" applyBorder="1"/>
    <xf numFmtId="0" fontId="7" fillId="3" borderId="9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7" fontId="7" fillId="0" borderId="1" xfId="2" applyNumberFormat="1" applyFont="1" applyFill="1" applyBorder="1" applyAlignment="1">
      <alignment horizontal="right"/>
    </xf>
    <xf numFmtId="7" fontId="7" fillId="3" borderId="1" xfId="2" applyNumberFormat="1" applyFont="1" applyFill="1" applyBorder="1" applyAlignment="1">
      <alignment horizontal="right"/>
    </xf>
    <xf numFmtId="7" fontId="7" fillId="3" borderId="2" xfId="2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left"/>
    </xf>
    <xf numFmtId="0" fontId="7" fillId="3" borderId="8" xfId="3" applyNumberFormat="1" applyFont="1" applyFill="1" applyBorder="1" applyAlignment="1">
      <alignment horizontal="left"/>
    </xf>
    <xf numFmtId="7" fontId="7" fillId="3" borderId="15" xfId="2" applyNumberFormat="1" applyFont="1" applyFill="1" applyBorder="1" applyAlignment="1">
      <alignment horizontal="right"/>
    </xf>
    <xf numFmtId="7" fontId="7" fillId="3" borderId="3" xfId="2" applyNumberFormat="1" applyFont="1" applyFill="1" applyBorder="1" applyAlignment="1">
      <alignment horizontal="right"/>
    </xf>
    <xf numFmtId="0" fontId="7" fillId="3" borderId="19" xfId="0" applyFont="1" applyFill="1" applyBorder="1" applyAlignment="1">
      <alignment horizontal="left"/>
    </xf>
    <xf numFmtId="0" fontId="7" fillId="3" borderId="13" xfId="3" applyNumberFormat="1" applyFont="1" applyFill="1" applyBorder="1" applyAlignment="1">
      <alignment horizontal="left"/>
    </xf>
    <xf numFmtId="7" fontId="7" fillId="3" borderId="14" xfId="2" applyNumberFormat="1" applyFont="1" applyFill="1" applyBorder="1" applyAlignment="1">
      <alignment horizontal="right"/>
    </xf>
    <xf numFmtId="0" fontId="6" fillId="0" borderId="0" xfId="0" applyFont="1" applyFill="1" applyBorder="1"/>
    <xf numFmtId="7" fontId="7" fillId="0" borderId="0" xfId="0" applyNumberFormat="1" applyFont="1" applyFill="1" applyBorder="1" applyAlignment="1">
      <alignment horizontal="right"/>
    </xf>
    <xf numFmtId="0" fontId="7" fillId="3" borderId="20" xfId="0" applyFont="1" applyFill="1" applyBorder="1" applyAlignment="1">
      <alignment horizontal="left"/>
    </xf>
    <xf numFmtId="0" fontId="7" fillId="3" borderId="15" xfId="3" applyNumberFormat="1" applyFont="1" applyFill="1" applyBorder="1" applyAlignment="1">
      <alignment horizontal="left"/>
    </xf>
    <xf numFmtId="7" fontId="7" fillId="3" borderId="16" xfId="2" applyNumberFormat="1" applyFont="1" applyFill="1" applyBorder="1" applyAlignment="1">
      <alignment horizontal="right"/>
    </xf>
    <xf numFmtId="7" fontId="6" fillId="0" borderId="0" xfId="0" applyNumberFormat="1" applyFont="1" applyFill="1" applyBorder="1"/>
    <xf numFmtId="7" fontId="7" fillId="3" borderId="23" xfId="2" applyNumberFormat="1" applyFont="1" applyFill="1" applyBorder="1" applyAlignment="1">
      <alignment horizontal="right"/>
    </xf>
    <xf numFmtId="0" fontId="7" fillId="3" borderId="21" xfId="0" applyFont="1" applyFill="1" applyBorder="1" applyAlignment="1">
      <alignment horizontal="left"/>
    </xf>
    <xf numFmtId="0" fontId="7" fillId="3" borderId="10" xfId="3" applyNumberFormat="1" applyFont="1" applyFill="1" applyBorder="1" applyAlignment="1">
      <alignment horizontal="left"/>
    </xf>
    <xf numFmtId="7" fontId="7" fillId="3" borderId="11" xfId="2" applyNumberFormat="1" applyFont="1" applyFill="1" applyBorder="1" applyAlignment="1">
      <alignment horizontal="right"/>
    </xf>
    <xf numFmtId="7" fontId="7" fillId="3" borderId="10" xfId="2" applyNumberFormat="1" applyFont="1" applyFill="1" applyBorder="1" applyAlignment="1">
      <alignment horizontal="right"/>
    </xf>
    <xf numFmtId="0" fontId="7" fillId="3" borderId="7" xfId="3" applyNumberFormat="1" applyFont="1" applyFill="1" applyBorder="1" applyAlignment="1">
      <alignment horizontal="left" wrapText="1"/>
    </xf>
    <xf numFmtId="0" fontId="7" fillId="3" borderId="1" xfId="3" applyNumberFormat="1" applyFont="1" applyFill="1" applyBorder="1" applyAlignment="1">
      <alignment horizontal="left" wrapText="1"/>
    </xf>
    <xf numFmtId="164" fontId="7" fillId="3" borderId="1" xfId="2" applyNumberFormat="1" applyFont="1" applyFill="1" applyBorder="1" applyAlignment="1">
      <alignment horizontal="right"/>
    </xf>
    <xf numFmtId="44" fontId="6" fillId="0" borderId="0" xfId="2" applyFont="1" applyFill="1" applyBorder="1"/>
    <xf numFmtId="0" fontId="5" fillId="0" borderId="6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 indent="2"/>
    </xf>
    <xf numFmtId="8" fontId="6" fillId="0" borderId="0" xfId="0" applyNumberFormat="1" applyFont="1" applyFill="1" applyBorder="1"/>
    <xf numFmtId="17" fontId="7" fillId="3" borderId="9" xfId="0" applyNumberFormat="1" applyFont="1" applyFill="1" applyBorder="1" applyAlignment="1">
      <alignment horizontal="left" indent="2"/>
    </xf>
    <xf numFmtId="44" fontId="6" fillId="0" borderId="0" xfId="0" applyNumberFormat="1" applyFont="1" applyFill="1" applyBorder="1"/>
    <xf numFmtId="17" fontId="7" fillId="3" borderId="4" xfId="0" applyNumberFormat="1" applyFont="1" applyFill="1" applyBorder="1" applyAlignment="1">
      <alignment horizontal="left"/>
    </xf>
    <xf numFmtId="43" fontId="6" fillId="0" borderId="0" xfId="1" applyFont="1" applyFill="1" applyBorder="1"/>
    <xf numFmtId="17" fontId="7" fillId="3" borderId="9" xfId="0" applyNumberFormat="1" applyFont="1" applyFill="1" applyBorder="1" applyAlignment="1">
      <alignment horizontal="left"/>
    </xf>
    <xf numFmtId="7" fontId="7" fillId="0" borderId="0" xfId="0" applyNumberFormat="1" applyFont="1" applyFill="1" applyBorder="1"/>
    <xf numFmtId="7" fontId="6" fillId="0" borderId="0" xfId="2" applyNumberFormat="1" applyFont="1" applyFill="1" applyBorder="1"/>
    <xf numFmtId="7" fontId="6" fillId="0" borderId="0" xfId="1" applyNumberFormat="1" applyFont="1" applyFill="1" applyBorder="1"/>
    <xf numFmtId="0" fontId="8" fillId="2" borderId="9" xfId="0" applyFont="1" applyFill="1" applyBorder="1" applyAlignment="1">
      <alignment horizontal="left" indent="2"/>
    </xf>
    <xf numFmtId="17" fontId="8" fillId="2" borderId="9" xfId="0" applyNumberFormat="1" applyFont="1" applyFill="1" applyBorder="1" applyAlignment="1">
      <alignment horizontal="left" indent="2"/>
    </xf>
    <xf numFmtId="17" fontId="4" fillId="2" borderId="9" xfId="0" applyNumberFormat="1" applyFont="1" applyFill="1" applyBorder="1" applyAlignment="1">
      <alignment horizontal="left" wrapText="1"/>
    </xf>
    <xf numFmtId="17" fontId="8" fillId="2" borderId="9" xfId="0" applyNumberFormat="1" applyFont="1" applyFill="1" applyBorder="1" applyAlignment="1">
      <alignment horizontal="left" indent="4"/>
    </xf>
    <xf numFmtId="17" fontId="4" fillId="2" borderId="9" xfId="0" applyNumberFormat="1" applyFont="1" applyFill="1" applyBorder="1" applyAlignment="1">
      <alignment horizontal="left"/>
    </xf>
    <xf numFmtId="7" fontId="8" fillId="2" borderId="2" xfId="2" applyNumberFormat="1" applyFont="1" applyFill="1" applyBorder="1" applyAlignment="1">
      <alignment horizontal="right"/>
    </xf>
    <xf numFmtId="7" fontId="4" fillId="2" borderId="2" xfId="2" applyNumberFormat="1" applyFont="1" applyFill="1" applyBorder="1" applyAlignment="1">
      <alignment horizontal="right"/>
    </xf>
    <xf numFmtId="10" fontId="8" fillId="2" borderId="2" xfId="2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17" fontId="4" fillId="2" borderId="4" xfId="0" applyNumberFormat="1" applyFont="1" applyFill="1" applyBorder="1" applyAlignment="1">
      <alignment horizontal="left"/>
    </xf>
    <xf numFmtId="7" fontId="4" fillId="2" borderId="3" xfId="2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17" fontId="4" fillId="2" borderId="8" xfId="0" applyNumberFormat="1" applyFont="1" applyFill="1" applyBorder="1" applyAlignment="1">
      <alignment horizontal="left"/>
    </xf>
    <xf numFmtId="7" fontId="4" fillId="2" borderId="8" xfId="2" applyNumberFormat="1" applyFont="1" applyFill="1" applyBorder="1" applyAlignment="1">
      <alignment horizontal="right"/>
    </xf>
    <xf numFmtId="0" fontId="5" fillId="0" borderId="24" xfId="0" applyFont="1" applyFill="1" applyBorder="1" applyAlignment="1">
      <alignment horizontal="left" wrapText="1"/>
    </xf>
    <xf numFmtId="0" fontId="5" fillId="0" borderId="24" xfId="0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5">
    <dxf>
      <border outline="0">
        <top style="thin">
          <color rgb="FF000000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2" formatCode="mmm\-yy"/>
      <fill>
        <patternFill patternType="solid">
          <fgColor rgb="FF000000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alignment horizontal="right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7" name="Table258" displayName="Table258" ref="A10:G34" totalsRowShown="0" headerRowDxfId="34" dataDxfId="32" headerRowBorderDxfId="33" tableBorderDxfId="31" totalsRowBorderDxfId="30">
  <autoFilter ref="A10:G34"/>
  <tableColumns count="7">
    <tableColumn id="1" name="State and Local Government" dataDxfId="29"/>
    <tableColumn id="2" name="Code section" dataDxfId="28"/>
    <tableColumn id="3" name="Gasoline Tax" dataDxfId="27"/>
    <tableColumn id="4" name="Diesel Tax" dataDxfId="26" dataCellStyle="Currency"/>
    <tableColumn id="7" name="Use Fuel Tax" dataDxfId="25" dataCellStyle="Currency"/>
    <tableColumn id="6" name="Other Revenue" dataDxfId="24" dataCellStyle="Currency"/>
    <tableColumn id="5" name="Total Apportionment" dataDxfId="23" dataCellStyle="Currency">
      <calculatedColumnFormula>SUM(Table258[[#This Row],[Gasoline Tax]:[Other Revenue]])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Account (HUTA) Allocation Table" altTextSummary="Highway Users Tax Account (HUTA) Allocation Table"/>
    </ext>
  </extLst>
</table>
</file>

<file path=xl/tables/table2.xml><?xml version="1.0" encoding="utf-8"?>
<table xmlns="http://schemas.openxmlformats.org/spreadsheetml/2006/main" id="58" name="Table159" displayName="Table159" ref="A36:B42" totalsRowShown="0" headerRowDxfId="22" dataDxfId="20" headerRowBorderDxfId="21" tableBorderDxfId="19" totalsRowBorderDxfId="18">
  <autoFilter ref="A36:B42"/>
  <tableColumns count="2">
    <tableColumn id="1" name="* Detail of Apportionment to Counties under Section 2104:" dataDxfId="17"/>
    <tableColumn id="2" name="Amount" dataDxfId="16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etail of Apportionment to Counties under Section 2104 Table" altTextSummary="Detail of Apportionment to Counties under Section 2104 Table"/>
    </ext>
  </extLst>
</table>
</file>

<file path=xl/tables/table3.xml><?xml version="1.0" encoding="utf-8"?>
<table xmlns="http://schemas.openxmlformats.org/spreadsheetml/2006/main" id="59" name="Table460" displayName="Table460" ref="A44:B52" totalsRowShown="0" headerRowDxfId="15" dataDxfId="13" headerRowBorderDxfId="14" tableBorderDxfId="12" totalsRowBorderDxfId="11">
  <autoFilter ref="A44:B52"/>
  <tableColumns count="2">
    <tableColumn id="1" name="** Detail of Apportionment under Section 2106:" dataDxfId="10"/>
    <tableColumn id="2" name="Amount" dataDxfId="9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etail of Apportionment to Counties under Section 2106 Table" altTextSummary="Detail of Apportionment to Counties under Section 2106 Table"/>
    </ext>
  </extLst>
</table>
</file>

<file path=xl/tables/table4.xml><?xml version="1.0" encoding="utf-8"?>
<table xmlns="http://schemas.openxmlformats.org/spreadsheetml/2006/main" id="1" name="Table1" displayName="Table1" ref="A10:B37" totalsRowShown="0" headerRowBorderDxfId="8" tableBorderDxfId="7" totalsRowBorderDxfId="6">
  <autoFilter ref="A10:B37"/>
  <tableColumns count="2">
    <tableColumn id="1" name="Section 2103, Motor Vehicle Fuel Tax (MVFT) - Gasoline Revenue:"/>
    <tableColumn id="2" name="Amount" dataDxfId="5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ection 2103 Table" altTextSummary="Section 2103 Table"/>
    </ext>
  </extLst>
</table>
</file>

<file path=xl/tables/table5.xml><?xml version="1.0" encoding="utf-8"?>
<table xmlns="http://schemas.openxmlformats.org/spreadsheetml/2006/main" id="2" name="Table2" displayName="Table2" ref="A10:B79" totalsRowShown="0" headerRowBorderDxfId="4" tableBorderDxfId="3">
  <autoFilter ref="A10:B79"/>
  <tableColumns count="2">
    <tableColumn id="1" name="Section 2104 - 2108, Motor Vehicle Fuel Tax (MVFT) - Gasoline Revenue:"/>
    <tableColumn id="2" name="Amount" dataDxfId="2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ection 2104-2108 Table" altTextSummary="Section 2104-2108 Table"/>
    </ext>
  </extLst>
</table>
</file>

<file path=xl/tables/table6.xml><?xml version="1.0" encoding="utf-8"?>
<table xmlns="http://schemas.openxmlformats.org/spreadsheetml/2006/main" id="3" name="Table3" displayName="Table3" ref="A10:B33" totalsRowShown="0" headerRowBorderDxfId="1" tableBorderDxfId="0">
  <autoFilter ref="A10:B33"/>
  <tableColumns count="2">
    <tableColumn id="1" name="Section 2031 (a) - Road Maintenance and Rehabilitation Account (RMRA), Motor Vehicle Fuel Tax (MVFT) - Gasoline Revenue:"/>
    <tableColumn id="2" name="Amount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Section 2031 Table" altTextSummary="Section 2031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Normal="100" workbookViewId="0"/>
  </sheetViews>
  <sheetFormatPr defaultColWidth="9.140625" defaultRowHeight="20.25" x14ac:dyDescent="0.3"/>
  <cols>
    <col min="1" max="1" width="109.7109375" style="78" customWidth="1"/>
    <col min="2" max="2" width="47.85546875" style="78" bestFit="1" customWidth="1"/>
    <col min="3" max="3" width="22.7109375" style="78" customWidth="1"/>
    <col min="4" max="4" width="27.140625" style="78" bestFit="1" customWidth="1"/>
    <col min="5" max="5" width="22.7109375" style="78" customWidth="1"/>
    <col min="6" max="6" width="22.7109375" style="92" customWidth="1"/>
    <col min="7" max="7" width="24.85546875" style="78" bestFit="1" customWidth="1"/>
    <col min="8" max="8" width="4" style="78" customWidth="1"/>
    <col min="9" max="9" width="20" style="78" customWidth="1"/>
    <col min="10" max="10" width="27" style="78" customWidth="1"/>
    <col min="11" max="16384" width="9.140625" style="78"/>
  </cols>
  <sheetData>
    <row r="1" spans="1:13" s="50" customFormat="1" ht="20.100000000000001" customHeight="1" x14ac:dyDescent="0.25">
      <c r="A1" s="45" t="s">
        <v>0</v>
      </c>
      <c r="B1" s="48"/>
      <c r="C1" s="49"/>
      <c r="F1" s="51"/>
    </row>
    <row r="2" spans="1:13" s="50" customFormat="1" ht="20.100000000000001" customHeight="1" x14ac:dyDescent="0.25">
      <c r="A2" s="45" t="s">
        <v>2</v>
      </c>
      <c r="B2" s="48"/>
      <c r="C2" s="49"/>
      <c r="F2" s="51"/>
    </row>
    <row r="3" spans="1:13" s="50" customFormat="1" ht="20.100000000000001" customHeight="1" x14ac:dyDescent="0.25">
      <c r="A3" s="45" t="s">
        <v>3</v>
      </c>
      <c r="B3" s="48"/>
      <c r="C3" s="49"/>
      <c r="F3" s="51"/>
    </row>
    <row r="4" spans="1:13" s="50" customFormat="1" ht="20.100000000000001" customHeight="1" x14ac:dyDescent="0.25">
      <c r="A4" s="45" t="s">
        <v>176</v>
      </c>
      <c r="B4" s="48"/>
      <c r="C4" s="49"/>
      <c r="F4" s="51"/>
    </row>
    <row r="5" spans="1:13" s="50" customFormat="1" ht="20.100000000000001" customHeight="1" x14ac:dyDescent="0.25">
      <c r="A5" s="45" t="s">
        <v>177</v>
      </c>
      <c r="B5" s="48"/>
      <c r="C5" s="49"/>
      <c r="F5" s="51"/>
    </row>
    <row r="6" spans="1:13" s="50" customFormat="1" ht="20.100000000000001" customHeight="1" x14ac:dyDescent="0.25">
      <c r="A6" s="45" t="s">
        <v>170</v>
      </c>
      <c r="B6" s="48"/>
      <c r="C6" s="49"/>
      <c r="F6" s="51"/>
    </row>
    <row r="7" spans="1:13" s="50" customFormat="1" ht="20.100000000000001" customHeight="1" x14ac:dyDescent="0.25">
      <c r="A7" s="45" t="s">
        <v>178</v>
      </c>
      <c r="B7" s="48"/>
      <c r="C7" s="49"/>
      <c r="F7" s="51"/>
    </row>
    <row r="8" spans="1:13" s="50" customFormat="1" ht="20.100000000000001" customHeight="1" x14ac:dyDescent="0.25">
      <c r="A8" s="45" t="s">
        <v>144</v>
      </c>
      <c r="B8" s="48"/>
      <c r="C8" s="49"/>
      <c r="F8" s="51"/>
    </row>
    <row r="9" spans="1:13" s="50" customFormat="1" ht="20.100000000000001" customHeight="1" x14ac:dyDescent="0.25">
      <c r="A9" s="45" t="s">
        <v>179</v>
      </c>
      <c r="B9" s="48"/>
      <c r="C9" s="49"/>
      <c r="F9" s="51"/>
    </row>
    <row r="10" spans="1:13" s="56" customFormat="1" ht="20.100000000000001" customHeight="1" thickBot="1" x14ac:dyDescent="0.3">
      <c r="A10" s="52" t="s">
        <v>148</v>
      </c>
      <c r="B10" s="53" t="s">
        <v>90</v>
      </c>
      <c r="C10" s="54" t="s">
        <v>4</v>
      </c>
      <c r="D10" s="53" t="s">
        <v>5</v>
      </c>
      <c r="E10" s="53" t="s">
        <v>6</v>
      </c>
      <c r="F10" s="53" t="s">
        <v>7</v>
      </c>
      <c r="G10" s="55" t="s">
        <v>8</v>
      </c>
      <c r="I10" s="57"/>
    </row>
    <row r="11" spans="1:13" s="63" customFormat="1" ht="20.100000000000001" customHeight="1" x14ac:dyDescent="0.2">
      <c r="A11" s="58" t="s">
        <v>150</v>
      </c>
      <c r="B11" s="59" t="s">
        <v>149</v>
      </c>
      <c r="C11" s="60">
        <v>106787607.34999999</v>
      </c>
      <c r="D11" s="61">
        <v>0</v>
      </c>
      <c r="E11" s="61">
        <v>0</v>
      </c>
      <c r="F11" s="61">
        <v>0</v>
      </c>
      <c r="G11" s="62">
        <v>106787607.34999999</v>
      </c>
      <c r="I11" s="64"/>
      <c r="J11" s="65"/>
      <c r="K11" s="65"/>
      <c r="L11" s="65"/>
      <c r="M11" s="65"/>
    </row>
    <row r="12" spans="1:13" s="63" customFormat="1" ht="20.100000000000001" customHeight="1" x14ac:dyDescent="0.2">
      <c r="A12" s="66" t="s">
        <v>130</v>
      </c>
      <c r="B12" s="67" t="s">
        <v>126</v>
      </c>
      <c r="C12" s="68">
        <v>58699375.140000001</v>
      </c>
      <c r="D12" s="69">
        <v>0</v>
      </c>
      <c r="E12" s="69">
        <v>0</v>
      </c>
      <c r="F12" s="69">
        <v>0</v>
      </c>
      <c r="G12" s="70">
        <v>58699375.140000001</v>
      </c>
      <c r="I12" s="64"/>
      <c r="J12" s="65"/>
      <c r="K12" s="65"/>
      <c r="L12" s="65"/>
      <c r="M12" s="65"/>
    </row>
    <row r="13" spans="1:13" s="63" customFormat="1" ht="20.100000000000001" customHeight="1" x14ac:dyDescent="0.2">
      <c r="A13" s="66" t="s">
        <v>131</v>
      </c>
      <c r="B13" s="67" t="s">
        <v>127</v>
      </c>
      <c r="C13" s="69">
        <v>16008920.49</v>
      </c>
      <c r="D13" s="69">
        <v>0</v>
      </c>
      <c r="E13" s="69">
        <v>0</v>
      </c>
      <c r="F13" s="69">
        <v>0</v>
      </c>
      <c r="G13" s="70">
        <v>16008920.49</v>
      </c>
      <c r="I13" s="64"/>
      <c r="J13" s="65"/>
      <c r="K13" s="65"/>
      <c r="L13" s="65"/>
      <c r="M13" s="65"/>
    </row>
    <row r="14" spans="1:13" s="63" customFormat="1" ht="20.100000000000001" customHeight="1" x14ac:dyDescent="0.2">
      <c r="A14" s="66" t="s">
        <v>132</v>
      </c>
      <c r="B14" s="67" t="s">
        <v>128</v>
      </c>
      <c r="C14" s="69">
        <v>29349687.57</v>
      </c>
      <c r="D14" s="69">
        <v>0</v>
      </c>
      <c r="E14" s="69">
        <v>0</v>
      </c>
      <c r="F14" s="69">
        <v>0</v>
      </c>
      <c r="G14" s="70">
        <v>29349687.57</v>
      </c>
      <c r="I14" s="64"/>
      <c r="J14" s="65"/>
      <c r="K14" s="65"/>
      <c r="L14" s="65"/>
      <c r="M14" s="65"/>
    </row>
    <row r="15" spans="1:13" s="63" customFormat="1" ht="20.100000000000001" customHeight="1" x14ac:dyDescent="0.2">
      <c r="A15" s="66" t="s">
        <v>133</v>
      </c>
      <c r="B15" s="67" t="s">
        <v>129</v>
      </c>
      <c r="C15" s="69">
        <v>29349687.57</v>
      </c>
      <c r="D15" s="69">
        <v>0</v>
      </c>
      <c r="E15" s="69">
        <v>0</v>
      </c>
      <c r="F15" s="69">
        <v>0</v>
      </c>
      <c r="G15" s="70">
        <v>29349687.57</v>
      </c>
      <c r="I15" s="64"/>
      <c r="J15" s="65"/>
      <c r="K15" s="65"/>
      <c r="L15" s="65"/>
      <c r="M15" s="65"/>
    </row>
    <row r="16" spans="1:13" s="63" customFormat="1" ht="20.100000000000001" customHeight="1" thickBot="1" x14ac:dyDescent="0.25">
      <c r="A16" s="71" t="s">
        <v>1</v>
      </c>
      <c r="B16" s="72">
        <v>2103</v>
      </c>
      <c r="C16" s="73">
        <v>240195278.12</v>
      </c>
      <c r="D16" s="74">
        <v>0</v>
      </c>
      <c r="E16" s="74">
        <v>0</v>
      </c>
      <c r="F16" s="74">
        <v>0</v>
      </c>
      <c r="G16" s="74">
        <v>240195278.12</v>
      </c>
      <c r="I16" s="64"/>
      <c r="J16" s="65"/>
      <c r="K16" s="65"/>
      <c r="L16" s="65"/>
      <c r="M16" s="65"/>
    </row>
    <row r="17" spans="1:10" ht="20.100000000000001" customHeight="1" x14ac:dyDescent="0.3">
      <c r="A17" s="75" t="s">
        <v>134</v>
      </c>
      <c r="B17" s="76" t="s">
        <v>9</v>
      </c>
      <c r="C17" s="77">
        <v>27547199.219999999</v>
      </c>
      <c r="D17" s="60">
        <v>8399617.1799999997</v>
      </c>
      <c r="E17" s="60">
        <v>45388.49</v>
      </c>
      <c r="F17" s="60">
        <v>0</v>
      </c>
      <c r="G17" s="60">
        <v>35992204.890000001</v>
      </c>
      <c r="I17" s="79"/>
    </row>
    <row r="18" spans="1:10" ht="20.100000000000001" customHeight="1" thickBot="1" x14ac:dyDescent="0.35">
      <c r="A18" s="80" t="s">
        <v>135</v>
      </c>
      <c r="B18" s="81">
        <v>2104.1</v>
      </c>
      <c r="C18" s="82">
        <v>0</v>
      </c>
      <c r="D18" s="73">
        <v>0</v>
      </c>
      <c r="E18" s="73">
        <v>0</v>
      </c>
      <c r="F18" s="73">
        <v>0</v>
      </c>
      <c r="G18" s="82">
        <v>0</v>
      </c>
      <c r="I18" s="79"/>
    </row>
    <row r="19" spans="1:10" ht="20.100000000000001" customHeight="1" x14ac:dyDescent="0.3">
      <c r="A19" s="75" t="s">
        <v>136</v>
      </c>
      <c r="B19" s="76">
        <v>2105</v>
      </c>
      <c r="C19" s="77">
        <v>14139270.4</v>
      </c>
      <c r="D19" s="60">
        <v>4747609.71</v>
      </c>
      <c r="E19" s="60">
        <v>81.900000000000006</v>
      </c>
      <c r="F19" s="60">
        <v>0</v>
      </c>
      <c r="G19" s="60">
        <v>18886962.009999998</v>
      </c>
      <c r="I19" s="79"/>
    </row>
    <row r="20" spans="1:10" ht="20.100000000000001" customHeight="1" thickBot="1" x14ac:dyDescent="0.35">
      <c r="A20" s="80" t="s">
        <v>137</v>
      </c>
      <c r="B20" s="81">
        <v>2105</v>
      </c>
      <c r="C20" s="82">
        <v>14139270.4</v>
      </c>
      <c r="D20" s="73">
        <v>4747609.71</v>
      </c>
      <c r="E20" s="73">
        <v>81.900000000000006</v>
      </c>
      <c r="F20" s="73">
        <v>0</v>
      </c>
      <c r="G20" s="73">
        <v>18886962.009999998</v>
      </c>
      <c r="I20" s="79"/>
      <c r="J20" s="83"/>
    </row>
    <row r="21" spans="1:10" ht="20.100000000000001" customHeight="1" thickBot="1" x14ac:dyDescent="0.35">
      <c r="A21" s="75" t="s">
        <v>138</v>
      </c>
      <c r="B21" s="76" t="s">
        <v>10</v>
      </c>
      <c r="C21" s="77">
        <f>13539270.4-C22</f>
        <v>2725184.75</v>
      </c>
      <c r="D21" s="60">
        <v>0</v>
      </c>
      <c r="E21" s="60">
        <v>0</v>
      </c>
      <c r="F21" s="60">
        <v>0</v>
      </c>
      <c r="G21" s="60">
        <v>2725184.75</v>
      </c>
      <c r="I21" s="84"/>
    </row>
    <row r="22" spans="1:10" ht="20.100000000000001" customHeight="1" x14ac:dyDescent="0.3">
      <c r="A22" s="66" t="s">
        <v>139</v>
      </c>
      <c r="B22" s="67" t="s">
        <v>10</v>
      </c>
      <c r="C22" s="69">
        <v>10814085.65</v>
      </c>
      <c r="D22" s="69">
        <v>0</v>
      </c>
      <c r="E22" s="69">
        <v>0</v>
      </c>
      <c r="F22" s="69">
        <v>0</v>
      </c>
      <c r="G22" s="60">
        <v>10814085.65</v>
      </c>
      <c r="I22" s="79"/>
    </row>
    <row r="23" spans="1:10" ht="20.100000000000001" customHeight="1" thickBot="1" x14ac:dyDescent="0.35">
      <c r="A23" s="80" t="s">
        <v>140</v>
      </c>
      <c r="B23" s="81" t="s">
        <v>11</v>
      </c>
      <c r="C23" s="73">
        <v>600000</v>
      </c>
      <c r="D23" s="73">
        <v>0</v>
      </c>
      <c r="E23" s="73">
        <v>0</v>
      </c>
      <c r="F23" s="73">
        <v>0</v>
      </c>
      <c r="G23" s="82">
        <v>600000</v>
      </c>
      <c r="I23" s="79"/>
      <c r="J23" s="83"/>
    </row>
    <row r="24" spans="1:10" ht="20.100000000000001" customHeight="1" x14ac:dyDescent="0.3">
      <c r="A24" s="75" t="s">
        <v>141</v>
      </c>
      <c r="B24" s="76">
        <v>2107</v>
      </c>
      <c r="C24" s="77">
        <v>17795978.260000002</v>
      </c>
      <c r="D24" s="60">
        <v>8399617.1799999997</v>
      </c>
      <c r="E24" s="60">
        <v>65308.98</v>
      </c>
      <c r="F24" s="60">
        <v>0</v>
      </c>
      <c r="G24" s="77">
        <v>26260904.420000002</v>
      </c>
      <c r="I24" s="79"/>
    </row>
    <row r="25" spans="1:10" ht="20.100000000000001" customHeight="1" x14ac:dyDescent="0.3">
      <c r="A25" s="66" t="s">
        <v>142</v>
      </c>
      <c r="B25" s="67">
        <v>2107</v>
      </c>
      <c r="C25" s="69">
        <v>0</v>
      </c>
      <c r="D25" s="69">
        <v>0</v>
      </c>
      <c r="E25" s="69">
        <v>0</v>
      </c>
      <c r="F25" s="69">
        <v>0</v>
      </c>
      <c r="G25" s="70">
        <v>0</v>
      </c>
      <c r="I25" s="79"/>
    </row>
    <row r="26" spans="1:10" ht="20.100000000000001" customHeight="1" x14ac:dyDescent="0.3">
      <c r="A26" s="66" t="s">
        <v>146</v>
      </c>
      <c r="B26" s="67">
        <v>2107.5</v>
      </c>
      <c r="C26" s="69">
        <v>0</v>
      </c>
      <c r="D26" s="69">
        <v>0</v>
      </c>
      <c r="E26" s="69">
        <v>0</v>
      </c>
      <c r="F26" s="69">
        <v>0</v>
      </c>
      <c r="G26" s="70">
        <v>0</v>
      </c>
      <c r="I26" s="79"/>
    </row>
    <row r="27" spans="1:10" ht="20.100000000000001" customHeight="1" x14ac:dyDescent="0.3">
      <c r="A27" s="66" t="s">
        <v>152</v>
      </c>
      <c r="B27" s="67">
        <v>2107.6</v>
      </c>
      <c r="C27" s="69">
        <v>0</v>
      </c>
      <c r="D27" s="69">
        <v>0</v>
      </c>
      <c r="E27" s="69">
        <v>0</v>
      </c>
      <c r="F27" s="69">
        <v>0</v>
      </c>
      <c r="G27" s="70">
        <v>0</v>
      </c>
      <c r="I27" s="79"/>
    </row>
    <row r="28" spans="1:10" ht="20.100000000000001" customHeight="1" thickBot="1" x14ac:dyDescent="0.35">
      <c r="A28" s="80" t="s">
        <v>159</v>
      </c>
      <c r="B28" s="81">
        <v>2107.6999999999998</v>
      </c>
      <c r="C28" s="73">
        <v>0</v>
      </c>
      <c r="D28" s="73">
        <v>0</v>
      </c>
      <c r="E28" s="73">
        <v>0</v>
      </c>
      <c r="F28" s="73">
        <v>0</v>
      </c>
      <c r="G28" s="82">
        <v>0</v>
      </c>
      <c r="I28" s="79"/>
    </row>
    <row r="29" spans="1:10" ht="20.100000000000001" customHeight="1" thickBot="1" x14ac:dyDescent="0.35">
      <c r="A29" s="85" t="s">
        <v>143</v>
      </c>
      <c r="B29" s="86">
        <v>2108</v>
      </c>
      <c r="C29" s="87">
        <v>156019535.43000001</v>
      </c>
      <c r="D29" s="88">
        <v>46745695.649999999</v>
      </c>
      <c r="E29" s="88">
        <v>113102.97</v>
      </c>
      <c r="F29" s="88">
        <v>341060.43</v>
      </c>
      <c r="G29" s="87">
        <v>203219394.48000002</v>
      </c>
      <c r="I29" s="79"/>
    </row>
    <row r="30" spans="1:10" ht="20.100000000000001" customHeight="1" x14ac:dyDescent="0.3">
      <c r="A30" s="58" t="s">
        <v>153</v>
      </c>
      <c r="B30" s="89" t="s">
        <v>151</v>
      </c>
      <c r="C30" s="61">
        <v>192866.66</v>
      </c>
      <c r="D30" s="61">
        <v>0</v>
      </c>
      <c r="E30" s="61">
        <v>0</v>
      </c>
      <c r="F30" s="61">
        <v>0</v>
      </c>
      <c r="G30" s="62">
        <v>192866.66</v>
      </c>
      <c r="I30" s="79"/>
    </row>
    <row r="31" spans="1:10" ht="20.100000000000001" customHeight="1" x14ac:dyDescent="0.3">
      <c r="A31" s="66" t="s">
        <v>13</v>
      </c>
      <c r="B31" s="67" t="s">
        <v>145</v>
      </c>
      <c r="C31" s="69">
        <v>0</v>
      </c>
      <c r="D31" s="69">
        <v>0</v>
      </c>
      <c r="E31" s="69">
        <v>0</v>
      </c>
      <c r="F31" s="69">
        <v>0</v>
      </c>
      <c r="G31" s="62">
        <v>0</v>
      </c>
      <c r="I31" s="79"/>
    </row>
    <row r="32" spans="1:10" ht="20.100000000000001" customHeight="1" x14ac:dyDescent="0.3">
      <c r="A32" s="66" t="s">
        <v>12</v>
      </c>
      <c r="B32" s="90" t="s">
        <v>147</v>
      </c>
      <c r="C32" s="69">
        <v>0</v>
      </c>
      <c r="D32" s="69">
        <v>0</v>
      </c>
      <c r="E32" s="69">
        <v>0</v>
      </c>
      <c r="F32" s="69">
        <v>0</v>
      </c>
      <c r="G32" s="70">
        <v>0</v>
      </c>
      <c r="I32" s="79"/>
    </row>
    <row r="33" spans="1:10" ht="20.100000000000001" customHeight="1" x14ac:dyDescent="0.3">
      <c r="A33" s="66" t="s">
        <v>91</v>
      </c>
      <c r="B33" s="90" t="s">
        <v>91</v>
      </c>
      <c r="C33" s="91">
        <v>0</v>
      </c>
      <c r="D33" s="69">
        <v>0</v>
      </c>
      <c r="E33" s="69">
        <v>0</v>
      </c>
      <c r="F33" s="69">
        <v>0</v>
      </c>
      <c r="G33" s="70">
        <v>0</v>
      </c>
      <c r="I33" s="79"/>
    </row>
    <row r="34" spans="1:10" ht="20.100000000000001" customHeight="1" x14ac:dyDescent="0.3">
      <c r="A34" s="71" t="s">
        <v>1</v>
      </c>
      <c r="B34" s="72" t="s">
        <v>22</v>
      </c>
      <c r="C34" s="74">
        <v>243973390.77000001</v>
      </c>
      <c r="D34" s="74">
        <v>73040149.430000007</v>
      </c>
      <c r="E34" s="74">
        <v>223964.24</v>
      </c>
      <c r="F34" s="74">
        <v>341060.43</v>
      </c>
      <c r="G34" s="74">
        <v>317578564.87000006</v>
      </c>
      <c r="I34" s="79"/>
      <c r="J34" s="79"/>
    </row>
    <row r="35" spans="1:10" ht="20.100000000000001" customHeight="1" x14ac:dyDescent="0.3">
      <c r="A35" s="63"/>
      <c r="B35" s="63"/>
      <c r="C35" s="63"/>
    </row>
    <row r="36" spans="1:10" ht="20.100000000000001" customHeight="1" x14ac:dyDescent="0.3">
      <c r="A36" s="93" t="s">
        <v>14</v>
      </c>
      <c r="B36" s="94" t="s">
        <v>15</v>
      </c>
      <c r="C36" s="83"/>
    </row>
    <row r="37" spans="1:10" ht="20.100000000000001" customHeight="1" x14ac:dyDescent="0.3">
      <c r="A37" s="95" t="s">
        <v>16</v>
      </c>
      <c r="B37" s="70">
        <v>96686</v>
      </c>
      <c r="C37" s="96"/>
      <c r="D37" s="83"/>
    </row>
    <row r="38" spans="1:10" ht="20.100000000000001" customHeight="1" x14ac:dyDescent="0.3">
      <c r="A38" s="97" t="s">
        <v>17</v>
      </c>
      <c r="B38" s="70">
        <v>583333.32999999996</v>
      </c>
      <c r="C38" s="96"/>
    </row>
    <row r="39" spans="1:10" ht="20.100000000000001" customHeight="1" x14ac:dyDescent="0.3">
      <c r="A39" s="97" t="s">
        <v>18</v>
      </c>
      <c r="B39" s="70">
        <v>41666.67</v>
      </c>
      <c r="C39" s="96"/>
    </row>
    <row r="40" spans="1:10" ht="20.100000000000001" customHeight="1" x14ac:dyDescent="0.3">
      <c r="A40" s="97" t="s">
        <v>19</v>
      </c>
      <c r="B40" s="70">
        <v>26994153.670000002</v>
      </c>
      <c r="C40" s="96"/>
      <c r="D40" s="98"/>
    </row>
    <row r="41" spans="1:10" ht="20.100000000000001" customHeight="1" x14ac:dyDescent="0.3">
      <c r="A41" s="97" t="s">
        <v>20</v>
      </c>
      <c r="B41" s="70">
        <v>8276365.2199999997</v>
      </c>
      <c r="C41" s="96"/>
    </row>
    <row r="42" spans="1:10" ht="20.100000000000001" customHeight="1" x14ac:dyDescent="0.3">
      <c r="A42" s="99" t="s">
        <v>21</v>
      </c>
      <c r="B42" s="74">
        <f>SUM(B37:B41)</f>
        <v>35992204.890000001</v>
      </c>
      <c r="C42" s="96"/>
    </row>
    <row r="43" spans="1:10" ht="20.100000000000001" customHeight="1" x14ac:dyDescent="0.3">
      <c r="A43" s="18"/>
      <c r="B43" s="100"/>
    </row>
    <row r="44" spans="1:10" ht="20.100000000000001" customHeight="1" x14ac:dyDescent="0.3">
      <c r="A44" s="93" t="s">
        <v>23</v>
      </c>
      <c r="B44" s="94" t="s">
        <v>15</v>
      </c>
      <c r="C44" s="96"/>
    </row>
    <row r="45" spans="1:10" ht="20.100000000000001" customHeight="1" x14ac:dyDescent="0.3">
      <c r="A45" s="101" t="s">
        <v>24</v>
      </c>
      <c r="B45" s="70"/>
      <c r="C45" s="96"/>
    </row>
    <row r="46" spans="1:10" ht="20.100000000000001" customHeight="1" x14ac:dyDescent="0.3">
      <c r="A46" s="97" t="s">
        <v>25</v>
      </c>
      <c r="B46" s="70">
        <v>46400</v>
      </c>
      <c r="C46" s="96"/>
      <c r="D46" s="102"/>
    </row>
    <row r="47" spans="1:10" ht="20.100000000000001" customHeight="1" x14ac:dyDescent="0.3">
      <c r="A47" s="97" t="s">
        <v>26</v>
      </c>
      <c r="B47" s="70">
        <f>G21-B46</f>
        <v>2678784.75</v>
      </c>
      <c r="C47" s="96"/>
      <c r="D47" s="102"/>
    </row>
    <row r="48" spans="1:10" ht="20.100000000000001" customHeight="1" x14ac:dyDescent="0.3">
      <c r="A48" s="101" t="s">
        <v>27</v>
      </c>
      <c r="B48" s="70">
        <f>SUM(B46:B47)</f>
        <v>2725184.75</v>
      </c>
      <c r="C48" s="96"/>
      <c r="D48" s="102"/>
    </row>
    <row r="49" spans="1:6" ht="20.100000000000001" customHeight="1" x14ac:dyDescent="0.3">
      <c r="A49" s="101" t="s">
        <v>28</v>
      </c>
      <c r="B49" s="70"/>
      <c r="D49" s="102"/>
    </row>
    <row r="50" spans="1:6" ht="20.100000000000001" customHeight="1" x14ac:dyDescent="0.3">
      <c r="A50" s="97" t="s">
        <v>29</v>
      </c>
      <c r="B50" s="70">
        <v>192400</v>
      </c>
      <c r="D50" s="102"/>
    </row>
    <row r="51" spans="1:6" ht="20.100000000000001" customHeight="1" x14ac:dyDescent="0.3">
      <c r="A51" s="97" t="s">
        <v>30</v>
      </c>
      <c r="B51" s="70">
        <f>G22-B50</f>
        <v>10621685.65</v>
      </c>
      <c r="D51" s="102"/>
    </row>
    <row r="52" spans="1:6" ht="20.100000000000001" customHeight="1" x14ac:dyDescent="0.3">
      <c r="A52" s="99" t="s">
        <v>31</v>
      </c>
      <c r="B52" s="74">
        <f>SUM(B50:B51)</f>
        <v>10814085.65</v>
      </c>
      <c r="D52" s="102"/>
      <c r="F52" s="103"/>
    </row>
    <row r="53" spans="1:6" x14ac:dyDescent="0.3">
      <c r="A53" s="18"/>
      <c r="B53" s="100"/>
      <c r="C53" s="83"/>
    </row>
    <row r="54" spans="1:6" x14ac:dyDescent="0.3">
      <c r="A54" s="18"/>
      <c r="B54" s="104"/>
    </row>
    <row r="55" spans="1:6" x14ac:dyDescent="0.3">
      <c r="A55" s="18"/>
      <c r="B55" s="100"/>
    </row>
    <row r="56" spans="1:6" x14ac:dyDescent="0.3">
      <c r="A56" s="18"/>
      <c r="B56" s="100"/>
    </row>
  </sheetData>
  <printOptions horizontalCentered="1"/>
  <pageMargins left="0.5" right="0.5" top="0.5" bottom="0.5" header="0.5" footer="0.3"/>
  <pageSetup scale="45" fitToHeight="0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zoomScaleNormal="100" workbookViewId="0"/>
  </sheetViews>
  <sheetFormatPr defaultColWidth="9.140625" defaultRowHeight="20.25" x14ac:dyDescent="0.3"/>
  <cols>
    <col min="1" max="1" width="123" style="31" bestFit="1" customWidth="1"/>
    <col min="2" max="2" width="24.42578125" style="31" bestFit="1" customWidth="1"/>
    <col min="3" max="3" width="19.85546875" style="31" customWidth="1"/>
    <col min="4" max="4" width="26" style="31" bestFit="1" customWidth="1"/>
    <col min="5" max="5" width="23.7109375" style="31" bestFit="1" customWidth="1"/>
    <col min="6" max="6" width="19.85546875" style="33" customWidth="1"/>
    <col min="7" max="7" width="19.85546875" style="31" customWidth="1"/>
    <col min="8" max="8" width="20.5703125" style="31" bestFit="1" customWidth="1"/>
    <col min="9" max="16384" width="9.140625" style="31"/>
  </cols>
  <sheetData>
    <row r="1" spans="1:6" s="29" customFormat="1" ht="20.100000000000001" customHeight="1" x14ac:dyDescent="0.25">
      <c r="A1" s="6" t="s">
        <v>0</v>
      </c>
      <c r="B1" s="44"/>
      <c r="C1" s="28"/>
      <c r="F1" s="30"/>
    </row>
    <row r="2" spans="1:6" s="29" customFormat="1" ht="20.100000000000001" customHeight="1" x14ac:dyDescent="0.25">
      <c r="A2" s="6" t="s">
        <v>2</v>
      </c>
      <c r="B2" s="44"/>
      <c r="C2" s="28"/>
      <c r="F2" s="30"/>
    </row>
    <row r="3" spans="1:6" s="29" customFormat="1" ht="20.100000000000001" customHeight="1" x14ac:dyDescent="0.25">
      <c r="A3" s="6" t="s">
        <v>33</v>
      </c>
      <c r="B3" s="44"/>
      <c r="C3" s="28"/>
      <c r="F3" s="30"/>
    </row>
    <row r="4" spans="1:6" s="29" customFormat="1" ht="20.100000000000001" customHeight="1" x14ac:dyDescent="0.25">
      <c r="A4" s="6" t="s">
        <v>176</v>
      </c>
      <c r="B4" s="44"/>
      <c r="C4" s="28"/>
      <c r="F4" s="30"/>
    </row>
    <row r="5" spans="1:6" s="29" customFormat="1" ht="20.100000000000001" customHeight="1" x14ac:dyDescent="0.25">
      <c r="A5" s="6" t="s">
        <v>177</v>
      </c>
      <c r="B5" s="44"/>
      <c r="C5" s="28"/>
      <c r="F5" s="30"/>
    </row>
    <row r="6" spans="1:6" s="29" customFormat="1" ht="20.100000000000001" customHeight="1" x14ac:dyDescent="0.25">
      <c r="A6" s="6" t="s">
        <v>170</v>
      </c>
      <c r="B6" s="44"/>
      <c r="C6" s="28"/>
      <c r="F6" s="30"/>
    </row>
    <row r="7" spans="1:6" s="29" customFormat="1" ht="20.100000000000001" customHeight="1" x14ac:dyDescent="0.25">
      <c r="A7" s="6" t="s">
        <v>178</v>
      </c>
      <c r="B7" s="44"/>
      <c r="C7" s="28"/>
      <c r="F7" s="30"/>
    </row>
    <row r="8" spans="1:6" s="29" customFormat="1" ht="20.100000000000001" customHeight="1" x14ac:dyDescent="0.25">
      <c r="A8" s="6" t="s">
        <v>167</v>
      </c>
      <c r="B8" s="44"/>
      <c r="C8" s="28"/>
      <c r="F8" s="30"/>
    </row>
    <row r="9" spans="1:6" ht="20.100000000000001" customHeight="1" x14ac:dyDescent="0.3">
      <c r="A9" s="6" t="s">
        <v>179</v>
      </c>
      <c r="B9" s="44"/>
    </row>
    <row r="10" spans="1:6" ht="20.100000000000001" customHeight="1" x14ac:dyDescent="0.3">
      <c r="A10" s="113" t="s">
        <v>32</v>
      </c>
      <c r="B10" s="114" t="s">
        <v>15</v>
      </c>
      <c r="C10" s="34"/>
    </row>
    <row r="11" spans="1:6" ht="20.100000000000001" customHeight="1" x14ac:dyDescent="0.3">
      <c r="A11" s="105" t="s">
        <v>34</v>
      </c>
      <c r="B11" s="110">
        <v>674071231.27999997</v>
      </c>
      <c r="C11" s="34"/>
    </row>
    <row r="12" spans="1:6" ht="20.100000000000001" customHeight="1" x14ac:dyDescent="0.3">
      <c r="A12" s="106" t="s">
        <v>35</v>
      </c>
      <c r="B12" s="110">
        <v>1159103.8999999999</v>
      </c>
      <c r="C12" s="34"/>
    </row>
    <row r="13" spans="1:6" ht="20.100000000000001" customHeight="1" x14ac:dyDescent="0.3">
      <c r="A13" s="106" t="s">
        <v>36</v>
      </c>
      <c r="B13" s="111">
        <v>672912127.38</v>
      </c>
      <c r="C13" s="34"/>
    </row>
    <row r="14" spans="1:6" ht="20.100000000000001" customHeight="1" x14ac:dyDescent="0.3">
      <c r="A14" s="106" t="s">
        <v>171</v>
      </c>
      <c r="B14" s="112">
        <v>0.36577181208053694</v>
      </c>
      <c r="C14" s="34"/>
    </row>
    <row r="15" spans="1:6" ht="20.100000000000001" customHeight="1" x14ac:dyDescent="0.3">
      <c r="A15" s="106" t="s">
        <v>39</v>
      </c>
      <c r="B15" s="110">
        <v>246132288.20999998</v>
      </c>
    </row>
    <row r="16" spans="1:6" ht="20.100000000000001" customHeight="1" x14ac:dyDescent="0.3">
      <c r="A16" s="106" t="s">
        <v>38</v>
      </c>
      <c r="B16" s="110"/>
    </row>
    <row r="17" spans="1:5" ht="20.100000000000001" customHeight="1" x14ac:dyDescent="0.3">
      <c r="A17" s="106" t="s">
        <v>96</v>
      </c>
      <c r="B17" s="110">
        <v>0</v>
      </c>
    </row>
    <row r="18" spans="1:5" ht="20.100000000000001" customHeight="1" x14ac:dyDescent="0.3">
      <c r="A18" s="106" t="s">
        <v>97</v>
      </c>
      <c r="B18" s="110">
        <v>0</v>
      </c>
    </row>
    <row r="19" spans="1:5" ht="20.100000000000001" customHeight="1" x14ac:dyDescent="0.3">
      <c r="A19" s="106" t="s">
        <v>98</v>
      </c>
      <c r="B19" s="110">
        <v>0</v>
      </c>
    </row>
    <row r="20" spans="1:5" ht="20.100000000000001" customHeight="1" x14ac:dyDescent="0.3">
      <c r="A20" s="106" t="s">
        <v>99</v>
      </c>
      <c r="B20" s="110">
        <v>5937010.0899999999</v>
      </c>
      <c r="E20" s="32"/>
    </row>
    <row r="21" spans="1:5" ht="20.100000000000001" customHeight="1" x14ac:dyDescent="0.3">
      <c r="A21" s="106" t="s">
        <v>42</v>
      </c>
      <c r="B21" s="110">
        <v>5937010.0899999999</v>
      </c>
    </row>
    <row r="22" spans="1:5" ht="20.100000000000001" customHeight="1" x14ac:dyDescent="0.3">
      <c r="A22" s="107" t="s">
        <v>37</v>
      </c>
      <c r="B22" s="111">
        <v>240195278.12</v>
      </c>
      <c r="D22" s="32"/>
    </row>
    <row r="23" spans="1:5" ht="20.100000000000001" customHeight="1" x14ac:dyDescent="0.3">
      <c r="A23" s="106" t="s">
        <v>40</v>
      </c>
      <c r="B23" s="110"/>
    </row>
    <row r="24" spans="1:5" ht="20.100000000000001" customHeight="1" x14ac:dyDescent="0.3">
      <c r="A24" s="106" t="s">
        <v>100</v>
      </c>
      <c r="B24" s="110">
        <v>0</v>
      </c>
    </row>
    <row r="25" spans="1:5" ht="20.100000000000001" customHeight="1" x14ac:dyDescent="0.3">
      <c r="A25" s="106" t="s">
        <v>101</v>
      </c>
      <c r="B25" s="110">
        <v>0</v>
      </c>
    </row>
    <row r="26" spans="1:5" ht="20.100000000000001" customHeight="1" x14ac:dyDescent="0.3">
      <c r="A26" s="108" t="s">
        <v>41</v>
      </c>
      <c r="B26" s="110">
        <v>0</v>
      </c>
    </row>
    <row r="27" spans="1:5" ht="20.100000000000001" customHeight="1" x14ac:dyDescent="0.3">
      <c r="A27" s="108" t="s">
        <v>183</v>
      </c>
      <c r="B27" s="110">
        <v>106787607.34999999</v>
      </c>
    </row>
    <row r="28" spans="1:5" ht="20.100000000000001" customHeight="1" x14ac:dyDescent="0.3">
      <c r="A28" s="106" t="s">
        <v>115</v>
      </c>
      <c r="B28" s="110">
        <v>106787607.34999999</v>
      </c>
    </row>
    <row r="29" spans="1:5" ht="20.100000000000001" customHeight="1" x14ac:dyDescent="0.3">
      <c r="A29" s="109" t="s">
        <v>43</v>
      </c>
      <c r="B29" s="111">
        <v>133407670.77</v>
      </c>
    </row>
    <row r="30" spans="1:5" ht="20.100000000000001" customHeight="1" x14ac:dyDescent="0.3">
      <c r="A30" s="109" t="s">
        <v>122</v>
      </c>
      <c r="B30" s="110"/>
    </row>
    <row r="31" spans="1:5" ht="20.100000000000001" customHeight="1" x14ac:dyDescent="0.3">
      <c r="A31" s="106" t="s">
        <v>44</v>
      </c>
      <c r="B31" s="110">
        <v>58699375.140000001</v>
      </c>
    </row>
    <row r="32" spans="1:5" ht="20.100000000000001" customHeight="1" x14ac:dyDescent="0.3">
      <c r="A32" s="106" t="s">
        <v>45</v>
      </c>
      <c r="B32" s="110">
        <v>16008920.49</v>
      </c>
    </row>
    <row r="33" spans="1:2" ht="20.100000000000001" customHeight="1" x14ac:dyDescent="0.3">
      <c r="A33" s="106" t="s">
        <v>46</v>
      </c>
      <c r="B33" s="110"/>
    </row>
    <row r="34" spans="1:2" ht="20.100000000000001" customHeight="1" x14ac:dyDescent="0.3">
      <c r="A34" s="108" t="s">
        <v>47</v>
      </c>
      <c r="B34" s="110">
        <v>29349687.57</v>
      </c>
    </row>
    <row r="35" spans="1:2" ht="20.100000000000001" customHeight="1" x14ac:dyDescent="0.3">
      <c r="A35" s="108" t="s">
        <v>48</v>
      </c>
      <c r="B35" s="110">
        <v>29349687.57</v>
      </c>
    </row>
    <row r="36" spans="1:2" ht="20.100000000000001" customHeight="1" x14ac:dyDescent="0.3">
      <c r="A36" s="106" t="s">
        <v>116</v>
      </c>
      <c r="B36" s="110">
        <v>58699375.140000001</v>
      </c>
    </row>
    <row r="37" spans="1:2" ht="20.100000000000001" customHeight="1" x14ac:dyDescent="0.3">
      <c r="A37" s="115" t="s">
        <v>49</v>
      </c>
      <c r="B37" s="116">
        <v>133407670.77</v>
      </c>
    </row>
    <row r="38" spans="1:2" ht="20.100000000000001" customHeight="1" x14ac:dyDescent="0.3">
      <c r="A38" s="35"/>
      <c r="B38" s="26"/>
    </row>
    <row r="39" spans="1:2" ht="20.100000000000001" customHeight="1" x14ac:dyDescent="0.3"/>
    <row r="40" spans="1:2" ht="20.100000000000001" customHeight="1" x14ac:dyDescent="0.3"/>
  </sheetData>
  <printOptions horizontalCentered="1"/>
  <pageMargins left="0.7" right="0.7" top="0.75" bottom="0.75" header="0.3" footer="0.3"/>
  <pageSetup scale="83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zoomScaleNormal="100" workbookViewId="0"/>
  </sheetViews>
  <sheetFormatPr defaultColWidth="9.140625" defaultRowHeight="20.25" x14ac:dyDescent="0.3"/>
  <cols>
    <col min="1" max="1" width="111.140625" style="7" customWidth="1"/>
    <col min="2" max="2" width="24.5703125" style="7" bestFit="1" customWidth="1"/>
    <col min="3" max="3" width="19.85546875" style="7" customWidth="1"/>
    <col min="4" max="4" width="26" style="7" bestFit="1" customWidth="1"/>
    <col min="5" max="5" width="19.85546875" style="7" customWidth="1"/>
    <col min="6" max="6" width="19.85546875" style="8" customWidth="1"/>
    <col min="7" max="7" width="19.85546875" style="7" customWidth="1"/>
    <col min="8" max="8" width="20.5703125" style="7" bestFit="1" customWidth="1"/>
    <col min="9" max="16384" width="9.140625" style="7"/>
  </cols>
  <sheetData>
    <row r="1" spans="1:6" s="4" customFormat="1" ht="20.100000000000001" customHeight="1" x14ac:dyDescent="0.25">
      <c r="A1" s="6" t="s">
        <v>0</v>
      </c>
      <c r="B1" s="27"/>
      <c r="C1" s="3"/>
      <c r="F1" s="5"/>
    </row>
    <row r="2" spans="1:6" s="4" customFormat="1" ht="20.100000000000001" customHeight="1" x14ac:dyDescent="0.25">
      <c r="A2" s="6" t="s">
        <v>2</v>
      </c>
      <c r="B2" s="27"/>
      <c r="C2" s="3"/>
      <c r="F2" s="5"/>
    </row>
    <row r="3" spans="1:6" s="4" customFormat="1" ht="20.100000000000001" customHeight="1" x14ac:dyDescent="0.25">
      <c r="A3" s="6" t="s">
        <v>33</v>
      </c>
      <c r="B3" s="27"/>
      <c r="C3" s="3"/>
      <c r="F3" s="5"/>
    </row>
    <row r="4" spans="1:6" s="4" customFormat="1" ht="20.100000000000001" customHeight="1" x14ac:dyDescent="0.25">
      <c r="A4" s="6" t="s">
        <v>176</v>
      </c>
      <c r="B4" s="27"/>
      <c r="C4" s="3"/>
      <c r="F4" s="5"/>
    </row>
    <row r="5" spans="1:6" s="4" customFormat="1" ht="20.100000000000001" customHeight="1" x14ac:dyDescent="0.25">
      <c r="A5" s="6" t="s">
        <v>177</v>
      </c>
      <c r="B5" s="27"/>
      <c r="C5" s="3"/>
      <c r="F5" s="5"/>
    </row>
    <row r="6" spans="1:6" s="4" customFormat="1" ht="20.100000000000001" customHeight="1" x14ac:dyDescent="0.25">
      <c r="A6" s="6" t="s">
        <v>170</v>
      </c>
      <c r="B6" s="27"/>
      <c r="C6" s="3"/>
      <c r="F6" s="5"/>
    </row>
    <row r="7" spans="1:6" s="4" customFormat="1" ht="20.100000000000001" customHeight="1" x14ac:dyDescent="0.25">
      <c r="A7" s="6" t="s">
        <v>178</v>
      </c>
      <c r="B7" s="27"/>
      <c r="C7" s="3"/>
      <c r="F7" s="5"/>
    </row>
    <row r="8" spans="1:6" s="4" customFormat="1" ht="20.100000000000001" customHeight="1" x14ac:dyDescent="0.25">
      <c r="A8" s="6" t="s">
        <v>168</v>
      </c>
      <c r="B8" s="27"/>
      <c r="C8" s="3"/>
      <c r="F8" s="5"/>
    </row>
    <row r="9" spans="1:6" s="4" customFormat="1" ht="20.100000000000001" customHeight="1" x14ac:dyDescent="0.25">
      <c r="A9" s="6" t="s">
        <v>179</v>
      </c>
      <c r="B9" s="27"/>
      <c r="C9" s="3"/>
      <c r="F9" s="5"/>
    </row>
    <row r="10" spans="1:6" ht="20.100000000000001" customHeight="1" x14ac:dyDescent="0.3">
      <c r="A10" s="117" t="s">
        <v>50</v>
      </c>
      <c r="B10" s="118" t="s">
        <v>15</v>
      </c>
    </row>
    <row r="11" spans="1:6" ht="20.100000000000001" customHeight="1" x14ac:dyDescent="0.3">
      <c r="A11" s="38" t="s">
        <v>36</v>
      </c>
      <c r="B11" s="23">
        <v>672912127.38</v>
      </c>
      <c r="C11" s="11"/>
    </row>
    <row r="12" spans="1:6" ht="20.100000000000001" customHeight="1" x14ac:dyDescent="0.3">
      <c r="A12" s="38" t="s">
        <v>172</v>
      </c>
      <c r="B12" s="22">
        <v>0.38087248322147649</v>
      </c>
      <c r="C12" s="11"/>
    </row>
    <row r="13" spans="1:6" ht="20.100000000000001" customHeight="1" x14ac:dyDescent="0.3">
      <c r="A13" s="38" t="s">
        <v>39</v>
      </c>
      <c r="B13" s="21">
        <v>256293712.94</v>
      </c>
      <c r="C13" s="11"/>
    </row>
    <row r="14" spans="1:6" ht="20.100000000000001" customHeight="1" x14ac:dyDescent="0.3">
      <c r="A14" s="38" t="s">
        <v>51</v>
      </c>
      <c r="B14" s="21"/>
      <c r="C14" s="11"/>
    </row>
    <row r="15" spans="1:6" ht="20.100000000000001" customHeight="1" x14ac:dyDescent="0.3">
      <c r="A15" s="38" t="s">
        <v>52</v>
      </c>
      <c r="B15" s="21">
        <v>0</v>
      </c>
      <c r="C15" s="11"/>
    </row>
    <row r="16" spans="1:6" ht="20.100000000000001" customHeight="1" x14ac:dyDescent="0.3">
      <c r="A16" s="38" t="s">
        <v>53</v>
      </c>
      <c r="B16" s="21">
        <v>355575.31</v>
      </c>
    </row>
    <row r="17" spans="1:6" ht="20.100000000000001" customHeight="1" x14ac:dyDescent="0.3">
      <c r="A17" s="38" t="s">
        <v>54</v>
      </c>
      <c r="B17" s="21">
        <v>355575.31</v>
      </c>
    </row>
    <row r="18" spans="1:6" ht="20.100000000000001" customHeight="1" x14ac:dyDescent="0.3">
      <c r="A18" s="39" t="s">
        <v>55</v>
      </c>
      <c r="B18" s="23">
        <v>256649288.25</v>
      </c>
      <c r="D18" s="8"/>
    </row>
    <row r="19" spans="1:6" ht="20.100000000000001" customHeight="1" x14ac:dyDescent="0.3">
      <c r="A19" s="38" t="s">
        <v>56</v>
      </c>
      <c r="B19" s="21"/>
    </row>
    <row r="20" spans="1:6" ht="20.100000000000001" customHeight="1" x14ac:dyDescent="0.3">
      <c r="A20" s="38" t="s">
        <v>57</v>
      </c>
      <c r="B20" s="21"/>
    </row>
    <row r="21" spans="1:6" ht="20.100000000000001" customHeight="1" x14ac:dyDescent="0.3">
      <c r="A21" s="40" t="s">
        <v>58</v>
      </c>
      <c r="B21" s="21">
        <v>0</v>
      </c>
    </row>
    <row r="22" spans="1:6" s="24" customFormat="1" ht="20.100000000000001" customHeight="1" x14ac:dyDescent="0.3">
      <c r="A22" s="40" t="s">
        <v>59</v>
      </c>
      <c r="B22" s="21">
        <v>568066.67000000004</v>
      </c>
      <c r="F22" s="25"/>
    </row>
    <row r="23" spans="1:6" s="31" customFormat="1" ht="20.100000000000001" customHeight="1" x14ac:dyDescent="0.3">
      <c r="A23" s="40" t="s">
        <v>163</v>
      </c>
      <c r="B23" s="21">
        <v>2575.16</v>
      </c>
      <c r="F23" s="33"/>
    </row>
    <row r="24" spans="1:6" s="24" customFormat="1" ht="20.100000000000001" customHeight="1" x14ac:dyDescent="0.3">
      <c r="A24" s="40" t="s">
        <v>158</v>
      </c>
      <c r="B24" s="21">
        <v>52737.95</v>
      </c>
      <c r="F24" s="25"/>
    </row>
    <row r="25" spans="1:6" s="24" customFormat="1" ht="20.100000000000001" customHeight="1" x14ac:dyDescent="0.3">
      <c r="A25" s="40" t="s">
        <v>121</v>
      </c>
      <c r="B25" s="21">
        <v>5514826.3799999999</v>
      </c>
      <c r="F25" s="25"/>
    </row>
    <row r="26" spans="1:6" ht="20.100000000000001" customHeight="1" x14ac:dyDescent="0.3">
      <c r="A26" s="40" t="s">
        <v>117</v>
      </c>
      <c r="B26" s="21">
        <v>0</v>
      </c>
    </row>
    <row r="27" spans="1:6" ht="20.100000000000001" customHeight="1" x14ac:dyDescent="0.3">
      <c r="A27" s="40" t="s">
        <v>118</v>
      </c>
      <c r="B27" s="21">
        <v>0</v>
      </c>
    </row>
    <row r="28" spans="1:6" ht="20.100000000000001" customHeight="1" x14ac:dyDescent="0.3">
      <c r="A28" s="40" t="s">
        <v>119</v>
      </c>
      <c r="B28" s="21">
        <v>0</v>
      </c>
    </row>
    <row r="29" spans="1:6" ht="20.100000000000001" customHeight="1" x14ac:dyDescent="0.3">
      <c r="A29" s="40" t="s">
        <v>120</v>
      </c>
      <c r="B29" s="21">
        <v>0</v>
      </c>
    </row>
    <row r="30" spans="1:6" ht="20.100000000000001" customHeight="1" x14ac:dyDescent="0.3">
      <c r="A30" s="40" t="s">
        <v>123</v>
      </c>
      <c r="B30" s="21">
        <v>0</v>
      </c>
    </row>
    <row r="31" spans="1:6" ht="20.100000000000001" customHeight="1" x14ac:dyDescent="0.3">
      <c r="A31" s="40" t="s">
        <v>60</v>
      </c>
      <c r="B31" s="21">
        <v>0</v>
      </c>
    </row>
    <row r="32" spans="1:6" s="24" customFormat="1" ht="20.100000000000001" customHeight="1" x14ac:dyDescent="0.3">
      <c r="A32" s="40" t="s">
        <v>173</v>
      </c>
      <c r="B32" s="21">
        <v>0</v>
      </c>
      <c r="F32" s="25"/>
    </row>
    <row r="33" spans="1:6" ht="20.100000000000001" customHeight="1" x14ac:dyDescent="0.3">
      <c r="A33" s="40" t="s">
        <v>160</v>
      </c>
      <c r="B33" s="21">
        <v>0</v>
      </c>
    </row>
    <row r="34" spans="1:6" ht="20.100000000000001" customHeight="1" x14ac:dyDescent="0.3">
      <c r="A34" s="40" t="s">
        <v>61</v>
      </c>
      <c r="B34" s="21">
        <v>0</v>
      </c>
    </row>
    <row r="35" spans="1:6" ht="20.100000000000001" customHeight="1" x14ac:dyDescent="0.3">
      <c r="A35" s="40" t="s">
        <v>62</v>
      </c>
      <c r="B35" s="21">
        <v>0</v>
      </c>
    </row>
    <row r="36" spans="1:6" ht="20.100000000000001" customHeight="1" x14ac:dyDescent="0.3">
      <c r="A36" s="40" t="s">
        <v>63</v>
      </c>
      <c r="B36" s="21">
        <v>0</v>
      </c>
    </row>
    <row r="37" spans="1:6" ht="20.100000000000001" customHeight="1" x14ac:dyDescent="0.3">
      <c r="A37" s="40" t="s">
        <v>64</v>
      </c>
      <c r="B37" s="21">
        <v>0</v>
      </c>
    </row>
    <row r="38" spans="1:6" ht="20.100000000000001" customHeight="1" x14ac:dyDescent="0.3">
      <c r="A38" s="40" t="s">
        <v>65</v>
      </c>
      <c r="B38" s="21">
        <v>0</v>
      </c>
    </row>
    <row r="39" spans="1:6" ht="20.100000000000001" customHeight="1" x14ac:dyDescent="0.3">
      <c r="A39" s="38" t="s">
        <v>66</v>
      </c>
      <c r="B39" s="21"/>
    </row>
    <row r="40" spans="1:6" s="24" customFormat="1" ht="20.100000000000001" customHeight="1" x14ac:dyDescent="0.3">
      <c r="A40" s="40" t="s">
        <v>102</v>
      </c>
      <c r="B40" s="21">
        <v>0</v>
      </c>
      <c r="F40" s="25"/>
    </row>
    <row r="41" spans="1:6" s="24" customFormat="1" ht="20.100000000000001" customHeight="1" x14ac:dyDescent="0.3">
      <c r="A41" s="40" t="s">
        <v>103</v>
      </c>
      <c r="B41" s="21">
        <v>355575.31</v>
      </c>
      <c r="F41" s="25"/>
    </row>
    <row r="42" spans="1:6" s="24" customFormat="1" ht="20.100000000000001" customHeight="1" x14ac:dyDescent="0.3">
      <c r="A42" s="40" t="s">
        <v>104</v>
      </c>
      <c r="B42" s="21">
        <v>0</v>
      </c>
      <c r="F42" s="25"/>
    </row>
    <row r="43" spans="1:6" s="24" customFormat="1" ht="20.100000000000001" customHeight="1" x14ac:dyDescent="0.3">
      <c r="A43" s="40" t="s">
        <v>105</v>
      </c>
      <c r="B43" s="21">
        <v>0</v>
      </c>
      <c r="F43" s="25"/>
    </row>
    <row r="44" spans="1:6" s="24" customFormat="1" ht="20.100000000000001" customHeight="1" x14ac:dyDescent="0.3">
      <c r="A44" s="40" t="s">
        <v>106</v>
      </c>
      <c r="B44" s="21">
        <v>5349116.01</v>
      </c>
      <c r="F44" s="25"/>
    </row>
    <row r="45" spans="1:6" ht="20.100000000000001" customHeight="1" x14ac:dyDescent="0.3">
      <c r="A45" s="40" t="s">
        <v>164</v>
      </c>
      <c r="B45" s="21">
        <v>0</v>
      </c>
    </row>
    <row r="46" spans="1:6" s="24" customFormat="1" ht="20.100000000000001" customHeight="1" x14ac:dyDescent="0.3">
      <c r="A46" s="40" t="s">
        <v>165</v>
      </c>
      <c r="B46" s="21">
        <v>833000</v>
      </c>
      <c r="F46" s="25"/>
    </row>
    <row r="47" spans="1:6" ht="20.100000000000001" customHeight="1" x14ac:dyDescent="0.3">
      <c r="A47" s="40" t="s">
        <v>67</v>
      </c>
      <c r="B47" s="21">
        <v>0</v>
      </c>
    </row>
    <row r="48" spans="1:6" ht="20.100000000000001" customHeight="1" x14ac:dyDescent="0.3">
      <c r="A48" s="40" t="s">
        <v>154</v>
      </c>
      <c r="B48" s="21">
        <v>0</v>
      </c>
    </row>
    <row r="49" spans="1:2" ht="20.100000000000001" customHeight="1" x14ac:dyDescent="0.3">
      <c r="A49" s="40" t="s">
        <v>155</v>
      </c>
      <c r="B49" s="21">
        <v>0</v>
      </c>
    </row>
    <row r="50" spans="1:2" ht="20.100000000000001" customHeight="1" x14ac:dyDescent="0.3">
      <c r="A50" s="40" t="s">
        <v>181</v>
      </c>
      <c r="B50" s="21">
        <v>0</v>
      </c>
    </row>
    <row r="51" spans="1:2" ht="20.100000000000001" customHeight="1" x14ac:dyDescent="0.3">
      <c r="A51" s="40" t="s">
        <v>68</v>
      </c>
      <c r="B51" s="21">
        <v>0</v>
      </c>
    </row>
    <row r="52" spans="1:2" ht="20.100000000000001" customHeight="1" x14ac:dyDescent="0.3">
      <c r="A52" s="40" t="s">
        <v>69</v>
      </c>
      <c r="B52" s="21">
        <v>0</v>
      </c>
    </row>
    <row r="53" spans="1:2" ht="20.100000000000001" customHeight="1" x14ac:dyDescent="0.3">
      <c r="A53" s="40" t="s">
        <v>107</v>
      </c>
      <c r="B53" s="21">
        <v>0</v>
      </c>
    </row>
    <row r="54" spans="1:2" ht="20.100000000000001" customHeight="1" x14ac:dyDescent="0.3">
      <c r="A54" s="40" t="s">
        <v>70</v>
      </c>
      <c r="B54" s="21">
        <v>12675897.48</v>
      </c>
    </row>
    <row r="55" spans="1:2" ht="20.100000000000001" customHeight="1" x14ac:dyDescent="0.3">
      <c r="A55" s="38" t="s">
        <v>156</v>
      </c>
      <c r="B55" s="21"/>
    </row>
    <row r="56" spans="1:2" ht="20.100000000000001" customHeight="1" x14ac:dyDescent="0.3">
      <c r="A56" s="40" t="s">
        <v>157</v>
      </c>
      <c r="B56" s="21">
        <v>0</v>
      </c>
    </row>
    <row r="57" spans="1:2" ht="34.5" customHeight="1" x14ac:dyDescent="0.3">
      <c r="A57" s="39" t="s">
        <v>114</v>
      </c>
      <c r="B57" s="23">
        <v>243973389.77000001</v>
      </c>
    </row>
    <row r="58" spans="1:2" ht="20.100000000000001" customHeight="1" x14ac:dyDescent="0.3">
      <c r="A58" s="42" t="s">
        <v>71</v>
      </c>
      <c r="B58" s="21"/>
    </row>
    <row r="59" spans="1:2" ht="20.100000000000001" customHeight="1" x14ac:dyDescent="0.3">
      <c r="A59" s="40" t="s">
        <v>72</v>
      </c>
      <c r="B59" s="21">
        <v>223964.24</v>
      </c>
    </row>
    <row r="60" spans="1:2" ht="20.100000000000001" customHeight="1" x14ac:dyDescent="0.3">
      <c r="A60" s="40" t="s">
        <v>73</v>
      </c>
      <c r="B60" s="21">
        <v>164159543.77000001</v>
      </c>
    </row>
    <row r="61" spans="1:2" ht="20.100000000000001" customHeight="1" x14ac:dyDescent="0.3">
      <c r="A61" s="40" t="s">
        <v>182</v>
      </c>
      <c r="B61" s="22">
        <v>0.44493392070484583</v>
      </c>
    </row>
    <row r="62" spans="1:2" ht="20.100000000000001" customHeight="1" x14ac:dyDescent="0.3">
      <c r="A62" s="40" t="s">
        <v>74</v>
      </c>
      <c r="B62" s="21">
        <v>73040149.430000007</v>
      </c>
    </row>
    <row r="63" spans="1:2" ht="20.100000000000001" customHeight="1" x14ac:dyDescent="0.3">
      <c r="A63" s="38" t="s">
        <v>75</v>
      </c>
      <c r="B63" s="21"/>
    </row>
    <row r="64" spans="1:2" ht="20.100000000000001" customHeight="1" x14ac:dyDescent="0.3">
      <c r="A64" s="40" t="s">
        <v>76</v>
      </c>
      <c r="B64" s="21">
        <v>0</v>
      </c>
    </row>
    <row r="65" spans="1:6" s="24" customFormat="1" ht="20.100000000000001" customHeight="1" x14ac:dyDescent="0.3">
      <c r="A65" s="40" t="s">
        <v>77</v>
      </c>
      <c r="B65" s="21">
        <v>17650.18</v>
      </c>
      <c r="F65" s="25"/>
    </row>
    <row r="66" spans="1:6" s="24" customFormat="1" ht="20.100000000000001" customHeight="1" x14ac:dyDescent="0.3">
      <c r="A66" s="40" t="s">
        <v>78</v>
      </c>
      <c r="B66" s="21">
        <v>296433.37</v>
      </c>
      <c r="F66" s="25"/>
    </row>
    <row r="67" spans="1:6" s="24" customFormat="1" ht="20.100000000000001" customHeight="1" x14ac:dyDescent="0.3">
      <c r="A67" s="40" t="s">
        <v>79</v>
      </c>
      <c r="B67" s="21">
        <v>531.6</v>
      </c>
      <c r="F67" s="25"/>
    </row>
    <row r="68" spans="1:6" s="24" customFormat="1" ht="20.100000000000001" customHeight="1" x14ac:dyDescent="0.3">
      <c r="A68" s="40" t="s">
        <v>80</v>
      </c>
      <c r="B68" s="21">
        <v>26445.279999999999</v>
      </c>
      <c r="F68" s="25"/>
    </row>
    <row r="69" spans="1:6" s="24" customFormat="1" ht="20.100000000000001" customHeight="1" x14ac:dyDescent="0.3">
      <c r="A69" s="40" t="s">
        <v>81</v>
      </c>
      <c r="B69" s="21">
        <v>0</v>
      </c>
      <c r="F69" s="25"/>
    </row>
    <row r="70" spans="1:6" ht="20.100000000000001" customHeight="1" x14ac:dyDescent="0.3">
      <c r="A70" s="40" t="s">
        <v>82</v>
      </c>
      <c r="B70" s="21">
        <v>0</v>
      </c>
    </row>
    <row r="71" spans="1:6" ht="20.100000000000001" customHeight="1" x14ac:dyDescent="0.3">
      <c r="A71" s="40" t="s">
        <v>161</v>
      </c>
      <c r="B71" s="21">
        <v>0</v>
      </c>
    </row>
    <row r="72" spans="1:6" ht="20.100000000000001" customHeight="1" x14ac:dyDescent="0.3">
      <c r="A72" s="40" t="s">
        <v>162</v>
      </c>
      <c r="B72" s="21">
        <v>0</v>
      </c>
    </row>
    <row r="73" spans="1:6" s="24" customFormat="1" ht="20.100000000000001" customHeight="1" x14ac:dyDescent="0.3">
      <c r="A73" s="40" t="s">
        <v>83</v>
      </c>
      <c r="B73" s="21">
        <v>341060.42999999993</v>
      </c>
      <c r="F73" s="25"/>
    </row>
    <row r="74" spans="1:6" s="24" customFormat="1" ht="20.100000000000001" customHeight="1" x14ac:dyDescent="0.3">
      <c r="A74" s="41" t="s">
        <v>166</v>
      </c>
      <c r="B74" s="23">
        <v>317578564.87</v>
      </c>
      <c r="C74" s="47"/>
      <c r="D74" s="47"/>
      <c r="F74" s="25"/>
    </row>
    <row r="75" spans="1:6" ht="20.100000000000001" customHeight="1" x14ac:dyDescent="0.3">
      <c r="A75" s="35"/>
      <c r="B75" s="26"/>
    </row>
    <row r="76" spans="1:6" ht="20.100000000000001" customHeight="1" x14ac:dyDescent="0.3">
      <c r="A76" s="37" t="s">
        <v>95</v>
      </c>
      <c r="B76" s="36" t="s">
        <v>15</v>
      </c>
    </row>
    <row r="77" spans="1:6" s="24" customFormat="1" ht="20.100000000000001" customHeight="1" x14ac:dyDescent="0.3">
      <c r="A77" s="43" t="s">
        <v>93</v>
      </c>
      <c r="B77" s="23">
        <v>240195278.11999997</v>
      </c>
      <c r="F77" s="25"/>
    </row>
    <row r="78" spans="1:6" s="24" customFormat="1" ht="20.100000000000001" customHeight="1" x14ac:dyDescent="0.3">
      <c r="A78" s="43" t="s">
        <v>92</v>
      </c>
      <c r="B78" s="23">
        <v>317578564.87</v>
      </c>
      <c r="F78" s="25"/>
    </row>
    <row r="79" spans="1:6" s="24" customFormat="1" ht="20.100000000000001" customHeight="1" x14ac:dyDescent="0.3">
      <c r="A79" s="119" t="s">
        <v>94</v>
      </c>
      <c r="B79" s="120">
        <v>557773842.99000001</v>
      </c>
      <c r="F79" s="25"/>
    </row>
  </sheetData>
  <printOptions horizontalCentered="1"/>
  <pageMargins left="1" right="1" top="1" bottom="1" header="0.5" footer="0.5"/>
  <pageSetup scale="84" fitToHeight="0" orientation="landscape" r:id="rId1"/>
  <rowBreaks count="2" manualBreakCount="2">
    <brk id="28" max="1" man="1"/>
    <brk id="47" max="1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workbookViewId="0"/>
  </sheetViews>
  <sheetFormatPr defaultColWidth="9.140625" defaultRowHeight="20.25" x14ac:dyDescent="0.3"/>
  <cols>
    <col min="1" max="1" width="162.7109375" style="7" bestFit="1" customWidth="1"/>
    <col min="2" max="2" width="24.7109375" style="7" customWidth="1"/>
    <col min="3" max="5" width="19.85546875" style="7" customWidth="1"/>
    <col min="6" max="6" width="19.85546875" style="8" customWidth="1"/>
    <col min="7" max="7" width="19.85546875" style="7" customWidth="1"/>
    <col min="8" max="8" width="20.5703125" style="7" bestFit="1" customWidth="1"/>
    <col min="9" max="16384" width="9.140625" style="7"/>
  </cols>
  <sheetData>
    <row r="1" spans="1:6" s="4" customFormat="1" ht="20.100000000000001" customHeight="1" x14ac:dyDescent="0.25">
      <c r="A1" s="1" t="s">
        <v>0</v>
      </c>
      <c r="B1" s="2"/>
      <c r="C1" s="3"/>
      <c r="F1" s="5"/>
    </row>
    <row r="2" spans="1:6" s="4" customFormat="1" ht="20.100000000000001" customHeight="1" x14ac:dyDescent="0.25">
      <c r="A2" s="1" t="s">
        <v>2</v>
      </c>
      <c r="B2" s="2"/>
      <c r="C2" s="3"/>
      <c r="F2" s="5"/>
    </row>
    <row r="3" spans="1:6" s="4" customFormat="1" ht="20.100000000000001" customHeight="1" x14ac:dyDescent="0.25">
      <c r="A3" s="1" t="s">
        <v>33</v>
      </c>
      <c r="B3" s="2"/>
      <c r="C3" s="3"/>
      <c r="F3" s="5"/>
    </row>
    <row r="4" spans="1:6" s="4" customFormat="1" ht="20.100000000000001" customHeight="1" x14ac:dyDescent="0.25">
      <c r="A4" s="45" t="s">
        <v>176</v>
      </c>
      <c r="B4" s="2"/>
      <c r="C4" s="3"/>
      <c r="F4" s="5"/>
    </row>
    <row r="5" spans="1:6" s="4" customFormat="1" ht="20.100000000000001" customHeight="1" x14ac:dyDescent="0.25">
      <c r="A5" s="45" t="s">
        <v>177</v>
      </c>
      <c r="B5" s="2"/>
      <c r="C5" s="3"/>
      <c r="F5" s="5"/>
    </row>
    <row r="6" spans="1:6" s="4" customFormat="1" ht="20.100000000000001" customHeight="1" x14ac:dyDescent="0.25">
      <c r="A6" s="45" t="s">
        <v>170</v>
      </c>
      <c r="B6" s="2"/>
      <c r="C6" s="3"/>
      <c r="F6" s="5"/>
    </row>
    <row r="7" spans="1:6" s="4" customFormat="1" ht="20.100000000000001" customHeight="1" x14ac:dyDescent="0.25">
      <c r="A7" s="45" t="s">
        <v>178</v>
      </c>
      <c r="B7" s="2"/>
      <c r="C7" s="3"/>
      <c r="F7" s="5"/>
    </row>
    <row r="8" spans="1:6" s="4" customFormat="1" ht="20.100000000000001" customHeight="1" x14ac:dyDescent="0.25">
      <c r="A8" s="1" t="s">
        <v>169</v>
      </c>
      <c r="B8" s="2"/>
      <c r="C8" s="3"/>
      <c r="F8" s="5"/>
    </row>
    <row r="9" spans="1:6" s="4" customFormat="1" ht="20.100000000000001" customHeight="1" x14ac:dyDescent="0.25">
      <c r="A9" s="1" t="s">
        <v>179</v>
      </c>
      <c r="B9" s="2"/>
      <c r="C9" s="3"/>
      <c r="F9" s="5"/>
    </row>
    <row r="10" spans="1:6" ht="20.100000000000001" customHeight="1" x14ac:dyDescent="0.3">
      <c r="A10" s="121" t="s">
        <v>84</v>
      </c>
      <c r="B10" s="122" t="s">
        <v>15</v>
      </c>
    </row>
    <row r="11" spans="1:6" ht="20.100000000000001" customHeight="1" x14ac:dyDescent="0.3">
      <c r="A11" s="9" t="s">
        <v>36</v>
      </c>
      <c r="B11" s="10">
        <v>672912127.38</v>
      </c>
      <c r="C11" s="11"/>
    </row>
    <row r="12" spans="1:6" ht="20.100000000000001" customHeight="1" x14ac:dyDescent="0.3">
      <c r="A12" s="12" t="s">
        <v>174</v>
      </c>
      <c r="B12" s="13">
        <v>0.25335570469798657</v>
      </c>
      <c r="C12" s="11"/>
    </row>
    <row r="13" spans="1:6" ht="20.100000000000001" customHeight="1" x14ac:dyDescent="0.3">
      <c r="A13" s="12" t="s">
        <v>39</v>
      </c>
      <c r="B13" s="14">
        <v>170486126.22999999</v>
      </c>
      <c r="C13" s="11"/>
    </row>
    <row r="14" spans="1:6" ht="20.100000000000001" customHeight="1" x14ac:dyDescent="0.3">
      <c r="A14" s="12" t="s">
        <v>85</v>
      </c>
      <c r="B14" s="13"/>
      <c r="C14" s="11"/>
    </row>
    <row r="15" spans="1:6" ht="20.100000000000001" customHeight="1" x14ac:dyDescent="0.3">
      <c r="A15" s="12" t="s">
        <v>124</v>
      </c>
      <c r="B15" s="14">
        <v>0</v>
      </c>
      <c r="C15" s="11"/>
    </row>
    <row r="16" spans="1:6" ht="20.100000000000001" customHeight="1" x14ac:dyDescent="0.3">
      <c r="A16" s="12" t="s">
        <v>108</v>
      </c>
      <c r="B16" s="14">
        <v>0</v>
      </c>
    </row>
    <row r="17" spans="1:2" ht="20.100000000000001" customHeight="1" x14ac:dyDescent="0.3">
      <c r="A17" s="12" t="s">
        <v>109</v>
      </c>
      <c r="B17" s="14">
        <v>4112332.67</v>
      </c>
    </row>
    <row r="18" spans="1:2" ht="20.100000000000001" customHeight="1" x14ac:dyDescent="0.3">
      <c r="A18" s="12" t="s">
        <v>70</v>
      </c>
      <c r="B18" s="14">
        <v>4112332.67</v>
      </c>
    </row>
    <row r="19" spans="1:2" ht="39.75" customHeight="1" x14ac:dyDescent="0.3">
      <c r="A19" s="15" t="s">
        <v>180</v>
      </c>
      <c r="B19" s="16">
        <v>166373793.56</v>
      </c>
    </row>
    <row r="20" spans="1:2" ht="20.100000000000001" customHeight="1" x14ac:dyDescent="0.3">
      <c r="A20" s="12" t="s">
        <v>86</v>
      </c>
      <c r="B20" s="14"/>
    </row>
    <row r="21" spans="1:2" ht="20.100000000000001" customHeight="1" x14ac:dyDescent="0.3">
      <c r="A21" s="12" t="s">
        <v>110</v>
      </c>
      <c r="B21" s="14">
        <v>0</v>
      </c>
    </row>
    <row r="22" spans="1:2" ht="20.100000000000001" customHeight="1" x14ac:dyDescent="0.3">
      <c r="A22" s="12" t="s">
        <v>111</v>
      </c>
      <c r="B22" s="14">
        <v>250</v>
      </c>
    </row>
    <row r="23" spans="1:2" ht="20.100000000000001" customHeight="1" x14ac:dyDescent="0.3">
      <c r="A23" s="12" t="s">
        <v>125</v>
      </c>
      <c r="B23" s="14">
        <v>250</v>
      </c>
    </row>
    <row r="24" spans="1:2" ht="20.100000000000001" customHeight="1" x14ac:dyDescent="0.3">
      <c r="A24" s="12" t="s">
        <v>87</v>
      </c>
      <c r="B24" s="14"/>
    </row>
    <row r="25" spans="1:2" ht="20.100000000000001" customHeight="1" x14ac:dyDescent="0.3">
      <c r="A25" s="12" t="s">
        <v>112</v>
      </c>
      <c r="B25" s="14">
        <v>164159543.77000001</v>
      </c>
    </row>
    <row r="26" spans="1:2" ht="20.100000000000001" customHeight="1" x14ac:dyDescent="0.3">
      <c r="A26" s="12" t="s">
        <v>175</v>
      </c>
      <c r="B26" s="17">
        <v>0.27753303964757708</v>
      </c>
    </row>
    <row r="27" spans="1:2" ht="20.100000000000001" customHeight="1" x14ac:dyDescent="0.3">
      <c r="A27" s="12" t="s">
        <v>113</v>
      </c>
      <c r="B27" s="14">
        <v>45559697.170000002</v>
      </c>
    </row>
    <row r="28" spans="1:2" ht="20.100000000000001" customHeight="1" x14ac:dyDescent="0.3">
      <c r="A28" s="15" t="s">
        <v>88</v>
      </c>
      <c r="B28" s="16">
        <v>211933740.73000002</v>
      </c>
    </row>
    <row r="29" spans="1:2" ht="20.100000000000001" customHeight="1" x14ac:dyDescent="0.3">
      <c r="A29" s="18"/>
      <c r="B29" s="26"/>
    </row>
    <row r="30" spans="1:2" ht="20.100000000000001" customHeight="1" x14ac:dyDescent="0.3">
      <c r="A30" s="19" t="s">
        <v>89</v>
      </c>
      <c r="B30" s="36" t="s">
        <v>15</v>
      </c>
    </row>
    <row r="31" spans="1:2" ht="20.100000000000001" customHeight="1" x14ac:dyDescent="0.3">
      <c r="A31" s="20" t="s">
        <v>112</v>
      </c>
      <c r="B31" s="21">
        <v>164159543.77000001</v>
      </c>
    </row>
    <row r="32" spans="1:2" ht="20.100000000000001" customHeight="1" x14ac:dyDescent="0.3">
      <c r="A32" s="20" t="s">
        <v>175</v>
      </c>
      <c r="B32" s="22">
        <v>0.27753303964757708</v>
      </c>
    </row>
    <row r="33" spans="1:2" ht="20.100000000000001" customHeight="1" x14ac:dyDescent="0.3">
      <c r="A33" s="123" t="s">
        <v>113</v>
      </c>
      <c r="B33" s="120">
        <v>45559697.170000002</v>
      </c>
    </row>
    <row r="34" spans="1:2" ht="20.100000000000001" customHeight="1" x14ac:dyDescent="0.3"/>
    <row r="35" spans="1:2" ht="20.100000000000001" customHeight="1" x14ac:dyDescent="0.3">
      <c r="B35" s="46"/>
    </row>
  </sheetData>
  <printOptions horizontalCentered="1"/>
  <pageMargins left="0.7" right="0.7" top="0.75" bottom="0.75" header="0.3" footer="0.3"/>
  <pageSetup scale="6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January</vt:lpstr>
      <vt:lpstr>2103</vt:lpstr>
      <vt:lpstr>2104-2108</vt:lpstr>
      <vt:lpstr>2031</vt:lpstr>
      <vt:lpstr>'2031'!Print_Area</vt:lpstr>
      <vt:lpstr>'2103'!Print_Area</vt:lpstr>
      <vt:lpstr>'2104-2108'!Print_Area</vt:lpstr>
      <vt:lpstr>January!Print_Area</vt:lpstr>
      <vt:lpstr>'2031'!Print_Titles</vt:lpstr>
      <vt:lpstr>'2103'!Print_Titles</vt:lpstr>
      <vt:lpstr>'2104-2108'!Print_Titles</vt:lpstr>
      <vt:lpstr>January!Print_Titles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Account (HUTA) Allocation</dc:title>
  <dc:creator>State Controller's Office</dc:creator>
  <cp:lastModifiedBy>Bui, Huong</cp:lastModifiedBy>
  <cp:lastPrinted>2024-11-26T16:40:25Z</cp:lastPrinted>
  <dcterms:created xsi:type="dcterms:W3CDTF">2020-02-07T19:48:56Z</dcterms:created>
  <dcterms:modified xsi:type="dcterms:W3CDTF">2025-03-26T20:50:41Z</dcterms:modified>
</cp:coreProperties>
</file>