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County Cost Plans &amp; Apport\Apports\Health and Welfare Realignment\24-25\Peer review\July25\Family Support\"/>
    </mc:Choice>
  </mc:AlternateContent>
  <xr:revisionPtr revIDLastSave="0" documentId="13_ncr:1_{2BD30DF2-1356-4A45-BBA3-B637DF11C84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July" sheetId="3" r:id="rId1"/>
  </sheets>
  <definedNames>
    <definedName name="_xlnm.Print_Area" localSheetId="0">July!$A$1:$D$72</definedName>
    <definedName name="_xlnm.Print_Titles" localSheetId="0">July!$13:$13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4" i="3" l="1"/>
  <c r="J134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76" i="3"/>
</calcChain>
</file>

<file path=xl/sharedStrings.xml><?xml version="1.0" encoding="utf-8"?>
<sst xmlns="http://schemas.openxmlformats.org/spreadsheetml/2006/main" count="157" uniqueCount="89">
  <si>
    <t>State Controller's Office</t>
  </si>
  <si>
    <t>Remittance Advice</t>
  </si>
  <si>
    <t xml:space="preserve">Total </t>
  </si>
  <si>
    <t>More information at http://www.sco.ca.gov/ard_local_apportionments.html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</si>
  <si>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</si>
  <si>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</si>
  <si>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</si>
  <si>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</si>
  <si>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</si>
  <si>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</si>
  <si>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</si>
  <si>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</si>
  <si>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</si>
  <si>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</si>
  <si>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</si>
  <si>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</si>
  <si>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</si>
  <si>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</si>
  <si>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</si>
  <si>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</si>
  <si>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</si>
  <si>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</si>
  <si>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</si>
  <si>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</si>
  <si>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</si>
  <si>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</si>
  <si>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</si>
  <si>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</si>
  <si>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</si>
  <si>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</si>
  <si>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</si>
  <si>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</si>
  <si>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</si>
  <si>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</si>
  <si>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</si>
  <si>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</si>
  <si>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</si>
  <si>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</si>
  <si>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</si>
  <si>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</si>
  <si>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</si>
  <si>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</si>
  <si>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</si>
  <si>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</si>
  <si>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Cruz County Treasurer</t>
  </si>
  <si>
    <t>Shasta County Treasurer</t>
  </si>
  <si>
    <t>Sierra County Treasurer</t>
  </si>
  <si>
    <t>Siskiyou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</si>
  <si>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</si>
  <si>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</si>
  <si>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</si>
  <si>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</si>
  <si>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</si>
  <si>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</si>
  <si>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</si>
  <si>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</si>
  <si>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</si>
  <si>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San Diego County Treasurer</t>
  </si>
  <si>
    <t>Santa Clara County Treasurer</t>
  </si>
  <si>
    <t>Solano County Treasurer</t>
  </si>
  <si>
    <t>Year To Date</t>
  </si>
  <si>
    <t>Rate</t>
  </si>
  <si>
    <t>County</t>
  </si>
  <si>
    <t>Yuba County Treasurer</t>
  </si>
  <si>
    <t>San Mateo County Treasurer Human Services Agency</t>
  </si>
  <si>
    <t xml:space="preserve">Allocation of Local Health and Welfare Realignment, Family Support Subaccount </t>
  </si>
  <si>
    <t>Payment Amount</t>
  </si>
  <si>
    <t>Fiscal Year: 2024-2025</t>
  </si>
  <si>
    <t>FY 2023-24 Adj for
Mental Health Base</t>
  </si>
  <si>
    <t>FY 2023-24
Total Adj</t>
  </si>
  <si>
    <t>Total Disbursed
Amount</t>
  </si>
  <si>
    <t>September 2024
Adjustment</t>
  </si>
  <si>
    <t>May 2025
County Payment</t>
  </si>
  <si>
    <t>Remaining
Balance Due</t>
  </si>
  <si>
    <t>Calculation for Remaining Balance for Adjustment</t>
  </si>
  <si>
    <t>Vehicle License Fee</t>
  </si>
  <si>
    <t>Net Payment</t>
  </si>
  <si>
    <t>Sales Tax</t>
  </si>
  <si>
    <t>Description: Welfare and Institutions Code section 17601.75(a). To be deposited in Local Health and Welfare Trust Fund-Family Support Account.</t>
  </si>
  <si>
    <t>For assistance, please contact Marlee Nunez at 916-322-8733 or at MNunez@sco.ca.gov.</t>
  </si>
  <si>
    <t>June 2025
County Payment</t>
  </si>
  <si>
    <t>July 2025
County Payment for
September 2024 Adj</t>
  </si>
  <si>
    <t>July 2025
County Payment for
June 2025 Adj</t>
  </si>
  <si>
    <t>July 2025
County Payment from
Menal Health Base</t>
  </si>
  <si>
    <t>Claim Schedule: 2400496A</t>
  </si>
  <si>
    <t>Issue Date: July 25, 2025</t>
  </si>
  <si>
    <t>Collection Period: June 16, 2025 - July 15, 2025</t>
  </si>
  <si>
    <t>July 2025
County Payment</t>
  </si>
  <si>
    <t>Calculation for July Payment Amount Issued (Net Payment + Adjustment)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</si>
</sst>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"/>
    <numFmt numFmtId="165" formatCode="#,##0.00000000"/>
  </numFmts>
  <fonts count="9" x14ac:knownFonts="1">
    <font>
      <sz val="10"/>
      <color indexed="8"/>
      <name val="ARIAL"/>
      <charset val="1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0" fontId="2" fillId="0" borderId="0"/>
    <xf numFmtId="0" fontId="2" fillId="0" borderId="0"/>
    <xf numFmtId="0" fontId="7" fillId="0" borderId="0">
      <alignment vertical="top"/>
    </xf>
    <xf numFmtId="0" fontId="8" fillId="0" borderId="0"/>
  </cellStyleXfs>
  <cellXfs count="16">
    <xf numFmtId="0" fontId="0" fillId="0" borderId="0" xfId="0">
      <alignment vertical="top"/>
    </xf>
    <xf numFmtId="0" fontId="4" fillId="0" borderId="0" xfId="0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left"/>
      <protection locked="0"/>
    </xf>
    <xf numFmtId="0" fontId="5" fillId="0" borderId="0" xfId="0" applyFont="1">
      <alignment vertical="top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165" fontId="3" fillId="0" borderId="5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7" fontId="6" fillId="0" borderId="2" xfId="1" applyNumberFormat="1" applyFont="1" applyBorder="1"/>
    <xf numFmtId="0" fontId="3" fillId="0" borderId="4" xfId="0" applyFont="1" applyBorder="1" applyAlignment="1">
      <alignment horizontal="left"/>
    </xf>
    <xf numFmtId="164" fontId="3" fillId="0" borderId="2" xfId="0" applyNumberFormat="1" applyFont="1" applyBorder="1" applyAlignment="1">
      <alignment horizontal="right"/>
    </xf>
    <xf numFmtId="164" fontId="1" fillId="0" borderId="5" xfId="3" applyNumberFormat="1" applyFont="1" applyBorder="1" applyAlignment="1">
      <alignment horizontal="right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2 4" xfId="3" xr:uid="{00000000-0005-0000-0000-000003000000}"/>
    <cellStyle name="Normal 3" xfId="4" xr:uid="{00000000-0005-0000-0000-000004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0000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0000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2" displayName="Table132" ref="A13:F72" totalsRowShown="0" headerRowDxfId="48" dataDxfId="46" headerRowBorderDxfId="47" tableBorderDxfId="45" totalsRowBorderDxfId="44">
  <autoFilter ref="A13:F72" xr:uid="{00000000-0009-0000-0100-000001000000}"/>
  <tableColumns count="6">
    <tableColumn id="1" xr3:uid="{00000000-0010-0000-0000-000001000000}" name="County" dataDxfId="43"/>
    <tableColumn id="3" xr3:uid="{00000000-0010-0000-0000-000003000000}" name="Rate" dataDxfId="42"/>
    <tableColumn id="4" xr3:uid="{00000000-0010-0000-0000-000004000000}" name="Payment Amount" dataDxfId="41"/>
    <tableColumn id="6" xr3:uid="{00000000-0010-0000-0000-000006000000}" name="July 2025_x000a_County Payment for_x000a_September 2024 Adj" dataDxfId="40" dataCellStyle="Normal 2"/>
    <tableColumn id="5" xr3:uid="{00000000-0010-0000-0000-000005000000}" name="Net Payment" dataDxfId="39"/>
    <tableColumn id="2" xr3:uid="{00000000-0010-0000-0000-000002000000}" name="Year To Date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of Local Health and Welfare Realignment, Family Support Subaccount Table" altTextSummary="Allocation of Local Health and Welfare Realignment, Family Support Subaccount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le1349" displayName="Table1349" ref="A75:E134" totalsRowShown="0" headerRowDxfId="37" dataDxfId="35" headerRowBorderDxfId="36" tableBorderDxfId="34" totalsRowBorderDxfId="33">
  <autoFilter ref="A75:E134" xr:uid="{00000000-0009-0000-0100-000008000000}"/>
  <tableColumns count="5">
    <tableColumn id="1" xr3:uid="{00000000-0010-0000-0100-000001000000}" name="County" dataDxfId="32"/>
    <tableColumn id="3" xr3:uid="{00000000-0010-0000-0100-000003000000}" name="Rate" dataDxfId="0"/>
    <tableColumn id="4" xr3:uid="{00000000-0010-0000-0100-000004000000}" name="July 2025_x000a_County Payment for_x000a_September 2024 Adj" dataDxfId="31" dataCellStyle="Normal 2"/>
    <tableColumn id="6" xr3:uid="{00000000-0010-0000-0100-000006000000}" name="July 2025_x000a_County Payment for_x000a_June 2025 Adj" dataDxfId="30" dataCellStyle="Normal 2"/>
    <tableColumn id="2" xr3:uid="{00000000-0010-0000-0100-000002000000}" name="Year To Date" dataDxfId="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of Local Health and Welfare Realignment, Family Support Subaccount Table" altTextSummary="Allocation of Local Health and Welfare Realignment, Family Support Subaccount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le13811" displayName="Table13811" ref="G75:K134" totalsRowShown="0" headerRowDxfId="28" dataDxfId="26" headerRowBorderDxfId="27" tableBorderDxfId="25" totalsRowBorderDxfId="24">
  <autoFilter ref="G75:K134" xr:uid="{00000000-0009-0000-0100-00000A000000}"/>
  <tableColumns count="5">
    <tableColumn id="1" xr3:uid="{00000000-0010-0000-0200-000001000000}" name="September 2024_x000a_Adjustment" dataDxfId="23" dataCellStyle="Normal 2"/>
    <tableColumn id="3" xr3:uid="{00000000-0010-0000-0200-000003000000}" name="May 2025_x000a_County Payment" dataDxfId="22"/>
    <tableColumn id="2" xr3:uid="{00000000-0010-0000-0200-000002000000}" name="June 2025_x000a_County Payment" dataDxfId="21"/>
    <tableColumn id="5" xr3:uid="{00000000-0010-0000-0200-000005000000}" name="July 2025_x000a_County Payment from_x000a_Menal Health Base" dataDxfId="20">
      <calculatedColumnFormula>-Table1349[[#This Row],[July 2025
County Payment for
September 2024 Adj]]</calculatedColumnFormula>
    </tableColumn>
    <tableColumn id="4" xr3:uid="{00000000-0010-0000-0200-000004000000}" name="Remaining_x000a_Balance Due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of Local Health and Welfare Realignment, Family Support Subaccount Table" altTextSummary="Allocation of Local Health and Welfare Realignment, Family Support Subaccount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le13612" displayName="Table13612" ref="L13:P72" totalsRowShown="0" headerRowDxfId="18" dataDxfId="16" headerRowBorderDxfId="17" tableBorderDxfId="15" totalsRowBorderDxfId="14">
  <autoFilter ref="L13:P72" xr:uid="{00000000-0009-0000-0100-00000B000000}"/>
  <tableColumns count="5">
    <tableColumn id="1" xr3:uid="{00000000-0010-0000-0300-000001000000}" name="September 2024_x000a_Adjustment" dataDxfId="13" dataCellStyle="Normal 2"/>
    <tableColumn id="3" xr3:uid="{00000000-0010-0000-0300-000003000000}" name="May 2025_x000a_County Payment" dataDxfId="12"/>
    <tableColumn id="2" xr3:uid="{00000000-0010-0000-0300-000002000000}" name="June 2025_x000a_County Payment" dataDxfId="11"/>
    <tableColumn id="5" xr3:uid="{0066C6C6-7102-4164-A389-62D25222B711}" name="July 2025_x000a_County Payment" dataDxfId="1"/>
    <tableColumn id="4" xr3:uid="{00000000-0010-0000-0300-000004000000}" name="Remaining_x000a_Balance Due" dataDxfId="1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of Local Health and Welfare Realignment, Family Support Subaccount Table" altTextSummary="Allocation of Local Health and Welfare Realignment, Family Support Subaccount Tabl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3513" displayName="Table13513" ref="H13:J72" totalsRowShown="0" headerRowDxfId="9" dataDxfId="7" headerRowBorderDxfId="8" tableBorderDxfId="6" totalsRowBorderDxfId="5">
  <autoFilter ref="H13:J72" xr:uid="{00000000-0009-0000-0100-00000C000000}"/>
  <tableColumns count="3">
    <tableColumn id="1" xr3:uid="{00000000-0010-0000-0400-000001000000}" name="FY 2023-24 Adj for_x000a_Mental Health Base" dataDxfId="4"/>
    <tableColumn id="3" xr3:uid="{00000000-0010-0000-0400-000003000000}" name="FY 2023-24_x000a_Total Adj" dataDxfId="3"/>
    <tableColumn id="4" xr3:uid="{00000000-0010-0000-0400-000004000000}" name="Total Disbursed_x000a_Amount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of Local Health and Welfare Realignment, Family Support Subaccount Table" altTextSummary="Allocation of Local Health and Welfare Realignment, Family Support Subaccoun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4"/>
  <sheetViews>
    <sheetView tabSelected="1" zoomScaleNormal="100" zoomScaleSheetLayoutView="120" workbookViewId="0"/>
  </sheetViews>
  <sheetFormatPr defaultColWidth="9.140625" defaultRowHeight="15.75" x14ac:dyDescent="0.2"/>
  <cols>
    <col min="1" max="1" width="57.7109375" style="3" customWidth="1"/>
    <col min="2" max="2" width="17.7109375" style="3" customWidth="1"/>
    <col min="3" max="3" width="28.140625" style="3" customWidth="1"/>
    <col min="4" max="4" width="31.28515625" style="3" customWidth="1"/>
    <col min="5" max="5" width="22.5703125" style="3" customWidth="1"/>
    <col min="6" max="6" width="21.7109375" style="3" customWidth="1"/>
    <col min="7" max="7" width="19.5703125" style="3" bestFit="1" customWidth="1"/>
    <col min="8" max="8" width="29.28515625" style="3" customWidth="1"/>
    <col min="9" max="9" width="28.28515625" style="3" customWidth="1"/>
    <col min="10" max="10" width="27.28515625" style="3" bestFit="1" customWidth="1"/>
    <col min="11" max="11" width="21.5703125" style="3" bestFit="1" customWidth="1"/>
    <col min="12" max="12" width="27" style="3" customWidth="1"/>
    <col min="13" max="16" width="25.7109375" style="3" customWidth="1"/>
    <col min="17" max="16384" width="9.140625" style="3"/>
  </cols>
  <sheetData>
    <row r="1" spans="1:16" ht="20.100000000000001" customHeight="1" x14ac:dyDescent="0.25">
      <c r="A1" s="1" t="s">
        <v>0</v>
      </c>
      <c r="B1" s="2"/>
      <c r="C1" s="2"/>
      <c r="D1" s="2"/>
    </row>
    <row r="2" spans="1:16" ht="20.100000000000001" customHeight="1" x14ac:dyDescent="0.25">
      <c r="A2" s="1" t="s">
        <v>1</v>
      </c>
      <c r="B2" s="2"/>
      <c r="C2" s="2"/>
      <c r="D2" s="2"/>
    </row>
    <row r="3" spans="1:16" ht="20.100000000000001" customHeight="1" x14ac:dyDescent="0.25">
      <c r="A3" s="1" t="s">
        <v>65</v>
      </c>
      <c r="B3" s="1"/>
      <c r="C3" s="1"/>
      <c r="D3" s="2"/>
    </row>
    <row r="4" spans="1:16" ht="20.100000000000001" customHeight="1" x14ac:dyDescent="0.25">
      <c r="A4" s="1" t="s">
        <v>84</v>
      </c>
      <c r="B4" s="2"/>
      <c r="C4" s="2"/>
      <c r="D4" s="2"/>
    </row>
    <row r="5" spans="1:16" ht="20.100000000000001" customHeight="1" x14ac:dyDescent="0.25">
      <c r="A5" s="1" t="s">
        <v>85</v>
      </c>
      <c r="B5" s="2"/>
      <c r="C5" s="2"/>
      <c r="D5" s="2"/>
    </row>
    <row r="6" spans="1:16" ht="20.100000000000001" customHeight="1" x14ac:dyDescent="0.25">
      <c r="A6" s="1" t="s">
        <v>67</v>
      </c>
      <c r="B6" s="2"/>
      <c r="C6" s="2"/>
      <c r="D6" s="2"/>
    </row>
    <row r="7" spans="1:16" ht="20.100000000000001" customHeight="1" x14ac:dyDescent="0.25">
      <c r="A7" s="1" t="s">
        <v>86</v>
      </c>
      <c r="B7" s="2"/>
      <c r="C7" s="2"/>
      <c r="D7" s="2"/>
    </row>
    <row r="8" spans="1:16" ht="20.100000000000001" customHeight="1" x14ac:dyDescent="0.25">
      <c r="A8" s="1" t="s">
        <v>78</v>
      </c>
      <c r="B8" s="4"/>
      <c r="C8" s="4"/>
      <c r="D8" s="5"/>
    </row>
    <row r="9" spans="1:16" ht="20.100000000000001" customHeight="1" x14ac:dyDescent="0.25">
      <c r="A9" s="1" t="s">
        <v>3</v>
      </c>
      <c r="B9" s="1"/>
      <c r="C9" s="1"/>
      <c r="D9" s="2"/>
    </row>
    <row r="10" spans="1:16" ht="20.100000000000001" customHeight="1" x14ac:dyDescent="0.25">
      <c r="A10" s="1" t="s">
        <v>79</v>
      </c>
      <c r="B10" s="1"/>
      <c r="C10" s="1"/>
      <c r="D10" s="2"/>
    </row>
    <row r="11" spans="1:16" ht="20.100000000000001" customHeight="1" x14ac:dyDescent="0.25">
      <c r="A11" s="1"/>
      <c r="B11" s="1"/>
      <c r="C11" s="1"/>
      <c r="D11" s="2"/>
    </row>
    <row r="12" spans="1:16" ht="20.100000000000001" customHeight="1" x14ac:dyDescent="0.25">
      <c r="A12" s="2" t="s">
        <v>77</v>
      </c>
      <c r="B12" s="2"/>
      <c r="C12" s="2"/>
      <c r="H12" s="1" t="s">
        <v>88</v>
      </c>
      <c r="L12" s="1" t="s">
        <v>74</v>
      </c>
    </row>
    <row r="13" spans="1:16" ht="60" customHeight="1" x14ac:dyDescent="0.25">
      <c r="A13" s="6" t="s">
        <v>62</v>
      </c>
      <c r="B13" s="6" t="s">
        <v>61</v>
      </c>
      <c r="C13" s="6" t="s">
        <v>66</v>
      </c>
      <c r="D13" s="7" t="s">
        <v>81</v>
      </c>
      <c r="E13" s="6" t="s">
        <v>76</v>
      </c>
      <c r="F13" s="6" t="s">
        <v>60</v>
      </c>
      <c r="H13" s="8" t="s">
        <v>68</v>
      </c>
      <c r="I13" s="7" t="s">
        <v>69</v>
      </c>
      <c r="J13" s="7" t="s">
        <v>70</v>
      </c>
      <c r="L13" s="8" t="s">
        <v>71</v>
      </c>
      <c r="M13" s="8" t="s">
        <v>72</v>
      </c>
      <c r="N13" s="8" t="s">
        <v>80</v>
      </c>
      <c r="O13" s="7" t="s">
        <v>87</v>
      </c>
      <c r="P13" s="7" t="s">
        <v>73</v>
      </c>
    </row>
    <row r="14" spans="1:16" ht="20.100000000000001" customHeight="1" x14ac:dyDescent="0.2">
      <c r="A14" s="9" t="s">
        <v>4</v>
      </c>
      <c r="B14" s="10">
        <v>8.2985699999999999E-3</v>
      </c>
      <c r="C14" s="11">
        <v>213075.88</v>
      </c>
      <c r="D14" s="12">
        <v>-213075.88</v>
      </c>
      <c r="E14" s="11">
        <v>0</v>
      </c>
      <c r="F14" s="11">
        <v>3365436.4200000004</v>
      </c>
      <c r="H14" s="11">
        <v>194046.65999999974</v>
      </c>
      <c r="I14" s="11">
        <v>194046.65999999974</v>
      </c>
      <c r="J14" s="11">
        <v>194046.65999999974</v>
      </c>
      <c r="L14" s="12">
        <v>-358104.74</v>
      </c>
      <c r="M14" s="11">
        <v>52305.8</v>
      </c>
      <c r="N14" s="11">
        <v>42116.91</v>
      </c>
      <c r="O14" s="11">
        <v>213075.88</v>
      </c>
      <c r="P14" s="12">
        <v>-50606.150000000023</v>
      </c>
    </row>
    <row r="15" spans="1:16" ht="20.100000000000001" customHeight="1" x14ac:dyDescent="0.2">
      <c r="A15" s="9" t="s">
        <v>5</v>
      </c>
      <c r="B15" s="10">
        <v>0</v>
      </c>
      <c r="C15" s="11">
        <v>0</v>
      </c>
      <c r="D15" s="12">
        <v>0</v>
      </c>
      <c r="E15" s="11">
        <v>0</v>
      </c>
      <c r="F15" s="11">
        <v>1754.27</v>
      </c>
      <c r="H15" s="11">
        <v>1212.5999999999999</v>
      </c>
      <c r="I15" s="11">
        <v>1212.5999999999999</v>
      </c>
      <c r="J15" s="11">
        <v>1212.5999999999999</v>
      </c>
      <c r="L15" s="12">
        <v>-291.26</v>
      </c>
      <c r="M15" s="11">
        <v>0</v>
      </c>
      <c r="N15" s="11">
        <v>0</v>
      </c>
      <c r="O15" s="11">
        <v>0</v>
      </c>
      <c r="P15" s="12">
        <v>-291.26</v>
      </c>
    </row>
    <row r="16" spans="1:16" ht="20.100000000000001" customHeight="1" x14ac:dyDescent="0.2">
      <c r="A16" s="9" t="s">
        <v>6</v>
      </c>
      <c r="B16" s="10">
        <v>5.4615000000000002E-4</v>
      </c>
      <c r="C16" s="11">
        <v>14023.07</v>
      </c>
      <c r="D16" s="12">
        <v>-3968.7800000000011</v>
      </c>
      <c r="E16" s="11">
        <v>10054.289999999999</v>
      </c>
      <c r="F16" s="11">
        <v>150925.87000000002</v>
      </c>
      <c r="H16" s="11">
        <v>5255.4300000000012</v>
      </c>
      <c r="I16" s="11">
        <v>5255.4300000000012</v>
      </c>
      <c r="J16" s="11">
        <v>15309.720000000001</v>
      </c>
      <c r="L16" s="12">
        <v>-10182.980000000001</v>
      </c>
      <c r="M16" s="11">
        <v>3442.38</v>
      </c>
      <c r="N16" s="11">
        <v>2771.82</v>
      </c>
      <c r="O16" s="11">
        <v>3968.7800000000011</v>
      </c>
      <c r="P16" s="12">
        <v>0</v>
      </c>
    </row>
    <row r="17" spans="1:16" ht="20.100000000000001" customHeight="1" x14ac:dyDescent="0.2">
      <c r="A17" s="9" t="s">
        <v>7</v>
      </c>
      <c r="B17" s="10">
        <v>6.5260099999999996E-3</v>
      </c>
      <c r="C17" s="11">
        <v>167563.25</v>
      </c>
      <c r="D17" s="12">
        <v>-28311.359999999979</v>
      </c>
      <c r="E17" s="11">
        <v>139251.89000000001</v>
      </c>
      <c r="F17" s="11">
        <v>1707431.58</v>
      </c>
      <c r="H17" s="11">
        <v>47459.479999999981</v>
      </c>
      <c r="I17" s="11">
        <v>47459.479999999981</v>
      </c>
      <c r="J17" s="11">
        <v>186711.37</v>
      </c>
      <c r="L17" s="12">
        <v>-102565.53999999998</v>
      </c>
      <c r="M17" s="11">
        <v>41133.370000000003</v>
      </c>
      <c r="N17" s="11">
        <v>33120.81</v>
      </c>
      <c r="O17" s="11">
        <v>28311.359999999979</v>
      </c>
      <c r="P17" s="12">
        <v>0</v>
      </c>
    </row>
    <row r="18" spans="1:16" ht="20.100000000000001" customHeight="1" x14ac:dyDescent="0.2">
      <c r="A18" s="9" t="s">
        <v>8</v>
      </c>
      <c r="B18" s="10">
        <v>6.8745999999999998E-4</v>
      </c>
      <c r="C18" s="11">
        <v>17651.37</v>
      </c>
      <c r="D18" s="12">
        <v>-565.72000000000025</v>
      </c>
      <c r="E18" s="11">
        <v>17085.649999999998</v>
      </c>
      <c r="F18" s="11">
        <v>167724.69999999998</v>
      </c>
      <c r="H18" s="11">
        <v>6809.16</v>
      </c>
      <c r="I18" s="11">
        <v>6809.16</v>
      </c>
      <c r="J18" s="11">
        <v>23894.809999999998</v>
      </c>
      <c r="L18" s="12">
        <v>-8387.77</v>
      </c>
      <c r="M18" s="11">
        <v>4333.05</v>
      </c>
      <c r="N18" s="11">
        <v>3489</v>
      </c>
      <c r="O18" s="11">
        <v>565.72000000000025</v>
      </c>
      <c r="P18" s="12">
        <v>0</v>
      </c>
    </row>
    <row r="19" spans="1:16" ht="20.100000000000001" customHeight="1" x14ac:dyDescent="0.2">
      <c r="A19" s="9" t="s">
        <v>9</v>
      </c>
      <c r="B19" s="10">
        <v>3.4918999999999998E-4</v>
      </c>
      <c r="C19" s="11">
        <v>8965.8799999999992</v>
      </c>
      <c r="D19" s="12">
        <v>-4307.7400000000007</v>
      </c>
      <c r="E19" s="11">
        <v>4658.1399999999985</v>
      </c>
      <c r="F19" s="11">
        <v>105388.8</v>
      </c>
      <c r="H19" s="11">
        <v>4843.5300000000007</v>
      </c>
      <c r="I19" s="11">
        <v>4843.5300000000007</v>
      </c>
      <c r="J19" s="11">
        <v>9501.6699999999983</v>
      </c>
      <c r="L19" s="12">
        <v>-8280.8900000000012</v>
      </c>
      <c r="M19" s="11">
        <v>2200.94</v>
      </c>
      <c r="N19" s="11">
        <v>1772.21</v>
      </c>
      <c r="O19" s="11">
        <v>4307.7400000000007</v>
      </c>
      <c r="P19" s="12">
        <v>0</v>
      </c>
    </row>
    <row r="20" spans="1:16" ht="20.100000000000001" customHeight="1" x14ac:dyDescent="0.2">
      <c r="A20" s="9" t="s">
        <v>10</v>
      </c>
      <c r="B20" s="10">
        <v>1.888807E-2</v>
      </c>
      <c r="C20" s="11">
        <v>484974.18</v>
      </c>
      <c r="D20" s="12">
        <v>-111396.07000000002</v>
      </c>
      <c r="E20" s="11">
        <v>373578.11</v>
      </c>
      <c r="F20" s="11">
        <v>5089729.8899999997</v>
      </c>
      <c r="H20" s="11">
        <v>160833.64000000001</v>
      </c>
      <c r="I20" s="11">
        <v>160833.64000000001</v>
      </c>
      <c r="J20" s="11">
        <v>534411.75</v>
      </c>
      <c r="L20" s="12">
        <v>-326308.14</v>
      </c>
      <c r="M20" s="11">
        <v>119051.31</v>
      </c>
      <c r="N20" s="11">
        <v>95860.76</v>
      </c>
      <c r="O20" s="11">
        <v>111396.07000000002</v>
      </c>
      <c r="P20" s="12">
        <v>0</v>
      </c>
    </row>
    <row r="21" spans="1:16" ht="20.100000000000001" customHeight="1" x14ac:dyDescent="0.2">
      <c r="A21" s="9" t="s">
        <v>11</v>
      </c>
      <c r="B21" s="10">
        <v>1.54116E-3</v>
      </c>
      <c r="C21" s="11">
        <v>39571.160000000003</v>
      </c>
      <c r="D21" s="12">
        <v>-12152.740000000009</v>
      </c>
      <c r="E21" s="11">
        <v>27418.419999999995</v>
      </c>
      <c r="F21" s="11">
        <v>430680.98000000004</v>
      </c>
      <c r="H21" s="11">
        <v>7290.05</v>
      </c>
      <c r="I21" s="11">
        <v>7290.05</v>
      </c>
      <c r="J21" s="11">
        <v>34708.469999999994</v>
      </c>
      <c r="L21" s="12">
        <v>-29688.360000000008</v>
      </c>
      <c r="M21" s="11">
        <v>9713.92</v>
      </c>
      <c r="N21" s="11">
        <v>7821.7</v>
      </c>
      <c r="O21" s="11">
        <v>12152.740000000009</v>
      </c>
      <c r="P21" s="12">
        <v>0</v>
      </c>
    </row>
    <row r="22" spans="1:16" ht="20.100000000000001" customHeight="1" x14ac:dyDescent="0.2">
      <c r="A22" s="9" t="s">
        <v>12</v>
      </c>
      <c r="B22" s="10">
        <v>2.0169200000000002E-3</v>
      </c>
      <c r="C22" s="11">
        <v>51786.879999999997</v>
      </c>
      <c r="D22" s="12">
        <v>-12287.410000000007</v>
      </c>
      <c r="E22" s="11">
        <v>39499.469999999987</v>
      </c>
      <c r="F22" s="11">
        <v>545465.52999999991</v>
      </c>
      <c r="H22" s="11">
        <v>22305.340000000007</v>
      </c>
      <c r="I22" s="11">
        <v>22305.340000000007</v>
      </c>
      <c r="J22" s="11">
        <v>61804.81</v>
      </c>
      <c r="L22" s="12">
        <v>-35236.310000000005</v>
      </c>
      <c r="M22" s="11">
        <v>12712.63</v>
      </c>
      <c r="N22" s="11">
        <v>10236.27</v>
      </c>
      <c r="O22" s="11">
        <v>12287.410000000007</v>
      </c>
      <c r="P22" s="12">
        <v>0</v>
      </c>
    </row>
    <row r="23" spans="1:16" ht="20.100000000000001" customHeight="1" x14ac:dyDescent="0.2">
      <c r="A23" s="9" t="s">
        <v>13</v>
      </c>
      <c r="B23" s="10">
        <v>5.6261190000000003E-2</v>
      </c>
      <c r="C23" s="11">
        <v>1444574.52</v>
      </c>
      <c r="D23" s="12">
        <v>-364480.18999999983</v>
      </c>
      <c r="E23" s="11">
        <v>1080094.33</v>
      </c>
      <c r="F23" s="11">
        <v>15324683.470000001</v>
      </c>
      <c r="H23" s="11">
        <v>210548.96</v>
      </c>
      <c r="I23" s="11">
        <v>210548.96</v>
      </c>
      <c r="J23" s="11">
        <v>1290643.29</v>
      </c>
      <c r="L23" s="12">
        <v>-1004630.7599999998</v>
      </c>
      <c r="M23" s="11">
        <v>354613.7</v>
      </c>
      <c r="N23" s="11">
        <v>285536.87</v>
      </c>
      <c r="O23" s="11">
        <v>364480.18999999983</v>
      </c>
      <c r="P23" s="12">
        <v>0</v>
      </c>
    </row>
    <row r="24" spans="1:16" ht="20.100000000000001" customHeight="1" x14ac:dyDescent="0.2">
      <c r="A24" s="9" t="s">
        <v>14</v>
      </c>
      <c r="B24" s="10">
        <v>8.9729000000000002E-4</v>
      </c>
      <c r="C24" s="11">
        <v>23039.01</v>
      </c>
      <c r="D24" s="12">
        <v>-7045.4500000000007</v>
      </c>
      <c r="E24" s="11">
        <v>15993.559999999998</v>
      </c>
      <c r="F24" s="11">
        <v>250598.72999999998</v>
      </c>
      <c r="H24" s="11">
        <v>6497.24</v>
      </c>
      <c r="I24" s="11">
        <v>6497.24</v>
      </c>
      <c r="J24" s="11">
        <v>22490.799999999996</v>
      </c>
      <c r="L24" s="12">
        <v>-17254.990000000002</v>
      </c>
      <c r="M24" s="11">
        <v>5655.61</v>
      </c>
      <c r="N24" s="11">
        <v>4553.93</v>
      </c>
      <c r="O24" s="11">
        <v>7045.4500000000007</v>
      </c>
      <c r="P24" s="12">
        <v>0</v>
      </c>
    </row>
    <row r="25" spans="1:16" ht="20.100000000000001" customHeight="1" x14ac:dyDescent="0.2">
      <c r="A25" s="9" t="s">
        <v>15</v>
      </c>
      <c r="B25" s="10">
        <v>4.0235699999999998E-3</v>
      </c>
      <c r="C25" s="11">
        <v>103310.06</v>
      </c>
      <c r="D25" s="12">
        <v>-33015.499999999993</v>
      </c>
      <c r="E25" s="11">
        <v>70294.559999999998</v>
      </c>
      <c r="F25" s="11">
        <v>1130865.1600000001</v>
      </c>
      <c r="H25" s="11">
        <v>35508.01999999999</v>
      </c>
      <c r="I25" s="11">
        <v>35508.01999999999</v>
      </c>
      <c r="J25" s="11">
        <v>105802.57999999999</v>
      </c>
      <c r="L25" s="12">
        <v>-78796.45</v>
      </c>
      <c r="M25" s="11">
        <v>25360.52</v>
      </c>
      <c r="N25" s="11">
        <v>20420.43</v>
      </c>
      <c r="O25" s="11">
        <v>33015.499999999993</v>
      </c>
      <c r="P25" s="12">
        <v>0</v>
      </c>
    </row>
    <row r="26" spans="1:16" ht="20.100000000000001" customHeight="1" x14ac:dyDescent="0.2">
      <c r="A26" s="9" t="s">
        <v>16</v>
      </c>
      <c r="B26" s="10">
        <v>9.6882800000000005E-3</v>
      </c>
      <c r="C26" s="11">
        <v>248758.38</v>
      </c>
      <c r="D26" s="12">
        <v>-58873.379999999976</v>
      </c>
      <c r="E26" s="11">
        <v>189885.00000000003</v>
      </c>
      <c r="F26" s="11">
        <v>2619395.3199999998</v>
      </c>
      <c r="H26" s="11">
        <v>36536.94</v>
      </c>
      <c r="I26" s="11">
        <v>36536.94</v>
      </c>
      <c r="J26" s="11">
        <v>226421.94000000003</v>
      </c>
      <c r="L26" s="12">
        <v>-169108.47999999998</v>
      </c>
      <c r="M26" s="11">
        <v>61065.13</v>
      </c>
      <c r="N26" s="11">
        <v>49169.97</v>
      </c>
      <c r="O26" s="11">
        <v>58873.379999999976</v>
      </c>
      <c r="P26" s="12">
        <v>0</v>
      </c>
    </row>
    <row r="27" spans="1:16" ht="20.100000000000001" customHeight="1" x14ac:dyDescent="0.2">
      <c r="A27" s="9" t="s">
        <v>17</v>
      </c>
      <c r="B27" s="10">
        <v>1.573E-4</v>
      </c>
      <c r="C27" s="11">
        <v>4038.87</v>
      </c>
      <c r="D27" s="12">
        <v>-1175.3599999999997</v>
      </c>
      <c r="E27" s="11">
        <v>2863.51</v>
      </c>
      <c r="F27" s="11">
        <v>43631.33</v>
      </c>
      <c r="H27" s="11">
        <v>7382.33</v>
      </c>
      <c r="I27" s="11">
        <v>7382.33</v>
      </c>
      <c r="J27" s="11">
        <v>10245.84</v>
      </c>
      <c r="L27" s="12">
        <v>-2965.1499999999996</v>
      </c>
      <c r="M27" s="11">
        <v>991.46</v>
      </c>
      <c r="N27" s="11">
        <v>798.33</v>
      </c>
      <c r="O27" s="11">
        <v>1175.3599999999997</v>
      </c>
      <c r="P27" s="12">
        <v>0</v>
      </c>
    </row>
    <row r="28" spans="1:16" ht="20.100000000000001" customHeight="1" x14ac:dyDescent="0.2">
      <c r="A28" s="9" t="s">
        <v>18</v>
      </c>
      <c r="B28" s="10">
        <v>5.0920840000000002E-2</v>
      </c>
      <c r="C28" s="11">
        <v>1307454.53</v>
      </c>
      <c r="D28" s="12">
        <v>-371842.57000000007</v>
      </c>
      <c r="E28" s="11">
        <v>935611.96</v>
      </c>
      <c r="F28" s="11">
        <v>14080813.68</v>
      </c>
      <c r="H28" s="11">
        <v>141473.62</v>
      </c>
      <c r="I28" s="11">
        <v>141473.62</v>
      </c>
      <c r="J28" s="11">
        <v>1077085.58</v>
      </c>
      <c r="L28" s="12">
        <v>-951229.62000000011</v>
      </c>
      <c r="M28" s="11">
        <v>320953.53000000003</v>
      </c>
      <c r="N28" s="11">
        <v>258433.52</v>
      </c>
      <c r="O28" s="11">
        <v>371842.57000000007</v>
      </c>
      <c r="P28" s="12">
        <v>0</v>
      </c>
    </row>
    <row r="29" spans="1:16" ht="20.100000000000001" customHeight="1" x14ac:dyDescent="0.2">
      <c r="A29" s="9" t="s">
        <v>19</v>
      </c>
      <c r="B29" s="10">
        <v>7.1240899999999996E-3</v>
      </c>
      <c r="C29" s="11">
        <v>182919.67999999999</v>
      </c>
      <c r="D29" s="12">
        <v>-55315.26999999999</v>
      </c>
      <c r="E29" s="11">
        <v>127604.41</v>
      </c>
      <c r="F29" s="11">
        <v>1986517.44</v>
      </c>
      <c r="H29" s="11">
        <v>25226.82</v>
      </c>
      <c r="I29" s="11">
        <v>25226.82</v>
      </c>
      <c r="J29" s="11">
        <v>152831.23000000001</v>
      </c>
      <c r="L29" s="12">
        <v>-136374.53</v>
      </c>
      <c r="M29" s="11">
        <v>44903.07</v>
      </c>
      <c r="N29" s="11">
        <v>36156.19</v>
      </c>
      <c r="O29" s="11">
        <v>55315.26999999999</v>
      </c>
      <c r="P29" s="12">
        <v>0</v>
      </c>
    </row>
    <row r="30" spans="1:16" ht="20.100000000000001" customHeight="1" x14ac:dyDescent="0.2">
      <c r="A30" s="9" t="s">
        <v>20</v>
      </c>
      <c r="B30" s="10">
        <v>2.7085999999999998E-3</v>
      </c>
      <c r="C30" s="11">
        <v>69546.600000000006</v>
      </c>
      <c r="D30" s="12">
        <v>-17232.739999999991</v>
      </c>
      <c r="E30" s="11">
        <v>52313.860000000015</v>
      </c>
      <c r="F30" s="11">
        <v>736201.08</v>
      </c>
      <c r="H30" s="11">
        <v>15008.61</v>
      </c>
      <c r="I30" s="11">
        <v>15008.61</v>
      </c>
      <c r="J30" s="11">
        <v>67322.470000000016</v>
      </c>
      <c r="L30" s="12">
        <v>-48051.709999999992</v>
      </c>
      <c r="M30" s="11">
        <v>17072.28</v>
      </c>
      <c r="N30" s="11">
        <v>13746.69</v>
      </c>
      <c r="O30" s="11">
        <v>17232.739999999991</v>
      </c>
      <c r="P30" s="12">
        <v>0</v>
      </c>
    </row>
    <row r="31" spans="1:16" ht="20.100000000000001" customHeight="1" x14ac:dyDescent="0.2">
      <c r="A31" s="9" t="s">
        <v>21</v>
      </c>
      <c r="B31" s="10">
        <v>1.20874E-3</v>
      </c>
      <c r="C31" s="11">
        <v>31035.87</v>
      </c>
      <c r="D31" s="12">
        <v>-9392.7199999999993</v>
      </c>
      <c r="E31" s="11">
        <v>21643.15</v>
      </c>
      <c r="F31" s="11">
        <v>337088.45999999996</v>
      </c>
      <c r="H31" s="11">
        <v>7497.57</v>
      </c>
      <c r="I31" s="11">
        <v>7497.57</v>
      </c>
      <c r="J31" s="11">
        <v>29140.720000000001</v>
      </c>
      <c r="L31" s="12">
        <v>-23146</v>
      </c>
      <c r="M31" s="11">
        <v>7618.68</v>
      </c>
      <c r="N31" s="11">
        <v>6134.6</v>
      </c>
      <c r="O31" s="11">
        <v>9392.7199999999993</v>
      </c>
      <c r="P31" s="12">
        <v>0</v>
      </c>
    </row>
    <row r="32" spans="1:16" ht="20.100000000000001" customHeight="1" x14ac:dyDescent="0.2">
      <c r="A32" s="9" t="s">
        <v>22</v>
      </c>
      <c r="B32" s="10">
        <v>0.34036537</v>
      </c>
      <c r="C32" s="11">
        <v>8739295.0700000003</v>
      </c>
      <c r="D32" s="12">
        <v>-2580972.0699999994</v>
      </c>
      <c r="E32" s="11">
        <v>6158323.0000000009</v>
      </c>
      <c r="F32" s="11">
        <v>94598748.330000013</v>
      </c>
      <c r="H32" s="11">
        <v>1935326.05</v>
      </c>
      <c r="I32" s="11">
        <v>1935326.05</v>
      </c>
      <c r="J32" s="11">
        <v>8093649.0500000007</v>
      </c>
      <c r="L32" s="12">
        <v>-6453714.2899999991</v>
      </c>
      <c r="M32" s="11">
        <v>2145319.42</v>
      </c>
      <c r="N32" s="11">
        <v>1727422.8</v>
      </c>
      <c r="O32" s="11">
        <v>2580972.0699999994</v>
      </c>
      <c r="P32" s="12">
        <v>0</v>
      </c>
    </row>
    <row r="33" spans="1:16" ht="20.100000000000001" customHeight="1" x14ac:dyDescent="0.2">
      <c r="A33" s="9" t="s">
        <v>23</v>
      </c>
      <c r="B33" s="10">
        <v>7.6359699999999997E-3</v>
      </c>
      <c r="C33" s="11">
        <v>196062.82</v>
      </c>
      <c r="D33" s="12">
        <v>-50666.739999999991</v>
      </c>
      <c r="E33" s="11">
        <v>145396.08000000002</v>
      </c>
      <c r="F33" s="11">
        <v>2085939.3300000003</v>
      </c>
      <c r="H33" s="11">
        <v>24485.64</v>
      </c>
      <c r="I33" s="11">
        <v>24485.64</v>
      </c>
      <c r="J33" s="11">
        <v>169881.72000000003</v>
      </c>
      <c r="L33" s="12">
        <v>-137550.26999999999</v>
      </c>
      <c r="M33" s="11">
        <v>48129.440000000002</v>
      </c>
      <c r="N33" s="11">
        <v>38754.089999999997</v>
      </c>
      <c r="O33" s="11">
        <v>50666.739999999991</v>
      </c>
      <c r="P33" s="12">
        <v>0</v>
      </c>
    </row>
    <row r="34" spans="1:16" ht="20.100000000000001" customHeight="1" x14ac:dyDescent="0.2">
      <c r="A34" s="9" t="s">
        <v>24</v>
      </c>
      <c r="B34" s="10">
        <v>2.06442E-3</v>
      </c>
      <c r="C34" s="11">
        <v>53006.5</v>
      </c>
      <c r="D34" s="12">
        <v>-13622.949999999999</v>
      </c>
      <c r="E34" s="11">
        <v>39383.550000000003</v>
      </c>
      <c r="F34" s="11">
        <v>563566.5</v>
      </c>
      <c r="H34" s="11">
        <v>66947.88</v>
      </c>
      <c r="I34" s="11">
        <v>66947.88</v>
      </c>
      <c r="J34" s="11">
        <v>106331.43000000001</v>
      </c>
      <c r="L34" s="12">
        <v>-37112.32</v>
      </c>
      <c r="M34" s="11">
        <v>13012.02</v>
      </c>
      <c r="N34" s="11">
        <v>10477.35</v>
      </c>
      <c r="O34" s="11">
        <v>13622.949999999999</v>
      </c>
      <c r="P34" s="12">
        <v>0</v>
      </c>
    </row>
    <row r="35" spans="1:16" ht="20.100000000000001" customHeight="1" x14ac:dyDescent="0.2">
      <c r="A35" s="9" t="s">
        <v>25</v>
      </c>
      <c r="B35" s="10">
        <v>5.4927999999999997E-4</v>
      </c>
      <c r="C35" s="11">
        <v>14103.43</v>
      </c>
      <c r="D35" s="12">
        <v>-3637.9100000000008</v>
      </c>
      <c r="E35" s="11">
        <v>10465.52</v>
      </c>
      <c r="F35" s="11">
        <v>150014.68</v>
      </c>
      <c r="H35" s="11">
        <v>4543.18</v>
      </c>
      <c r="I35" s="11">
        <v>4543.18</v>
      </c>
      <c r="J35" s="11">
        <v>15008.7</v>
      </c>
      <c r="L35" s="12">
        <v>-9887.7300000000014</v>
      </c>
      <c r="M35" s="11">
        <v>3462.11</v>
      </c>
      <c r="N35" s="11">
        <v>2787.71</v>
      </c>
      <c r="O35" s="11">
        <v>3637.9100000000008</v>
      </c>
      <c r="P35" s="12">
        <v>0</v>
      </c>
    </row>
    <row r="36" spans="1:16" ht="20.100000000000001" customHeight="1" x14ac:dyDescent="0.2">
      <c r="A36" s="9" t="s">
        <v>26</v>
      </c>
      <c r="B36" s="10">
        <v>2.0421900000000002E-3</v>
      </c>
      <c r="C36" s="11">
        <v>52435.71</v>
      </c>
      <c r="D36" s="12">
        <v>-4573.0399999999936</v>
      </c>
      <c r="E36" s="11">
        <v>47862.670000000006</v>
      </c>
      <c r="F36" s="11">
        <v>512777.26999999996</v>
      </c>
      <c r="H36" s="11">
        <v>20658.369999999995</v>
      </c>
      <c r="I36" s="11">
        <v>20658.369999999995</v>
      </c>
      <c r="J36" s="11">
        <v>68521.040000000008</v>
      </c>
      <c r="L36" s="12">
        <v>-27809.469999999994</v>
      </c>
      <c r="M36" s="11">
        <v>12871.9</v>
      </c>
      <c r="N36" s="11">
        <v>10364.530000000001</v>
      </c>
      <c r="O36" s="11">
        <v>4573.0399999999936</v>
      </c>
      <c r="P36" s="12">
        <v>0</v>
      </c>
    </row>
    <row r="37" spans="1:16" ht="20.100000000000001" customHeight="1" x14ac:dyDescent="0.2">
      <c r="A37" s="9" t="s">
        <v>27</v>
      </c>
      <c r="B37" s="10">
        <v>1.6180960000000001E-2</v>
      </c>
      <c r="C37" s="11">
        <v>415465.84</v>
      </c>
      <c r="D37" s="12">
        <v>-105477.18999999994</v>
      </c>
      <c r="E37" s="11">
        <v>309988.65000000008</v>
      </c>
      <c r="F37" s="11">
        <v>4410715.46</v>
      </c>
      <c r="H37" s="11">
        <v>56786</v>
      </c>
      <c r="I37" s="11">
        <v>56786</v>
      </c>
      <c r="J37" s="11">
        <v>366774.65000000008</v>
      </c>
      <c r="L37" s="12">
        <v>-289587.24999999994</v>
      </c>
      <c r="M37" s="11">
        <v>101988.43</v>
      </c>
      <c r="N37" s="11">
        <v>82121.63</v>
      </c>
      <c r="O37" s="11">
        <v>105477.18999999994</v>
      </c>
      <c r="P37" s="12">
        <v>0</v>
      </c>
    </row>
    <row r="38" spans="1:16" ht="20.100000000000001" customHeight="1" x14ac:dyDescent="0.2">
      <c r="A38" s="9" t="s">
        <v>28</v>
      </c>
      <c r="B38" s="10">
        <v>3.7570000000000002E-4</v>
      </c>
      <c r="C38" s="11">
        <v>9646.5499999999993</v>
      </c>
      <c r="D38" s="12">
        <v>-4118.239999999998</v>
      </c>
      <c r="E38" s="11">
        <v>5528.3100000000013</v>
      </c>
      <c r="F38" s="11">
        <v>110795.12</v>
      </c>
      <c r="H38" s="11">
        <v>3159.44</v>
      </c>
      <c r="I38" s="11">
        <v>3159.44</v>
      </c>
      <c r="J38" s="11">
        <v>8687.7500000000018</v>
      </c>
      <c r="L38" s="12">
        <v>-8393.0199999999986</v>
      </c>
      <c r="M38" s="11">
        <v>2368.0300000000002</v>
      </c>
      <c r="N38" s="11">
        <v>1906.75</v>
      </c>
      <c r="O38" s="11">
        <v>4118.239999999998</v>
      </c>
      <c r="P38" s="12">
        <v>0</v>
      </c>
    </row>
    <row r="39" spans="1:16" ht="20.100000000000001" customHeight="1" x14ac:dyDescent="0.2">
      <c r="A39" s="9" t="s">
        <v>29</v>
      </c>
      <c r="B39" s="10">
        <v>3.9879999999999998E-5</v>
      </c>
      <c r="C39" s="11">
        <v>1023.97</v>
      </c>
      <c r="D39" s="12">
        <v>-654.95000000000027</v>
      </c>
      <c r="E39" s="11">
        <v>369.01999999999975</v>
      </c>
      <c r="F39" s="11">
        <v>12854.820000000002</v>
      </c>
      <c r="H39" s="11">
        <v>1891.7100000000003</v>
      </c>
      <c r="I39" s="11">
        <v>1891.7100000000003</v>
      </c>
      <c r="J39" s="11">
        <v>2260.73</v>
      </c>
      <c r="L39" s="12">
        <v>-1108.7200000000003</v>
      </c>
      <c r="M39" s="11">
        <v>251.37</v>
      </c>
      <c r="N39" s="11">
        <v>202.4</v>
      </c>
      <c r="O39" s="11">
        <v>654.95000000000027</v>
      </c>
      <c r="P39" s="12">
        <v>0</v>
      </c>
    </row>
    <row r="40" spans="1:16" ht="20.100000000000001" customHeight="1" x14ac:dyDescent="0.2">
      <c r="A40" s="9" t="s">
        <v>30</v>
      </c>
      <c r="B40" s="10">
        <v>8.3494699999999995E-3</v>
      </c>
      <c r="C40" s="11">
        <v>214382.8</v>
      </c>
      <c r="D40" s="12">
        <v>-46652.720000000023</v>
      </c>
      <c r="E40" s="11">
        <v>167730.07999999996</v>
      </c>
      <c r="F40" s="11">
        <v>2236905.65</v>
      </c>
      <c r="H40" s="11">
        <v>68749.730000000025</v>
      </c>
      <c r="I40" s="11">
        <v>68749.730000000025</v>
      </c>
      <c r="J40" s="11">
        <v>236479.81</v>
      </c>
      <c r="L40" s="12">
        <v>-141654.58000000002</v>
      </c>
      <c r="M40" s="11">
        <v>52626.62</v>
      </c>
      <c r="N40" s="11">
        <v>42375.24</v>
      </c>
      <c r="O40" s="11">
        <v>46652.720000000023</v>
      </c>
      <c r="P40" s="12">
        <v>0</v>
      </c>
    </row>
    <row r="41" spans="1:16" ht="20.100000000000001" customHeight="1" x14ac:dyDescent="0.2">
      <c r="A41" s="9" t="s">
        <v>31</v>
      </c>
      <c r="B41" s="10">
        <v>1.1149300000000001E-3</v>
      </c>
      <c r="C41" s="11">
        <v>28627.18</v>
      </c>
      <c r="D41" s="12">
        <v>-4765.8199999999979</v>
      </c>
      <c r="E41" s="11">
        <v>23861.360000000001</v>
      </c>
      <c r="F41" s="11">
        <v>291347.78999999998</v>
      </c>
      <c r="H41" s="11">
        <v>35945.39</v>
      </c>
      <c r="I41" s="11">
        <v>35945.39</v>
      </c>
      <c r="J41" s="11">
        <v>59806.75</v>
      </c>
      <c r="L41" s="12">
        <v>-17451.699999999997</v>
      </c>
      <c r="M41" s="11">
        <v>7027.39</v>
      </c>
      <c r="N41" s="11">
        <v>5658.49</v>
      </c>
      <c r="O41" s="11">
        <v>4765.8199999999979</v>
      </c>
      <c r="P41" s="12">
        <v>0</v>
      </c>
    </row>
    <row r="42" spans="1:16" ht="20.100000000000001" customHeight="1" x14ac:dyDescent="0.2">
      <c r="A42" s="9" t="s">
        <v>32</v>
      </c>
      <c r="B42" s="10">
        <v>1.29481E-3</v>
      </c>
      <c r="C42" s="11">
        <v>33245.82</v>
      </c>
      <c r="D42" s="12">
        <v>-6422.9299999999967</v>
      </c>
      <c r="E42" s="11">
        <v>26822.890000000003</v>
      </c>
      <c r="F42" s="11">
        <v>342814.57</v>
      </c>
      <c r="H42" s="11">
        <v>15205.979999999996</v>
      </c>
      <c r="I42" s="11">
        <v>15205.979999999996</v>
      </c>
      <c r="J42" s="11">
        <v>42028.869999999995</v>
      </c>
      <c r="L42" s="12">
        <v>-21155.519999999997</v>
      </c>
      <c r="M42" s="11">
        <v>8161.17</v>
      </c>
      <c r="N42" s="11">
        <v>6571.42</v>
      </c>
      <c r="O42" s="11">
        <v>6422.9299999999967</v>
      </c>
      <c r="P42" s="12">
        <v>0</v>
      </c>
    </row>
    <row r="43" spans="1:16" ht="20.100000000000001" customHeight="1" x14ac:dyDescent="0.2">
      <c r="A43" s="9" t="s">
        <v>33</v>
      </c>
      <c r="B43" s="10">
        <v>3.585153E-2</v>
      </c>
      <c r="C43" s="11">
        <v>920531.66</v>
      </c>
      <c r="D43" s="12">
        <v>-94506.209999999875</v>
      </c>
      <c r="E43" s="11">
        <v>826025.45000000019</v>
      </c>
      <c r="F43" s="11">
        <v>9073476.5099999998</v>
      </c>
      <c r="H43" s="11">
        <v>402628.82999999984</v>
      </c>
      <c r="I43" s="11">
        <v>402628.82999999984</v>
      </c>
      <c r="J43" s="11">
        <v>1228654.28</v>
      </c>
      <c r="L43" s="12">
        <v>-502431.75999999989</v>
      </c>
      <c r="M43" s="11">
        <v>225971.82</v>
      </c>
      <c r="N43" s="11">
        <v>181953.73</v>
      </c>
      <c r="O43" s="11">
        <v>94506.209999999875</v>
      </c>
      <c r="P43" s="12">
        <v>0</v>
      </c>
    </row>
    <row r="44" spans="1:16" ht="20.100000000000001" customHeight="1" x14ac:dyDescent="0.2">
      <c r="A44" s="9" t="s">
        <v>34</v>
      </c>
      <c r="B44" s="10">
        <v>3.5167900000000001E-3</v>
      </c>
      <c r="C44" s="11">
        <v>90297.86</v>
      </c>
      <c r="D44" s="12">
        <v>-18886.010000000002</v>
      </c>
      <c r="E44" s="11">
        <v>71411.850000000006</v>
      </c>
      <c r="F44" s="11">
        <v>938344.92000000016</v>
      </c>
      <c r="H44" s="11">
        <v>33125.380000000005</v>
      </c>
      <c r="I44" s="11">
        <v>33125.380000000005</v>
      </c>
      <c r="J44" s="11">
        <v>104537.23000000001</v>
      </c>
      <c r="L44" s="12">
        <v>-58900.72</v>
      </c>
      <c r="M44" s="11">
        <v>22166.29</v>
      </c>
      <c r="N44" s="11">
        <v>17848.419999999998</v>
      </c>
      <c r="O44" s="11">
        <v>18886.010000000002</v>
      </c>
      <c r="P44" s="12">
        <v>0</v>
      </c>
    </row>
    <row r="45" spans="1:16" ht="20.100000000000001" customHeight="1" x14ac:dyDescent="0.2">
      <c r="A45" s="9" t="s">
        <v>35</v>
      </c>
      <c r="B45" s="10">
        <v>3.2075000000000002E-4</v>
      </c>
      <c r="C45" s="11">
        <v>8235.65</v>
      </c>
      <c r="D45" s="12">
        <v>-2142.5699999999988</v>
      </c>
      <c r="E45" s="11">
        <v>6093.0800000000008</v>
      </c>
      <c r="F45" s="11">
        <v>87691.99</v>
      </c>
      <c r="H45" s="11">
        <v>6217.0699999999988</v>
      </c>
      <c r="I45" s="11">
        <v>6217.0699999999988</v>
      </c>
      <c r="J45" s="11">
        <v>12310.15</v>
      </c>
      <c r="L45" s="12">
        <v>-5792.119999999999</v>
      </c>
      <c r="M45" s="11">
        <v>2021.68</v>
      </c>
      <c r="N45" s="11">
        <v>1627.87</v>
      </c>
      <c r="O45" s="11">
        <v>2142.5699999999988</v>
      </c>
      <c r="P45" s="12">
        <v>0</v>
      </c>
    </row>
    <row r="46" spans="1:16" ht="20.100000000000001" customHeight="1" x14ac:dyDescent="0.2">
      <c r="A46" s="9" t="s">
        <v>36</v>
      </c>
      <c r="B46" s="10">
        <v>3.8398679999999998E-2</v>
      </c>
      <c r="C46" s="11">
        <v>985932.84</v>
      </c>
      <c r="D46" s="12">
        <v>-473314.32999999984</v>
      </c>
      <c r="E46" s="11">
        <v>512618.51000000013</v>
      </c>
      <c r="F46" s="11">
        <v>11587138.779999999</v>
      </c>
      <c r="H46" s="11">
        <v>252182.37</v>
      </c>
      <c r="I46" s="11">
        <v>252182.37</v>
      </c>
      <c r="J46" s="11">
        <v>764800.88000000012</v>
      </c>
      <c r="L46" s="12">
        <v>-910221.83999999985</v>
      </c>
      <c r="M46" s="11">
        <v>242026.48</v>
      </c>
      <c r="N46" s="11">
        <v>194881.03</v>
      </c>
      <c r="O46" s="11">
        <v>473314.32999999984</v>
      </c>
      <c r="P46" s="12">
        <v>0</v>
      </c>
    </row>
    <row r="47" spans="1:16" ht="20.100000000000001" customHeight="1" x14ac:dyDescent="0.2">
      <c r="A47" s="9" t="s">
        <v>37</v>
      </c>
      <c r="B47" s="10">
        <v>6.3019400000000003E-2</v>
      </c>
      <c r="C47" s="11">
        <v>1618099.78</v>
      </c>
      <c r="D47" s="12">
        <v>-455706.73</v>
      </c>
      <c r="E47" s="11">
        <v>1162393.05</v>
      </c>
      <c r="F47" s="11">
        <v>17403828.209999997</v>
      </c>
      <c r="H47" s="11">
        <v>285619.32</v>
      </c>
      <c r="I47" s="11">
        <v>285619.32</v>
      </c>
      <c r="J47" s="11">
        <v>1448012.37</v>
      </c>
      <c r="L47" s="12">
        <v>-1172753.51</v>
      </c>
      <c r="M47" s="11">
        <v>397210.63</v>
      </c>
      <c r="N47" s="11">
        <v>319836.15000000002</v>
      </c>
      <c r="O47" s="11">
        <v>455706.73</v>
      </c>
      <c r="P47" s="12">
        <v>0</v>
      </c>
    </row>
    <row r="48" spans="1:16" ht="20.100000000000001" customHeight="1" x14ac:dyDescent="0.2">
      <c r="A48" s="9" t="s">
        <v>38</v>
      </c>
      <c r="B48" s="10">
        <v>9.2955999999999996E-4</v>
      </c>
      <c r="C48" s="11">
        <v>23867.58</v>
      </c>
      <c r="D48" s="12">
        <v>-1605.2699999999995</v>
      </c>
      <c r="E48" s="11">
        <v>22262.31</v>
      </c>
      <c r="F48" s="11">
        <v>231012.55</v>
      </c>
      <c r="H48" s="11">
        <v>7184.07</v>
      </c>
      <c r="I48" s="11">
        <v>7184.07</v>
      </c>
      <c r="J48" s="11">
        <v>29446.38</v>
      </c>
      <c r="L48" s="12">
        <v>-12181.98</v>
      </c>
      <c r="M48" s="11">
        <v>5859.01</v>
      </c>
      <c r="N48" s="11">
        <v>4717.7</v>
      </c>
      <c r="O48" s="11">
        <v>1605.2699999999995</v>
      </c>
      <c r="P48" s="12">
        <v>0</v>
      </c>
    </row>
    <row r="49" spans="1:16" ht="20.100000000000001" customHeight="1" x14ac:dyDescent="0.2">
      <c r="A49" s="9" t="s">
        <v>39</v>
      </c>
      <c r="B49" s="10">
        <v>8.3897009999999994E-2</v>
      </c>
      <c r="C49" s="11">
        <v>2154157.83</v>
      </c>
      <c r="D49" s="12">
        <v>-370878.25</v>
      </c>
      <c r="E49" s="11">
        <v>1783279.58</v>
      </c>
      <c r="F49" s="11">
        <v>21985106.329999998</v>
      </c>
      <c r="H49" s="11">
        <v>340507.25</v>
      </c>
      <c r="I49" s="11">
        <v>340507.25</v>
      </c>
      <c r="J49" s="11">
        <v>2123786.83</v>
      </c>
      <c r="L49" s="12">
        <v>-1325474.46</v>
      </c>
      <c r="M49" s="11">
        <v>528801.99</v>
      </c>
      <c r="N49" s="11">
        <v>425794.22</v>
      </c>
      <c r="O49" s="11">
        <v>370878.25</v>
      </c>
      <c r="P49" s="12">
        <v>0</v>
      </c>
    </row>
    <row r="50" spans="1:16" ht="20.100000000000001" customHeight="1" x14ac:dyDescent="0.2">
      <c r="A50" s="9" t="s">
        <v>57</v>
      </c>
      <c r="B50" s="10">
        <v>5.3566130000000003E-2</v>
      </c>
      <c r="C50" s="11">
        <v>1375375.57</v>
      </c>
      <c r="D50" s="12">
        <v>-230876.31999999995</v>
      </c>
      <c r="E50" s="11">
        <v>1144499.25</v>
      </c>
      <c r="F50" s="11">
        <v>14007200.699999999</v>
      </c>
      <c r="H50" s="11">
        <v>513847.95999999996</v>
      </c>
      <c r="I50" s="11">
        <v>513847.95999999996</v>
      </c>
      <c r="J50" s="11">
        <v>1658347.21</v>
      </c>
      <c r="L50" s="12">
        <v>-840361.99</v>
      </c>
      <c r="M50" s="11">
        <v>337626.77</v>
      </c>
      <c r="N50" s="11">
        <v>271858.90000000002</v>
      </c>
      <c r="O50" s="11">
        <v>230876.31999999995</v>
      </c>
      <c r="P50" s="12">
        <v>0</v>
      </c>
    </row>
    <row r="51" spans="1:16" ht="20.100000000000001" customHeight="1" x14ac:dyDescent="0.2">
      <c r="A51" s="9" t="s">
        <v>40</v>
      </c>
      <c r="B51" s="10">
        <v>1.024865E-2</v>
      </c>
      <c r="C51" s="11">
        <v>263146.56</v>
      </c>
      <c r="D51" s="12">
        <v>-100542.03</v>
      </c>
      <c r="E51" s="11">
        <v>162604.53</v>
      </c>
      <c r="F51" s="11">
        <v>2963097.26</v>
      </c>
      <c r="H51" s="11">
        <v>359903.5</v>
      </c>
      <c r="I51" s="11">
        <v>359903.5</v>
      </c>
      <c r="J51" s="11">
        <v>522508.03</v>
      </c>
      <c r="L51" s="12">
        <v>-217153.13</v>
      </c>
      <c r="M51" s="11">
        <v>64597.14</v>
      </c>
      <c r="N51" s="11">
        <v>52013.96</v>
      </c>
      <c r="O51" s="11">
        <v>100542.03</v>
      </c>
      <c r="P51" s="12">
        <v>0</v>
      </c>
    </row>
    <row r="52" spans="1:16" ht="20.100000000000001" customHeight="1" x14ac:dyDescent="0.2">
      <c r="A52" s="9" t="s">
        <v>41</v>
      </c>
      <c r="B52" s="10">
        <v>2.780154E-2</v>
      </c>
      <c r="C52" s="11">
        <v>713838.37</v>
      </c>
      <c r="D52" s="12">
        <v>-139342.84000000005</v>
      </c>
      <c r="E52" s="11">
        <v>574495.52999999991</v>
      </c>
      <c r="F52" s="11">
        <v>7367948.0099999998</v>
      </c>
      <c r="H52" s="11">
        <v>134902.82</v>
      </c>
      <c r="I52" s="11">
        <v>134902.82</v>
      </c>
      <c r="J52" s="11">
        <v>709398.34999999986</v>
      </c>
      <c r="L52" s="12">
        <v>-455674.07000000007</v>
      </c>
      <c r="M52" s="11">
        <v>175232.82</v>
      </c>
      <c r="N52" s="11">
        <v>141098.41</v>
      </c>
      <c r="O52" s="11">
        <v>139342.84000000005</v>
      </c>
      <c r="P52" s="12">
        <v>0</v>
      </c>
    </row>
    <row r="53" spans="1:16" ht="20.100000000000001" customHeight="1" x14ac:dyDescent="0.2">
      <c r="A53" s="9" t="s">
        <v>42</v>
      </c>
      <c r="B53" s="10">
        <v>3.3061200000000001E-3</v>
      </c>
      <c r="C53" s="11">
        <v>84888.65</v>
      </c>
      <c r="D53" s="12">
        <v>-15286.990000000009</v>
      </c>
      <c r="E53" s="11">
        <v>69601.659999999989</v>
      </c>
      <c r="F53" s="11">
        <v>869739.13</v>
      </c>
      <c r="H53" s="11">
        <v>36654.020000000004</v>
      </c>
      <c r="I53" s="11">
        <v>36654.020000000004</v>
      </c>
      <c r="J53" s="11">
        <v>106255.67999999999</v>
      </c>
      <c r="L53" s="12">
        <v>-52904.650000000009</v>
      </c>
      <c r="M53" s="11">
        <v>20838.439999999999</v>
      </c>
      <c r="N53" s="11">
        <v>16779.22</v>
      </c>
      <c r="O53" s="11">
        <v>15286.990000000009</v>
      </c>
      <c r="P53" s="12">
        <v>0</v>
      </c>
    </row>
    <row r="54" spans="1:16" ht="20.100000000000001" customHeight="1" x14ac:dyDescent="0.2">
      <c r="A54" s="9" t="s">
        <v>64</v>
      </c>
      <c r="B54" s="10">
        <v>2.1584799999999999E-3</v>
      </c>
      <c r="C54" s="11">
        <v>55421.599999999999</v>
      </c>
      <c r="D54" s="12">
        <v>0</v>
      </c>
      <c r="E54" s="11">
        <v>55421.599999999999</v>
      </c>
      <c r="F54" s="11">
        <v>423334.33999999997</v>
      </c>
      <c r="H54" s="11">
        <v>159146.41</v>
      </c>
      <c r="I54" s="11">
        <v>159146.41</v>
      </c>
      <c r="J54" s="11">
        <v>214568.01</v>
      </c>
      <c r="L54" s="12">
        <v>-5773.0999999999985</v>
      </c>
      <c r="M54" s="11">
        <v>5773.0999999999985</v>
      </c>
      <c r="N54" s="11">
        <v>0</v>
      </c>
      <c r="O54" s="11">
        <v>0</v>
      </c>
      <c r="P54" s="12">
        <v>0</v>
      </c>
    </row>
    <row r="55" spans="1:16" ht="20.100000000000001" customHeight="1" x14ac:dyDescent="0.2">
      <c r="A55" s="9" t="s">
        <v>43</v>
      </c>
      <c r="B55" s="10">
        <v>7.9922799999999992E-3</v>
      </c>
      <c r="C55" s="11">
        <v>205211.51</v>
      </c>
      <c r="D55" s="12">
        <v>-51065.569999999971</v>
      </c>
      <c r="E55" s="11">
        <v>154145.94000000003</v>
      </c>
      <c r="F55" s="11">
        <v>2173401.48</v>
      </c>
      <c r="H55" s="11">
        <v>61095.789999999972</v>
      </c>
      <c r="I55" s="11">
        <v>61095.789999999972</v>
      </c>
      <c r="J55" s="11">
        <v>215241.73</v>
      </c>
      <c r="L55" s="12">
        <v>-142003.25999999998</v>
      </c>
      <c r="M55" s="11">
        <v>50375.26</v>
      </c>
      <c r="N55" s="11">
        <v>40562.43</v>
      </c>
      <c r="O55" s="11">
        <v>51065.569999999971</v>
      </c>
      <c r="P55" s="12">
        <v>0</v>
      </c>
    </row>
    <row r="56" spans="1:16" ht="20.100000000000001" customHeight="1" x14ac:dyDescent="0.2">
      <c r="A56" s="9" t="s">
        <v>58</v>
      </c>
      <c r="B56" s="10">
        <v>1.7653189999999999E-2</v>
      </c>
      <c r="C56" s="11">
        <v>453267.14</v>
      </c>
      <c r="D56" s="12">
        <v>-51626.619999999923</v>
      </c>
      <c r="E56" s="11">
        <v>401640.52000000008</v>
      </c>
      <c r="F56" s="11">
        <v>4493330.83</v>
      </c>
      <c r="H56" s="11">
        <v>287436.42999999993</v>
      </c>
      <c r="I56" s="11">
        <v>287436.42999999993</v>
      </c>
      <c r="J56" s="11">
        <v>689076.95</v>
      </c>
      <c r="L56" s="12">
        <v>-252487.97999999992</v>
      </c>
      <c r="M56" s="11">
        <v>111267.87</v>
      </c>
      <c r="N56" s="11">
        <v>89593.49</v>
      </c>
      <c r="O56" s="11">
        <v>51626.619999999923</v>
      </c>
      <c r="P56" s="12">
        <v>0</v>
      </c>
    </row>
    <row r="57" spans="1:16" ht="20.100000000000001" customHeight="1" x14ac:dyDescent="0.2">
      <c r="A57" s="9" t="s">
        <v>44</v>
      </c>
      <c r="B57" s="10">
        <v>3.6707599999999999E-3</v>
      </c>
      <c r="C57" s="11">
        <v>94251.23</v>
      </c>
      <c r="D57" s="12">
        <v>-24095.620000000017</v>
      </c>
      <c r="E57" s="11">
        <v>70155.609999999986</v>
      </c>
      <c r="F57" s="11">
        <v>1001441.48</v>
      </c>
      <c r="H57" s="11">
        <v>37691.310000000019</v>
      </c>
      <c r="I57" s="11">
        <v>37691.310000000019</v>
      </c>
      <c r="J57" s="11">
        <v>107846.92000000001</v>
      </c>
      <c r="L57" s="12">
        <v>-65862.23000000001</v>
      </c>
      <c r="M57" s="11">
        <v>23136.76</v>
      </c>
      <c r="N57" s="11">
        <v>18629.849999999999</v>
      </c>
      <c r="O57" s="11">
        <v>24095.620000000017</v>
      </c>
      <c r="P57" s="12">
        <v>0</v>
      </c>
    </row>
    <row r="58" spans="1:16" ht="20.100000000000001" customHeight="1" x14ac:dyDescent="0.2">
      <c r="A58" s="9" t="s">
        <v>45</v>
      </c>
      <c r="B58" s="10">
        <v>4.6186300000000003E-3</v>
      </c>
      <c r="C58" s="11">
        <v>118588.95</v>
      </c>
      <c r="D58" s="12">
        <v>-19176.049999999992</v>
      </c>
      <c r="E58" s="11">
        <v>99412.900000000009</v>
      </c>
      <c r="F58" s="11">
        <v>1204071.5199999998</v>
      </c>
      <c r="H58" s="11">
        <v>38974.26999999999</v>
      </c>
      <c r="I58" s="11">
        <v>38974.26999999999</v>
      </c>
      <c r="J58" s="11">
        <v>138387.16999999998</v>
      </c>
      <c r="L58" s="12">
        <v>-71727.709999999992</v>
      </c>
      <c r="M58" s="11">
        <v>29111.18</v>
      </c>
      <c r="N58" s="11">
        <v>23440.48</v>
      </c>
      <c r="O58" s="11">
        <v>19176.049999999992</v>
      </c>
      <c r="P58" s="12">
        <v>0</v>
      </c>
    </row>
    <row r="59" spans="1:16" ht="20.100000000000001" customHeight="1" x14ac:dyDescent="0.2">
      <c r="A59" s="9" t="s">
        <v>46</v>
      </c>
      <c r="B59" s="10">
        <v>3.667E-5</v>
      </c>
      <c r="C59" s="11">
        <v>941.56</v>
      </c>
      <c r="D59" s="12">
        <v>-512.15999999999985</v>
      </c>
      <c r="E59" s="11">
        <v>429.40000000000009</v>
      </c>
      <c r="F59" s="11">
        <v>11367.669999999998</v>
      </c>
      <c r="H59" s="11">
        <v>2370.59</v>
      </c>
      <c r="I59" s="11">
        <v>2370.59</v>
      </c>
      <c r="J59" s="11">
        <v>2799.9900000000002</v>
      </c>
      <c r="L59" s="12">
        <v>-929.39999999999986</v>
      </c>
      <c r="M59" s="11">
        <v>231.13</v>
      </c>
      <c r="N59" s="11">
        <v>186.11</v>
      </c>
      <c r="O59" s="11">
        <v>512.15999999999985</v>
      </c>
      <c r="P59" s="12">
        <v>0</v>
      </c>
    </row>
    <row r="60" spans="1:16" ht="20.100000000000001" customHeight="1" x14ac:dyDescent="0.2">
      <c r="A60" s="9" t="s">
        <v>47</v>
      </c>
      <c r="B60" s="10">
        <v>1.35396E-3</v>
      </c>
      <c r="C60" s="11">
        <v>34764.57</v>
      </c>
      <c r="D60" s="12">
        <v>-6680.0199999999995</v>
      </c>
      <c r="E60" s="11">
        <v>28084.55</v>
      </c>
      <c r="F60" s="11">
        <v>358292.77999999997</v>
      </c>
      <c r="H60" s="11">
        <v>10549.13</v>
      </c>
      <c r="I60" s="11">
        <v>10549.13</v>
      </c>
      <c r="J60" s="11">
        <v>38633.68</v>
      </c>
      <c r="L60" s="12">
        <v>-22085.64</v>
      </c>
      <c r="M60" s="11">
        <v>8534</v>
      </c>
      <c r="N60" s="11">
        <v>6871.62</v>
      </c>
      <c r="O60" s="11">
        <v>6680.0199999999995</v>
      </c>
      <c r="P60" s="12">
        <v>0</v>
      </c>
    </row>
    <row r="61" spans="1:16" ht="20.100000000000001" customHeight="1" x14ac:dyDescent="0.2">
      <c r="A61" s="9" t="s">
        <v>59</v>
      </c>
      <c r="B61" s="10">
        <v>9.9586699999999993E-3</v>
      </c>
      <c r="C61" s="11">
        <v>255700.97</v>
      </c>
      <c r="D61" s="12">
        <v>-54038.029999999992</v>
      </c>
      <c r="E61" s="11">
        <v>201662.94</v>
      </c>
      <c r="F61" s="11">
        <v>2659958.86</v>
      </c>
      <c r="H61" s="11">
        <v>66810.649999999994</v>
      </c>
      <c r="I61" s="11">
        <v>66810.649999999994</v>
      </c>
      <c r="J61" s="11">
        <v>268473.58999999997</v>
      </c>
      <c r="L61" s="12">
        <v>-167349.68</v>
      </c>
      <c r="M61" s="11">
        <v>62769.39</v>
      </c>
      <c r="N61" s="11">
        <v>50542.26</v>
      </c>
      <c r="O61" s="11">
        <v>54038.029999999992</v>
      </c>
      <c r="P61" s="12">
        <v>0</v>
      </c>
    </row>
    <row r="62" spans="1:16" ht="20.100000000000001" customHeight="1" x14ac:dyDescent="0.2">
      <c r="A62" s="9" t="s">
        <v>48</v>
      </c>
      <c r="B62" s="10">
        <v>4.5836699999999998E-3</v>
      </c>
      <c r="C62" s="11">
        <v>117691.31</v>
      </c>
      <c r="D62" s="12">
        <v>-18612.559999999994</v>
      </c>
      <c r="E62" s="11">
        <v>99078.75</v>
      </c>
      <c r="F62" s="11">
        <v>1192856.1299999999</v>
      </c>
      <c r="H62" s="11">
        <v>69357.56</v>
      </c>
      <c r="I62" s="11">
        <v>69357.56</v>
      </c>
      <c r="J62" s="11">
        <v>168436.31</v>
      </c>
      <c r="L62" s="12">
        <v>-70766.429999999993</v>
      </c>
      <c r="M62" s="11">
        <v>28890.82</v>
      </c>
      <c r="N62" s="11">
        <v>23263.05</v>
      </c>
      <c r="O62" s="11">
        <v>18612.559999999994</v>
      </c>
      <c r="P62" s="12">
        <v>0</v>
      </c>
    </row>
    <row r="63" spans="1:16" ht="20.100000000000001" customHeight="1" x14ac:dyDescent="0.2">
      <c r="A63" s="9" t="s">
        <v>49</v>
      </c>
      <c r="B63" s="10">
        <v>2.0235759999999998E-2</v>
      </c>
      <c r="C63" s="11">
        <v>519577.76</v>
      </c>
      <c r="D63" s="12">
        <v>-77282.570000000065</v>
      </c>
      <c r="E63" s="11">
        <v>442295.18999999994</v>
      </c>
      <c r="F63" s="11">
        <v>5241614.01</v>
      </c>
      <c r="H63" s="11">
        <v>103483.87000000007</v>
      </c>
      <c r="I63" s="11">
        <v>103483.87000000007</v>
      </c>
      <c r="J63" s="11">
        <v>545779.06000000006</v>
      </c>
      <c r="L63" s="12">
        <v>-307528.92000000004</v>
      </c>
      <c r="M63" s="11">
        <v>127545.79</v>
      </c>
      <c r="N63" s="11">
        <v>102700.56</v>
      </c>
      <c r="O63" s="11">
        <v>77282.570000000065</v>
      </c>
      <c r="P63" s="12">
        <v>0</v>
      </c>
    </row>
    <row r="64" spans="1:16" ht="20.100000000000001" customHeight="1" x14ac:dyDescent="0.2">
      <c r="A64" s="9" t="s">
        <v>50</v>
      </c>
      <c r="B64" s="10">
        <v>3.89719E-3</v>
      </c>
      <c r="C64" s="11">
        <v>100065.1</v>
      </c>
      <c r="D64" s="12">
        <v>-38455.089999999997</v>
      </c>
      <c r="E64" s="11">
        <v>61610.010000000009</v>
      </c>
      <c r="F64" s="11">
        <v>1127876.55</v>
      </c>
      <c r="H64" s="11">
        <v>33783.269999999997</v>
      </c>
      <c r="I64" s="11">
        <v>33783.269999999997</v>
      </c>
      <c r="J64" s="11">
        <v>95393.279999999999</v>
      </c>
      <c r="L64" s="12">
        <v>-82798.06</v>
      </c>
      <c r="M64" s="11">
        <v>24563.95</v>
      </c>
      <c r="N64" s="11">
        <v>19779.02</v>
      </c>
      <c r="O64" s="11">
        <v>38455.089999999997</v>
      </c>
      <c r="P64" s="12">
        <v>0</v>
      </c>
    </row>
    <row r="65" spans="1:16" ht="20.100000000000001" customHeight="1" x14ac:dyDescent="0.2">
      <c r="A65" s="9" t="s">
        <v>51</v>
      </c>
      <c r="B65" s="10">
        <v>1.94641E-3</v>
      </c>
      <c r="C65" s="11">
        <v>49976.45</v>
      </c>
      <c r="D65" s="12">
        <v>-16945.489999999998</v>
      </c>
      <c r="E65" s="11">
        <v>33030.959999999999</v>
      </c>
      <c r="F65" s="11">
        <v>551951.49999999988</v>
      </c>
      <c r="H65" s="11">
        <v>14916.26</v>
      </c>
      <c r="I65" s="11">
        <v>14916.26</v>
      </c>
      <c r="J65" s="11">
        <v>47947.22</v>
      </c>
      <c r="L65" s="12">
        <v>-39092.11</v>
      </c>
      <c r="M65" s="11">
        <v>12268.2</v>
      </c>
      <c r="N65" s="11">
        <v>9878.42</v>
      </c>
      <c r="O65" s="11">
        <v>16945.489999999998</v>
      </c>
      <c r="P65" s="12">
        <v>0</v>
      </c>
    </row>
    <row r="66" spans="1:16" ht="20.100000000000001" customHeight="1" x14ac:dyDescent="0.2">
      <c r="A66" s="9" t="s">
        <v>52</v>
      </c>
      <c r="B66" s="10">
        <v>4.7961999999999999E-4</v>
      </c>
      <c r="C66" s="11">
        <v>12314.83</v>
      </c>
      <c r="D66" s="12">
        <v>-3682.9900000000007</v>
      </c>
      <c r="E66" s="11">
        <v>8631.84</v>
      </c>
      <c r="F66" s="11">
        <v>133533.50999999998</v>
      </c>
      <c r="H66" s="11">
        <v>4600.670000000001</v>
      </c>
      <c r="I66" s="11">
        <v>4600.670000000001</v>
      </c>
      <c r="J66" s="11">
        <v>13232.510000000002</v>
      </c>
      <c r="L66" s="12">
        <v>-9140.2000000000007</v>
      </c>
      <c r="M66" s="11">
        <v>3023.04</v>
      </c>
      <c r="N66" s="11">
        <v>2434.17</v>
      </c>
      <c r="O66" s="11">
        <v>3682.9900000000007</v>
      </c>
      <c r="P66" s="12">
        <v>0</v>
      </c>
    </row>
    <row r="67" spans="1:16" ht="20.100000000000001" customHeight="1" x14ac:dyDescent="0.2">
      <c r="A67" s="9" t="s">
        <v>53</v>
      </c>
      <c r="B67" s="10">
        <v>3.1474679999999998E-2</v>
      </c>
      <c r="C67" s="11">
        <v>808150.71</v>
      </c>
      <c r="D67" s="12">
        <v>-224407.46000000017</v>
      </c>
      <c r="E67" s="11">
        <v>583743.24999999977</v>
      </c>
      <c r="F67" s="11">
        <v>8676206.0099999998</v>
      </c>
      <c r="H67" s="11">
        <v>95914.87</v>
      </c>
      <c r="I67" s="11">
        <v>95914.87</v>
      </c>
      <c r="J67" s="11">
        <v>679658.11999999976</v>
      </c>
      <c r="L67" s="12">
        <v>-582532.38000000012</v>
      </c>
      <c r="M67" s="11">
        <v>198384.58</v>
      </c>
      <c r="N67" s="11">
        <v>159740.34</v>
      </c>
      <c r="O67" s="11">
        <v>224407.46000000017</v>
      </c>
      <c r="P67" s="12">
        <v>0</v>
      </c>
    </row>
    <row r="68" spans="1:16" ht="20.100000000000001" customHeight="1" x14ac:dyDescent="0.2">
      <c r="A68" s="9" t="s">
        <v>54</v>
      </c>
      <c r="B68" s="10">
        <v>7.8140000000000002E-4</v>
      </c>
      <c r="C68" s="11">
        <v>20063.400000000001</v>
      </c>
      <c r="D68" s="12">
        <v>-5034.279999999997</v>
      </c>
      <c r="E68" s="11">
        <v>15029.120000000004</v>
      </c>
      <c r="F68" s="11">
        <v>212701.19</v>
      </c>
      <c r="H68" s="11">
        <v>9484.989999999998</v>
      </c>
      <c r="I68" s="11">
        <v>9484.989999999998</v>
      </c>
      <c r="J68" s="11">
        <v>24514.11</v>
      </c>
      <c r="L68" s="12">
        <v>-13925.199999999997</v>
      </c>
      <c r="M68" s="11">
        <v>4925.16</v>
      </c>
      <c r="N68" s="11">
        <v>3965.76</v>
      </c>
      <c r="O68" s="11">
        <v>5034.279999999997</v>
      </c>
      <c r="P68" s="12">
        <v>0</v>
      </c>
    </row>
    <row r="69" spans="1:16" ht="20.100000000000001" customHeight="1" x14ac:dyDescent="0.2">
      <c r="A69" s="9" t="s">
        <v>55</v>
      </c>
      <c r="B69" s="10">
        <v>8.5685799999999993E-3</v>
      </c>
      <c r="C69" s="11">
        <v>220008.72</v>
      </c>
      <c r="D69" s="12">
        <v>-26067.630000000041</v>
      </c>
      <c r="E69" s="11">
        <v>193941.08999999997</v>
      </c>
      <c r="F69" s="11">
        <v>2186059.56</v>
      </c>
      <c r="H69" s="11">
        <v>98907.450000000041</v>
      </c>
      <c r="I69" s="11">
        <v>98907.450000000041</v>
      </c>
      <c r="J69" s="11">
        <v>292848.54000000004</v>
      </c>
      <c r="L69" s="12">
        <v>-123562.57000000004</v>
      </c>
      <c r="M69" s="11">
        <v>54007.67</v>
      </c>
      <c r="N69" s="11">
        <v>43487.27</v>
      </c>
      <c r="O69" s="11">
        <v>26067.630000000041</v>
      </c>
      <c r="P69" s="12">
        <v>0</v>
      </c>
    </row>
    <row r="70" spans="1:16" ht="20.100000000000001" customHeight="1" x14ac:dyDescent="0.2">
      <c r="A70" s="9" t="s">
        <v>56</v>
      </c>
      <c r="B70" s="10">
        <v>3.5697300000000001E-3</v>
      </c>
      <c r="C70" s="11">
        <v>91657.16</v>
      </c>
      <c r="D70" s="12">
        <v>-23144.19999999999</v>
      </c>
      <c r="E70" s="11">
        <v>68512.960000000021</v>
      </c>
      <c r="F70" s="11">
        <v>972431</v>
      </c>
      <c r="H70" s="11">
        <v>32569.179999999989</v>
      </c>
      <c r="I70" s="11">
        <v>32569.179999999989</v>
      </c>
      <c r="J70" s="11">
        <v>101082.14000000001</v>
      </c>
      <c r="L70" s="12">
        <v>-63761.26999999999</v>
      </c>
      <c r="M70" s="11">
        <v>22499.97</v>
      </c>
      <c r="N70" s="11">
        <v>18117.099999999999</v>
      </c>
      <c r="O70" s="11">
        <v>23144.19999999999</v>
      </c>
      <c r="P70" s="12">
        <v>0</v>
      </c>
    </row>
    <row r="71" spans="1:16" ht="20.100000000000001" customHeight="1" x14ac:dyDescent="0.2">
      <c r="A71" s="9" t="s">
        <v>63</v>
      </c>
      <c r="B71" s="10">
        <v>4.3077499999999999E-3</v>
      </c>
      <c r="C71" s="11">
        <v>110606.72</v>
      </c>
      <c r="D71" s="12">
        <v>-33158.020000000004</v>
      </c>
      <c r="E71" s="11">
        <v>77448.7</v>
      </c>
      <c r="F71" s="11">
        <v>1199739.8800000001</v>
      </c>
      <c r="H71" s="11">
        <v>0</v>
      </c>
      <c r="I71" s="11">
        <v>0</v>
      </c>
      <c r="J71" s="11">
        <v>77448.7</v>
      </c>
      <c r="L71" s="12">
        <v>-82172.42</v>
      </c>
      <c r="M71" s="11">
        <v>27151.7</v>
      </c>
      <c r="N71" s="11">
        <v>21862.7</v>
      </c>
      <c r="O71" s="11">
        <v>33158.020000000004</v>
      </c>
      <c r="P71" s="12">
        <v>0</v>
      </c>
    </row>
    <row r="72" spans="1:16" ht="20.100000000000001" customHeight="1" x14ac:dyDescent="0.2">
      <c r="A72" s="13" t="s">
        <v>2</v>
      </c>
      <c r="B72" s="10">
        <v>0.99999999999999978</v>
      </c>
      <c r="C72" s="14">
        <v>25676216.919999994</v>
      </c>
      <c r="D72" s="12">
        <v>-6703075.3500000015</v>
      </c>
      <c r="E72" s="11">
        <v>18973141.570000004</v>
      </c>
      <c r="F72" s="14">
        <v>273725564.92000002</v>
      </c>
      <c r="H72" s="11">
        <v>5042710.29</v>
      </c>
      <c r="I72" s="11">
        <v>5042710.29</v>
      </c>
      <c r="J72" s="11">
        <v>25642442.230000004</v>
      </c>
      <c r="L72" s="12">
        <v>-18113377.34</v>
      </c>
      <c r="M72" s="11">
        <v>6295157.919999999</v>
      </c>
      <c r="N72" s="11">
        <v>5064246.66</v>
      </c>
      <c r="O72" s="11">
        <v>6703075.3500000015</v>
      </c>
      <c r="P72" s="12">
        <v>-50897.410000000025</v>
      </c>
    </row>
    <row r="73" spans="1:16" x14ac:dyDescent="0.2">
      <c r="A73" s="4"/>
      <c r="B73" s="4"/>
      <c r="C73" s="4"/>
      <c r="D73" s="4"/>
    </row>
    <row r="74" spans="1:16" x14ac:dyDescent="0.25">
      <c r="A74" s="5" t="s">
        <v>75</v>
      </c>
      <c r="B74" s="4"/>
      <c r="C74" s="4"/>
      <c r="D74" s="4"/>
      <c r="G74" s="1" t="s">
        <v>74</v>
      </c>
    </row>
    <row r="75" spans="1:16" ht="47.25" x14ac:dyDescent="0.25">
      <c r="A75" s="6" t="s">
        <v>62</v>
      </c>
      <c r="B75" s="6" t="s">
        <v>61</v>
      </c>
      <c r="C75" s="7" t="s">
        <v>81</v>
      </c>
      <c r="D75" s="7" t="s">
        <v>82</v>
      </c>
      <c r="E75" s="6" t="s">
        <v>60</v>
      </c>
      <c r="G75" s="8" t="s">
        <v>71</v>
      </c>
      <c r="H75" s="8" t="s">
        <v>72</v>
      </c>
      <c r="I75" s="8" t="s">
        <v>80</v>
      </c>
      <c r="J75" s="8" t="s">
        <v>83</v>
      </c>
      <c r="K75" s="7" t="s">
        <v>73</v>
      </c>
    </row>
    <row r="76" spans="1:16" ht="20.100000000000001" customHeight="1" x14ac:dyDescent="0.2">
      <c r="A76" s="9" t="s">
        <v>4</v>
      </c>
      <c r="B76" s="10">
        <v>0</v>
      </c>
      <c r="C76" s="12">
        <v>0</v>
      </c>
      <c r="D76" s="12">
        <v>-144974.44</v>
      </c>
      <c r="E76" s="11">
        <v>4414935.3699999992</v>
      </c>
      <c r="G76" s="12">
        <v>-557503.78</v>
      </c>
      <c r="H76" s="11">
        <v>456193.03</v>
      </c>
      <c r="I76" s="11">
        <v>101310.75</v>
      </c>
      <c r="J76" s="11">
        <f>-Table1349[[#This Row],[July 2025
County Payment for
September 2024 Adj]]</f>
        <v>0</v>
      </c>
      <c r="K76" s="12">
        <v>0</v>
      </c>
    </row>
    <row r="77" spans="1:16" ht="20.100000000000001" customHeight="1" x14ac:dyDescent="0.2">
      <c r="A77" s="9" t="s">
        <v>5</v>
      </c>
      <c r="B77" s="10">
        <v>0</v>
      </c>
      <c r="C77" s="12">
        <v>-453.45000000000005</v>
      </c>
      <c r="D77" s="12">
        <v>-64.239999999999995</v>
      </c>
      <c r="E77" s="11">
        <v>1956.38</v>
      </c>
      <c r="G77" s="12">
        <v>-453.45000000000005</v>
      </c>
      <c r="H77" s="11">
        <v>0</v>
      </c>
      <c r="I77" s="11">
        <v>0</v>
      </c>
      <c r="J77" s="11">
        <f>-Table1349[[#This Row],[July 2025
County Payment for
September 2024 Adj]]</f>
        <v>453.45000000000005</v>
      </c>
      <c r="K77" s="12">
        <v>0</v>
      </c>
    </row>
    <row r="78" spans="1:16" ht="20.100000000000001" customHeight="1" x14ac:dyDescent="0.2">
      <c r="A78" s="9" t="s">
        <v>6</v>
      </c>
      <c r="B78" s="10">
        <v>0</v>
      </c>
      <c r="C78" s="12">
        <v>0</v>
      </c>
      <c r="D78" s="12">
        <v>-6588.97</v>
      </c>
      <c r="E78" s="11">
        <v>200655.12</v>
      </c>
      <c r="G78" s="12">
        <v>-15853.039999999997</v>
      </c>
      <c r="H78" s="11">
        <v>15853.039999999997</v>
      </c>
      <c r="I78" s="11">
        <v>0</v>
      </c>
      <c r="J78" s="11">
        <f>-Table1349[[#This Row],[July 2025
County Payment for
September 2024 Adj]]</f>
        <v>0</v>
      </c>
      <c r="K78" s="12">
        <v>0</v>
      </c>
    </row>
    <row r="79" spans="1:16" ht="20.100000000000001" customHeight="1" x14ac:dyDescent="0.2">
      <c r="A79" s="9" t="s">
        <v>7</v>
      </c>
      <c r="B79" s="10">
        <v>0</v>
      </c>
      <c r="C79" s="12">
        <v>0</v>
      </c>
      <c r="D79" s="12">
        <v>-74516.95</v>
      </c>
      <c r="E79" s="11">
        <v>2269279.5199999996</v>
      </c>
      <c r="G79" s="12">
        <v>-159675.87000000002</v>
      </c>
      <c r="H79" s="11">
        <v>159675.87000000002</v>
      </c>
      <c r="I79" s="11">
        <v>0</v>
      </c>
      <c r="J79" s="11">
        <f>-Table1349[[#This Row],[July 2025
County Payment for
September 2024 Adj]]</f>
        <v>0</v>
      </c>
      <c r="K79" s="12">
        <v>0</v>
      </c>
    </row>
    <row r="80" spans="1:16" ht="20.100000000000001" customHeight="1" x14ac:dyDescent="0.2">
      <c r="A80" s="9" t="s">
        <v>8</v>
      </c>
      <c r="B80" s="10">
        <v>0</v>
      </c>
      <c r="C80" s="12">
        <v>0</v>
      </c>
      <c r="D80" s="12">
        <v>-7316.71</v>
      </c>
      <c r="E80" s="11">
        <v>222817.25999999998</v>
      </c>
      <c r="G80" s="12">
        <v>-13058.21</v>
      </c>
      <c r="H80" s="11">
        <v>13058.21</v>
      </c>
      <c r="I80" s="11">
        <v>0</v>
      </c>
      <c r="J80" s="11">
        <f>-Table1349[[#This Row],[July 2025
County Payment for
September 2024 Adj]]</f>
        <v>0</v>
      </c>
      <c r="K80" s="12">
        <v>0</v>
      </c>
    </row>
    <row r="81" spans="1:11" ht="20.100000000000001" customHeight="1" x14ac:dyDescent="0.2">
      <c r="A81" s="9" t="s">
        <v>9</v>
      </c>
      <c r="B81" s="10">
        <v>0</v>
      </c>
      <c r="C81" s="12">
        <v>0</v>
      </c>
      <c r="D81" s="12">
        <v>-3109.25</v>
      </c>
      <c r="E81" s="11">
        <v>141676.45000000001</v>
      </c>
      <c r="G81" s="12">
        <v>-12891.839999999998</v>
      </c>
      <c r="H81" s="11">
        <v>12891.839999999998</v>
      </c>
      <c r="I81" s="11">
        <v>0</v>
      </c>
      <c r="J81" s="11">
        <f>-Table1349[[#This Row],[July 2025
County Payment for
September 2024 Adj]]</f>
        <v>0</v>
      </c>
      <c r="K81" s="12">
        <v>0</v>
      </c>
    </row>
    <row r="82" spans="1:11" ht="20.100000000000001" customHeight="1" x14ac:dyDescent="0.2">
      <c r="A82" s="9" t="s">
        <v>10</v>
      </c>
      <c r="B82" s="10">
        <v>0</v>
      </c>
      <c r="C82" s="12">
        <v>0</v>
      </c>
      <c r="D82" s="12">
        <v>-222169.25</v>
      </c>
      <c r="E82" s="11">
        <v>6765764.3999999994</v>
      </c>
      <c r="G82" s="12">
        <v>-508002.30000000005</v>
      </c>
      <c r="H82" s="11">
        <v>508002.30000000005</v>
      </c>
      <c r="I82" s="11">
        <v>0</v>
      </c>
      <c r="J82" s="11">
        <f>-Table1349[[#This Row],[July 2025
County Payment for
September 2024 Adj]]</f>
        <v>0</v>
      </c>
      <c r="K82" s="12">
        <v>0</v>
      </c>
    </row>
    <row r="83" spans="1:11" ht="20.100000000000001" customHeight="1" x14ac:dyDescent="0.2">
      <c r="A83" s="9" t="s">
        <v>11</v>
      </c>
      <c r="B83" s="10">
        <v>0</v>
      </c>
      <c r="C83" s="12">
        <v>0</v>
      </c>
      <c r="D83" s="12">
        <v>-16449.39</v>
      </c>
      <c r="E83" s="11">
        <v>574978.92000000004</v>
      </c>
      <c r="G83" s="12">
        <v>-46219.39</v>
      </c>
      <c r="H83" s="11">
        <v>46219.39</v>
      </c>
      <c r="I83" s="11">
        <v>0</v>
      </c>
      <c r="J83" s="11">
        <f>-Table1349[[#This Row],[July 2025
County Payment for
September 2024 Adj]]</f>
        <v>0</v>
      </c>
      <c r="K83" s="12">
        <v>0</v>
      </c>
    </row>
    <row r="84" spans="1:11" ht="20.100000000000001" customHeight="1" x14ac:dyDescent="0.2">
      <c r="A84" s="9" t="s">
        <v>12</v>
      </c>
      <c r="B84" s="10">
        <v>0</v>
      </c>
      <c r="C84" s="12">
        <v>0</v>
      </c>
      <c r="D84" s="12">
        <v>-21977.22</v>
      </c>
      <c r="E84" s="11">
        <v>726934.59000000008</v>
      </c>
      <c r="G84" s="12">
        <v>-54856.529999999992</v>
      </c>
      <c r="H84" s="11">
        <v>54856.529999999992</v>
      </c>
      <c r="I84" s="11">
        <v>0</v>
      </c>
      <c r="J84" s="11">
        <f>-Table1349[[#This Row],[July 2025
County Payment for
September 2024 Adj]]</f>
        <v>0</v>
      </c>
      <c r="K84" s="12">
        <v>0</v>
      </c>
    </row>
    <row r="85" spans="1:11" ht="20.100000000000001" customHeight="1" x14ac:dyDescent="0.2">
      <c r="A85" s="9" t="s">
        <v>13</v>
      </c>
      <c r="B85" s="10">
        <v>0</v>
      </c>
      <c r="C85" s="12">
        <v>0</v>
      </c>
      <c r="D85" s="12">
        <v>-668972.74</v>
      </c>
      <c r="E85" s="11">
        <v>20372360.260000002</v>
      </c>
      <c r="G85" s="12">
        <v>-1564026.9600000002</v>
      </c>
      <c r="H85" s="11">
        <v>1564026.9600000002</v>
      </c>
      <c r="I85" s="11">
        <v>0</v>
      </c>
      <c r="J85" s="11">
        <f>-Table1349[[#This Row],[July 2025
County Payment for
September 2024 Adj]]</f>
        <v>0</v>
      </c>
      <c r="K85" s="12">
        <v>0</v>
      </c>
    </row>
    <row r="86" spans="1:11" ht="20.100000000000001" customHeight="1" x14ac:dyDescent="0.2">
      <c r="A86" s="9" t="s">
        <v>14</v>
      </c>
      <c r="B86" s="10">
        <v>0</v>
      </c>
      <c r="C86" s="12">
        <v>0</v>
      </c>
      <c r="D86" s="12">
        <v>-10069.02</v>
      </c>
      <c r="E86" s="11">
        <v>334061.97000000003</v>
      </c>
      <c r="G86" s="12">
        <v>-26862.86</v>
      </c>
      <c r="H86" s="11">
        <v>26862.86</v>
      </c>
      <c r="I86" s="11">
        <v>0</v>
      </c>
      <c r="J86" s="11">
        <f>-Table1349[[#This Row],[July 2025
County Payment for
September 2024 Adj]]</f>
        <v>0</v>
      </c>
      <c r="K86" s="12">
        <v>0</v>
      </c>
    </row>
    <row r="87" spans="1:11" ht="20.100000000000001" customHeight="1" x14ac:dyDescent="0.2">
      <c r="A87" s="9" t="s">
        <v>15</v>
      </c>
      <c r="B87" s="10">
        <v>0</v>
      </c>
      <c r="C87" s="12">
        <v>0</v>
      </c>
      <c r="D87" s="12">
        <v>-23590.13</v>
      </c>
      <c r="E87" s="11">
        <v>1529410.16</v>
      </c>
      <c r="G87" s="12">
        <v>-122671.70999999999</v>
      </c>
      <c r="H87" s="11">
        <v>122671.70999999999</v>
      </c>
      <c r="I87" s="11">
        <v>0</v>
      </c>
      <c r="J87" s="11">
        <f>-Table1349[[#This Row],[July 2025
County Payment for
September 2024 Adj]]</f>
        <v>0</v>
      </c>
      <c r="K87" s="12">
        <v>0</v>
      </c>
    </row>
    <row r="88" spans="1:11" ht="20.100000000000001" customHeight="1" x14ac:dyDescent="0.2">
      <c r="A88" s="9" t="s">
        <v>16</v>
      </c>
      <c r="B88" s="10">
        <v>0</v>
      </c>
      <c r="C88" s="12">
        <v>0</v>
      </c>
      <c r="D88" s="12">
        <v>-67796.259999999995</v>
      </c>
      <c r="E88" s="11">
        <v>3528568.12</v>
      </c>
      <c r="G88" s="12">
        <v>-263271.09000000008</v>
      </c>
      <c r="H88" s="11">
        <v>263271.09000000008</v>
      </c>
      <c r="I88" s="11">
        <v>0</v>
      </c>
      <c r="J88" s="11">
        <f>-Table1349[[#This Row],[July 2025
County Payment for
September 2024 Adj]]</f>
        <v>0</v>
      </c>
      <c r="K88" s="12">
        <v>0</v>
      </c>
    </row>
    <row r="89" spans="1:11" ht="20.100000000000001" customHeight="1" x14ac:dyDescent="0.2">
      <c r="A89" s="9" t="s">
        <v>17</v>
      </c>
      <c r="B89" s="10">
        <v>0</v>
      </c>
      <c r="C89" s="12">
        <v>0</v>
      </c>
      <c r="D89" s="12">
        <v>-1904.85</v>
      </c>
      <c r="E89" s="11">
        <v>58008.84</v>
      </c>
      <c r="G89" s="12">
        <v>-4616.2200000000012</v>
      </c>
      <c r="H89" s="11">
        <v>4616.2200000000012</v>
      </c>
      <c r="I89" s="11">
        <v>0</v>
      </c>
      <c r="J89" s="11">
        <f>-Table1349[[#This Row],[July 2025
County Payment for
September 2024 Adj]]</f>
        <v>0</v>
      </c>
      <c r="K89" s="12">
        <v>0</v>
      </c>
    </row>
    <row r="90" spans="1:11" ht="20.100000000000001" customHeight="1" x14ac:dyDescent="0.2">
      <c r="A90" s="9" t="s">
        <v>18</v>
      </c>
      <c r="B90" s="10">
        <v>0</v>
      </c>
      <c r="C90" s="12">
        <v>0</v>
      </c>
      <c r="D90" s="12">
        <v>-163832.49</v>
      </c>
      <c r="E90" s="11">
        <v>19171328.300000001</v>
      </c>
      <c r="G90" s="12">
        <v>-1480891.1300000001</v>
      </c>
      <c r="H90" s="11">
        <v>1480891.1300000001</v>
      </c>
      <c r="I90" s="11">
        <v>0</v>
      </c>
      <c r="J90" s="11">
        <f>-Table1349[[#This Row],[July 2025
County Payment for
September 2024 Adj]]</f>
        <v>0</v>
      </c>
      <c r="K90" s="12">
        <v>0</v>
      </c>
    </row>
    <row r="91" spans="1:11" ht="20.100000000000001" customHeight="1" x14ac:dyDescent="0.2">
      <c r="A91" s="9" t="s">
        <v>19</v>
      </c>
      <c r="B91" s="10">
        <v>0</v>
      </c>
      <c r="C91" s="12">
        <v>0</v>
      </c>
      <c r="D91" s="12">
        <v>-58659.73</v>
      </c>
      <c r="E91" s="11">
        <v>2669271.4100000006</v>
      </c>
      <c r="G91" s="12">
        <v>-212310.28999999998</v>
      </c>
      <c r="H91" s="11">
        <v>212310.28999999998</v>
      </c>
      <c r="I91" s="11">
        <v>0</v>
      </c>
      <c r="J91" s="11">
        <f>-Table1349[[#This Row],[July 2025
County Payment for
September 2024 Adj]]</f>
        <v>0</v>
      </c>
      <c r="K91" s="12">
        <v>0</v>
      </c>
    </row>
    <row r="92" spans="1:11" ht="20.100000000000001" customHeight="1" x14ac:dyDescent="0.2">
      <c r="A92" s="9" t="s">
        <v>20</v>
      </c>
      <c r="B92" s="10">
        <v>0</v>
      </c>
      <c r="C92" s="12">
        <v>0</v>
      </c>
      <c r="D92" s="12">
        <v>-31397.31</v>
      </c>
      <c r="E92" s="11">
        <v>979420.05</v>
      </c>
      <c r="G92" s="12">
        <v>-74807.760000000024</v>
      </c>
      <c r="H92" s="11">
        <v>74807.760000000024</v>
      </c>
      <c r="I92" s="11">
        <v>0</v>
      </c>
      <c r="J92" s="11">
        <f>-Table1349[[#This Row],[July 2025
County Payment for
September 2024 Adj]]</f>
        <v>0</v>
      </c>
      <c r="K92" s="12">
        <v>0</v>
      </c>
    </row>
    <row r="93" spans="1:11" ht="20.100000000000001" customHeight="1" x14ac:dyDescent="0.2">
      <c r="A93" s="9" t="s">
        <v>21</v>
      </c>
      <c r="B93" s="10">
        <v>0</v>
      </c>
      <c r="C93" s="12">
        <v>0</v>
      </c>
      <c r="D93" s="12">
        <v>-14717.03</v>
      </c>
      <c r="E93" s="11">
        <v>448180.80999999994</v>
      </c>
      <c r="G93" s="12">
        <v>-36034.099999999991</v>
      </c>
      <c r="H93" s="11">
        <v>36034.099999999991</v>
      </c>
      <c r="I93" s="11">
        <v>0</v>
      </c>
      <c r="J93" s="11">
        <f>-Table1349[[#This Row],[July 2025
County Payment for
September 2024 Adj]]</f>
        <v>0</v>
      </c>
      <c r="K93" s="12">
        <v>0</v>
      </c>
    </row>
    <row r="94" spans="1:11" ht="20.100000000000001" customHeight="1" x14ac:dyDescent="0.2">
      <c r="A94" s="9" t="s">
        <v>22</v>
      </c>
      <c r="B94" s="10">
        <v>0</v>
      </c>
      <c r="C94" s="12">
        <v>0</v>
      </c>
      <c r="D94" s="12">
        <v>-4130031.64</v>
      </c>
      <c r="E94" s="11">
        <v>125772677.00000001</v>
      </c>
      <c r="G94" s="12">
        <v>-10047256.659999998</v>
      </c>
      <c r="H94" s="11">
        <v>10047256.659999998</v>
      </c>
      <c r="I94" s="11">
        <v>0</v>
      </c>
      <c r="J94" s="11">
        <f>-Table1349[[#This Row],[July 2025
County Payment for
September 2024 Adj]]</f>
        <v>0</v>
      </c>
      <c r="K94" s="12">
        <v>0</v>
      </c>
    </row>
    <row r="95" spans="1:11" ht="20.100000000000001" customHeight="1" x14ac:dyDescent="0.2">
      <c r="A95" s="9" t="s">
        <v>23</v>
      </c>
      <c r="B95" s="10">
        <v>0</v>
      </c>
      <c r="C95" s="12">
        <v>0</v>
      </c>
      <c r="D95" s="12">
        <v>-91059.65</v>
      </c>
      <c r="E95" s="11">
        <v>2773057.64</v>
      </c>
      <c r="G95" s="12">
        <v>-214140.69999999998</v>
      </c>
      <c r="H95" s="11">
        <v>214140.69999999998</v>
      </c>
      <c r="I95" s="11">
        <v>0</v>
      </c>
      <c r="J95" s="11">
        <f>-Table1349[[#This Row],[July 2025
County Payment for
September 2024 Adj]]</f>
        <v>0</v>
      </c>
      <c r="K95" s="12">
        <v>0</v>
      </c>
    </row>
    <row r="96" spans="1:11" ht="20.100000000000001" customHeight="1" x14ac:dyDescent="0.2">
      <c r="A96" s="9" t="s">
        <v>24</v>
      </c>
      <c r="B96" s="10">
        <v>0</v>
      </c>
      <c r="C96" s="12">
        <v>0</v>
      </c>
      <c r="D96" s="12">
        <v>-24601.85</v>
      </c>
      <c r="E96" s="11">
        <v>749205.0199999999</v>
      </c>
      <c r="G96" s="12">
        <v>-57777.110000000008</v>
      </c>
      <c r="H96" s="11">
        <v>57777.110000000008</v>
      </c>
      <c r="I96" s="11">
        <v>0</v>
      </c>
      <c r="J96" s="11">
        <f>-Table1349[[#This Row],[July 2025
County Payment for
September 2024 Adj]]</f>
        <v>0</v>
      </c>
      <c r="K96" s="12">
        <v>0</v>
      </c>
    </row>
    <row r="97" spans="1:11" ht="20.100000000000001" customHeight="1" x14ac:dyDescent="0.2">
      <c r="A97" s="9" t="s">
        <v>25</v>
      </c>
      <c r="B97" s="10">
        <v>0</v>
      </c>
      <c r="C97" s="12">
        <v>0</v>
      </c>
      <c r="D97" s="12">
        <v>-6548.74</v>
      </c>
      <c r="E97" s="11">
        <v>199429.94000000006</v>
      </c>
      <c r="G97" s="12">
        <v>-15393.39</v>
      </c>
      <c r="H97" s="11">
        <v>15393.39</v>
      </c>
      <c r="I97" s="11">
        <v>0</v>
      </c>
      <c r="J97" s="11">
        <f>-Table1349[[#This Row],[July 2025
County Payment for
September 2024 Adj]]</f>
        <v>0</v>
      </c>
      <c r="K97" s="12">
        <v>0</v>
      </c>
    </row>
    <row r="98" spans="1:11" ht="20.100000000000001" customHeight="1" x14ac:dyDescent="0.2">
      <c r="A98" s="9" t="s">
        <v>26</v>
      </c>
      <c r="B98" s="10">
        <v>0</v>
      </c>
      <c r="C98" s="12">
        <v>0</v>
      </c>
      <c r="D98" s="12">
        <v>-22373.23</v>
      </c>
      <c r="E98" s="11">
        <v>681336.34000000008</v>
      </c>
      <c r="G98" s="12">
        <v>-43294.270000000004</v>
      </c>
      <c r="H98" s="11">
        <v>43294.270000000004</v>
      </c>
      <c r="I98" s="11">
        <v>0</v>
      </c>
      <c r="J98" s="11">
        <f>-Table1349[[#This Row],[July 2025
County Payment for
September 2024 Adj]]</f>
        <v>0</v>
      </c>
      <c r="K98" s="12">
        <v>0</v>
      </c>
    </row>
    <row r="99" spans="1:11" ht="20.100000000000001" customHeight="1" x14ac:dyDescent="0.2">
      <c r="A99" s="9" t="s">
        <v>27</v>
      </c>
      <c r="B99" s="10">
        <v>0</v>
      </c>
      <c r="C99" s="12">
        <v>0</v>
      </c>
      <c r="D99" s="12">
        <v>-192543.05</v>
      </c>
      <c r="E99" s="11">
        <v>5863551.8700000001</v>
      </c>
      <c r="G99" s="12">
        <v>-450834.57999999996</v>
      </c>
      <c r="H99" s="11">
        <v>450834.57999999996</v>
      </c>
      <c r="I99" s="11">
        <v>0</v>
      </c>
      <c r="J99" s="11">
        <f>-Table1349[[#This Row],[July 2025
County Payment for
September 2024 Adj]]</f>
        <v>0</v>
      </c>
      <c r="K99" s="12">
        <v>0</v>
      </c>
    </row>
    <row r="100" spans="1:11" ht="20.100000000000001" customHeight="1" x14ac:dyDescent="0.2">
      <c r="A100" s="9" t="s">
        <v>28</v>
      </c>
      <c r="B100" s="10">
        <v>0</v>
      </c>
      <c r="C100" s="12">
        <v>0</v>
      </c>
      <c r="D100" s="12">
        <v>-3135.54</v>
      </c>
      <c r="E100" s="11">
        <v>149058.57999999999</v>
      </c>
      <c r="G100" s="12">
        <v>-13066.39</v>
      </c>
      <c r="H100" s="11">
        <v>13066.39</v>
      </c>
      <c r="I100" s="11">
        <v>0</v>
      </c>
      <c r="J100" s="11">
        <f>-Table1349[[#This Row],[July 2025
County Payment for
September 2024 Adj]]</f>
        <v>0</v>
      </c>
      <c r="K100" s="12">
        <v>0</v>
      </c>
    </row>
    <row r="101" spans="1:11" ht="20.100000000000001" customHeight="1" x14ac:dyDescent="0.2">
      <c r="A101" s="9" t="s">
        <v>29</v>
      </c>
      <c r="B101" s="10">
        <v>0</v>
      </c>
      <c r="C101" s="12">
        <v>0</v>
      </c>
      <c r="D101" s="12">
        <v>-493.34</v>
      </c>
      <c r="E101" s="11">
        <v>17172.920000000002</v>
      </c>
      <c r="G101" s="12">
        <v>-1726.08</v>
      </c>
      <c r="H101" s="11">
        <v>1726.08</v>
      </c>
      <c r="I101" s="11">
        <v>0</v>
      </c>
      <c r="J101" s="11">
        <f>-Table1349[[#This Row],[July 2025
County Payment for
September 2024 Adj]]</f>
        <v>0</v>
      </c>
      <c r="K101" s="12">
        <v>0</v>
      </c>
    </row>
    <row r="102" spans="1:11" ht="20.100000000000001" customHeight="1" x14ac:dyDescent="0.2">
      <c r="A102" s="9" t="s">
        <v>30</v>
      </c>
      <c r="B102" s="10">
        <v>0</v>
      </c>
      <c r="C102" s="12">
        <v>0</v>
      </c>
      <c r="D102" s="12">
        <v>-97638.67</v>
      </c>
      <c r="E102" s="11">
        <v>2973409.7700000005</v>
      </c>
      <c r="G102" s="12">
        <v>-220530.36000000002</v>
      </c>
      <c r="H102" s="11">
        <v>220530.36000000002</v>
      </c>
      <c r="I102" s="11">
        <v>0</v>
      </c>
      <c r="J102" s="11">
        <f>-Table1349[[#This Row],[July 2025
County Payment for
September 2024 Adj]]</f>
        <v>0</v>
      </c>
      <c r="K102" s="12">
        <v>0</v>
      </c>
    </row>
    <row r="103" spans="1:11" ht="20.100000000000001" customHeight="1" x14ac:dyDescent="0.2">
      <c r="A103" s="9" t="s">
        <v>31</v>
      </c>
      <c r="B103" s="10">
        <v>0</v>
      </c>
      <c r="C103" s="12">
        <v>0</v>
      </c>
      <c r="D103" s="12">
        <v>-12715.11</v>
      </c>
      <c r="E103" s="11">
        <v>387215.91000000003</v>
      </c>
      <c r="G103" s="12">
        <v>-27169.100000000002</v>
      </c>
      <c r="H103" s="11">
        <v>27169.100000000002</v>
      </c>
      <c r="I103" s="11">
        <v>0</v>
      </c>
      <c r="J103" s="11">
        <f>-Table1349[[#This Row],[July 2025
County Payment for
September 2024 Adj]]</f>
        <v>0</v>
      </c>
      <c r="K103" s="12">
        <v>0</v>
      </c>
    </row>
    <row r="104" spans="1:11" ht="20.100000000000001" customHeight="1" x14ac:dyDescent="0.2">
      <c r="A104" s="9" t="s">
        <v>32</v>
      </c>
      <c r="B104" s="10">
        <v>0</v>
      </c>
      <c r="C104" s="12">
        <v>0</v>
      </c>
      <c r="D104" s="12">
        <v>-14962.44</v>
      </c>
      <c r="E104" s="11">
        <v>455654.29000000004</v>
      </c>
      <c r="G104" s="12">
        <v>-32935.279999999999</v>
      </c>
      <c r="H104" s="11">
        <v>32935.279999999999</v>
      </c>
      <c r="I104" s="11">
        <v>0</v>
      </c>
      <c r="J104" s="11">
        <f>-Table1349[[#This Row],[July 2025
County Payment for
September 2024 Adj]]</f>
        <v>0</v>
      </c>
      <c r="K104" s="12">
        <v>0</v>
      </c>
    </row>
    <row r="105" spans="1:11" ht="20.100000000000001" customHeight="1" x14ac:dyDescent="0.2">
      <c r="A105" s="9" t="s">
        <v>33</v>
      </c>
      <c r="B105" s="10">
        <v>0</v>
      </c>
      <c r="C105" s="12">
        <v>0</v>
      </c>
      <c r="D105" s="12">
        <v>-395909.06</v>
      </c>
      <c r="E105" s="11">
        <v>12056697.689999999</v>
      </c>
      <c r="G105" s="12">
        <v>-782194.65999999992</v>
      </c>
      <c r="H105" s="11">
        <v>782194.65999999992</v>
      </c>
      <c r="I105" s="11">
        <v>0</v>
      </c>
      <c r="J105" s="11">
        <f>-Table1349[[#This Row],[July 2025
County Payment for
September 2024 Adj]]</f>
        <v>0</v>
      </c>
      <c r="K105" s="12">
        <v>0</v>
      </c>
    </row>
    <row r="106" spans="1:11" ht="20.100000000000001" customHeight="1" x14ac:dyDescent="0.2">
      <c r="A106" s="9" t="s">
        <v>34</v>
      </c>
      <c r="B106" s="10">
        <v>0</v>
      </c>
      <c r="C106" s="12">
        <v>0</v>
      </c>
      <c r="D106" s="12">
        <v>-30880.51</v>
      </c>
      <c r="E106" s="11">
        <v>1257341.9099999999</v>
      </c>
      <c r="G106" s="12">
        <v>-91697.680000000008</v>
      </c>
      <c r="H106" s="11">
        <v>91697.680000000008</v>
      </c>
      <c r="I106" s="11">
        <v>0</v>
      </c>
      <c r="J106" s="11">
        <f>-Table1349[[#This Row],[July 2025
County Payment for
September 2024 Adj]]</f>
        <v>0</v>
      </c>
      <c r="K106" s="12">
        <v>0</v>
      </c>
    </row>
    <row r="107" spans="1:11" ht="20.100000000000001" customHeight="1" x14ac:dyDescent="0.2">
      <c r="A107" s="9" t="s">
        <v>35</v>
      </c>
      <c r="B107" s="10">
        <v>0</v>
      </c>
      <c r="C107" s="12">
        <v>0</v>
      </c>
      <c r="D107" s="12">
        <v>-3828.13</v>
      </c>
      <c r="E107" s="11">
        <v>116578.70999999999</v>
      </c>
      <c r="G107" s="12">
        <v>-9017.27</v>
      </c>
      <c r="H107" s="11">
        <v>9017.27</v>
      </c>
      <c r="I107" s="11">
        <v>0</v>
      </c>
      <c r="J107" s="11">
        <f>-Table1349[[#This Row],[July 2025
County Payment for
September 2024 Adj]]</f>
        <v>0</v>
      </c>
      <c r="K107" s="12">
        <v>0</v>
      </c>
    </row>
    <row r="108" spans="1:11" ht="20.100000000000001" customHeight="1" x14ac:dyDescent="0.2">
      <c r="A108" s="9" t="s">
        <v>36</v>
      </c>
      <c r="B108" s="10">
        <v>0</v>
      </c>
      <c r="C108" s="12">
        <v>0</v>
      </c>
      <c r="D108" s="12">
        <v>-506106.76</v>
      </c>
      <c r="E108" s="11">
        <v>15412570.139999995</v>
      </c>
      <c r="G108" s="12">
        <v>-1417049.4899999998</v>
      </c>
      <c r="H108" s="11">
        <v>1417049.4899999998</v>
      </c>
      <c r="I108" s="11">
        <v>0</v>
      </c>
      <c r="J108" s="11">
        <f>-Table1349[[#This Row],[July 2025
County Payment for
September 2024 Adj]]</f>
        <v>0</v>
      </c>
      <c r="K108" s="12">
        <v>0</v>
      </c>
    </row>
    <row r="109" spans="1:11" ht="20.100000000000001" customHeight="1" x14ac:dyDescent="0.2">
      <c r="A109" s="9" t="s">
        <v>37</v>
      </c>
      <c r="B109" s="10">
        <v>0</v>
      </c>
      <c r="C109" s="12">
        <v>0</v>
      </c>
      <c r="D109" s="12">
        <v>-510271.57</v>
      </c>
      <c r="E109" s="11">
        <v>23387728.759999998</v>
      </c>
      <c r="G109" s="12">
        <v>-1825763.4400000002</v>
      </c>
      <c r="H109" s="11">
        <v>1825763.4400000002</v>
      </c>
      <c r="I109" s="11">
        <v>0</v>
      </c>
      <c r="J109" s="11">
        <f>-Table1349[[#This Row],[July 2025
County Payment for
September 2024 Adj]]</f>
        <v>0</v>
      </c>
      <c r="K109" s="12">
        <v>0</v>
      </c>
    </row>
    <row r="110" spans="1:11" ht="20.100000000000001" customHeight="1" x14ac:dyDescent="0.2">
      <c r="A110" s="9" t="s">
        <v>38</v>
      </c>
      <c r="B110" s="10">
        <v>0</v>
      </c>
      <c r="C110" s="12">
        <v>0</v>
      </c>
      <c r="D110" s="12">
        <v>-10044.94</v>
      </c>
      <c r="E110" s="11">
        <v>306964.02999999997</v>
      </c>
      <c r="G110" s="12">
        <v>-18965.09</v>
      </c>
      <c r="H110" s="11">
        <v>18965.09</v>
      </c>
      <c r="I110" s="11">
        <v>0</v>
      </c>
      <c r="J110" s="11">
        <f>-Table1349[[#This Row],[July 2025
County Payment for
September 2024 Adj]]</f>
        <v>0</v>
      </c>
      <c r="K110" s="12">
        <v>0</v>
      </c>
    </row>
    <row r="111" spans="1:11" ht="20.100000000000001" customHeight="1" x14ac:dyDescent="0.2">
      <c r="A111" s="9" t="s">
        <v>39</v>
      </c>
      <c r="B111" s="10">
        <v>0</v>
      </c>
      <c r="C111" s="12">
        <v>0</v>
      </c>
      <c r="D111" s="12">
        <v>-959499.02</v>
      </c>
      <c r="E111" s="11">
        <v>29219815.009999994</v>
      </c>
      <c r="G111" s="12">
        <v>-2063522.1099999999</v>
      </c>
      <c r="H111" s="11">
        <v>2063522.1099999999</v>
      </c>
      <c r="I111" s="11">
        <v>0</v>
      </c>
      <c r="J111" s="11">
        <f>-Table1349[[#This Row],[July 2025
County Payment for
September 2024 Adj]]</f>
        <v>0</v>
      </c>
      <c r="K111" s="12">
        <v>0</v>
      </c>
    </row>
    <row r="112" spans="1:11" ht="20.100000000000001" customHeight="1" x14ac:dyDescent="0.2">
      <c r="A112" s="9" t="s">
        <v>57</v>
      </c>
      <c r="B112" s="10">
        <v>0</v>
      </c>
      <c r="C112" s="12">
        <v>0</v>
      </c>
      <c r="D112" s="12">
        <v>-611310.24</v>
      </c>
      <c r="E112" s="11">
        <v>18616352.57</v>
      </c>
      <c r="G112" s="12">
        <v>-1308290.4200000002</v>
      </c>
      <c r="H112" s="11">
        <v>1308290.4200000002</v>
      </c>
      <c r="I112" s="11">
        <v>0</v>
      </c>
      <c r="J112" s="11">
        <f>-Table1349[[#This Row],[July 2025
County Payment for
September 2024 Adj]]</f>
        <v>0</v>
      </c>
      <c r="K112" s="12">
        <v>0</v>
      </c>
    </row>
    <row r="113" spans="1:11" ht="20.100000000000001" customHeight="1" x14ac:dyDescent="0.2">
      <c r="A113" s="9" t="s">
        <v>40</v>
      </c>
      <c r="B113" s="10">
        <v>0</v>
      </c>
      <c r="C113" s="12">
        <v>0</v>
      </c>
      <c r="D113" s="12">
        <v>-129393.04</v>
      </c>
      <c r="E113" s="11">
        <v>3940432.0600000005</v>
      </c>
      <c r="G113" s="12">
        <v>-338067.83</v>
      </c>
      <c r="H113" s="11">
        <v>338067.83</v>
      </c>
      <c r="I113" s="11">
        <v>0</v>
      </c>
      <c r="J113" s="11">
        <f>-Table1349[[#This Row],[July 2025
County Payment for
September 2024 Adj]]</f>
        <v>0</v>
      </c>
      <c r="K113" s="12">
        <v>0</v>
      </c>
    </row>
    <row r="114" spans="1:11" ht="20.100000000000001" customHeight="1" x14ac:dyDescent="0.2">
      <c r="A114" s="9" t="s">
        <v>41</v>
      </c>
      <c r="B114" s="10">
        <v>0</v>
      </c>
      <c r="C114" s="12">
        <v>0</v>
      </c>
      <c r="D114" s="12">
        <v>-321582.45</v>
      </c>
      <c r="E114" s="11">
        <v>9793214.4700000007</v>
      </c>
      <c r="G114" s="12">
        <v>-709401.46</v>
      </c>
      <c r="H114" s="11">
        <v>709401.46</v>
      </c>
      <c r="I114" s="11">
        <v>0</v>
      </c>
      <c r="J114" s="11">
        <f>-Table1349[[#This Row],[July 2025
County Payment for
September 2024 Adj]]</f>
        <v>0</v>
      </c>
      <c r="K114" s="12">
        <v>0</v>
      </c>
    </row>
    <row r="115" spans="1:11" ht="20.100000000000001" customHeight="1" x14ac:dyDescent="0.2">
      <c r="A115" s="9" t="s">
        <v>42</v>
      </c>
      <c r="B115" s="10">
        <v>0</v>
      </c>
      <c r="C115" s="12">
        <v>0</v>
      </c>
      <c r="D115" s="12">
        <v>-37959.050000000003</v>
      </c>
      <c r="E115" s="11">
        <v>1155974.47</v>
      </c>
      <c r="G115" s="12">
        <v>-82362.889999999985</v>
      </c>
      <c r="H115" s="11">
        <v>82362.889999999985</v>
      </c>
      <c r="I115" s="11">
        <v>0</v>
      </c>
      <c r="J115" s="11">
        <f>-Table1349[[#This Row],[July 2025
County Payment for
September 2024 Adj]]</f>
        <v>0</v>
      </c>
      <c r="K115" s="12">
        <v>0</v>
      </c>
    </row>
    <row r="116" spans="1:11" ht="20.100000000000001" customHeight="1" x14ac:dyDescent="0.2">
      <c r="A116" s="9" t="s">
        <v>64</v>
      </c>
      <c r="B116" s="10">
        <v>0</v>
      </c>
      <c r="C116" s="12">
        <v>0</v>
      </c>
      <c r="D116" s="12">
        <v>-18437.599999999999</v>
      </c>
      <c r="E116" s="11">
        <v>561483.81000000006</v>
      </c>
      <c r="G116" s="12">
        <v>-8987.6500000000015</v>
      </c>
      <c r="H116" s="11">
        <v>8987.6500000000015</v>
      </c>
      <c r="I116" s="11">
        <v>0</v>
      </c>
      <c r="J116" s="11">
        <f>-Table1349[[#This Row],[July 2025
County Payment for
September 2024 Adj]]</f>
        <v>0</v>
      </c>
      <c r="K116" s="12">
        <v>0</v>
      </c>
    </row>
    <row r="117" spans="1:11" ht="20.100000000000001" customHeight="1" x14ac:dyDescent="0.2">
      <c r="A117" s="9" t="s">
        <v>43</v>
      </c>
      <c r="B117" s="10">
        <v>0</v>
      </c>
      <c r="C117" s="12">
        <v>0</v>
      </c>
      <c r="D117" s="12">
        <v>-77037.16</v>
      </c>
      <c r="E117" s="11">
        <v>2907091.1</v>
      </c>
      <c r="G117" s="12">
        <v>-221073.19</v>
      </c>
      <c r="H117" s="11">
        <v>221073.19</v>
      </c>
      <c r="I117" s="11">
        <v>0</v>
      </c>
      <c r="J117" s="11">
        <f>-Table1349[[#This Row],[July 2025
County Payment for
September 2024 Adj]]</f>
        <v>0</v>
      </c>
      <c r="K117" s="12">
        <v>0</v>
      </c>
    </row>
    <row r="118" spans="1:11" ht="20.100000000000001" customHeight="1" x14ac:dyDescent="0.2">
      <c r="A118" s="9" t="s">
        <v>58</v>
      </c>
      <c r="B118" s="10">
        <v>0</v>
      </c>
      <c r="C118" s="12">
        <v>0</v>
      </c>
      <c r="D118" s="12">
        <v>-196067.59</v>
      </c>
      <c r="E118" s="11">
        <v>5970885.3200000003</v>
      </c>
      <c r="G118" s="12">
        <v>-393077.75999999995</v>
      </c>
      <c r="H118" s="11">
        <v>393077.75999999995</v>
      </c>
      <c r="I118" s="11">
        <v>0</v>
      </c>
      <c r="J118" s="11">
        <f>-Table1349[[#This Row],[July 2025
County Payment for
September 2024 Adj]]</f>
        <v>0</v>
      </c>
      <c r="K118" s="12">
        <v>0</v>
      </c>
    </row>
    <row r="119" spans="1:11" ht="20.100000000000001" customHeight="1" x14ac:dyDescent="0.2">
      <c r="A119" s="9" t="s">
        <v>44</v>
      </c>
      <c r="B119" s="10">
        <v>0</v>
      </c>
      <c r="C119" s="12">
        <v>0</v>
      </c>
      <c r="D119" s="12">
        <v>-43716.61</v>
      </c>
      <c r="E119" s="11">
        <v>1331310.76</v>
      </c>
      <c r="G119" s="12">
        <v>-102535.48999999999</v>
      </c>
      <c r="H119" s="11">
        <v>102535.48999999999</v>
      </c>
      <c r="I119" s="11">
        <v>0</v>
      </c>
      <c r="J119" s="11">
        <f>-Table1349[[#This Row],[July 2025
County Payment for
September 2024 Adj]]</f>
        <v>0</v>
      </c>
      <c r="K119" s="12">
        <v>0</v>
      </c>
    </row>
    <row r="120" spans="1:11" ht="20.100000000000001" customHeight="1" x14ac:dyDescent="0.2">
      <c r="A120" s="9" t="s">
        <v>45</v>
      </c>
      <c r="B120" s="10">
        <v>0</v>
      </c>
      <c r="C120" s="12">
        <v>0</v>
      </c>
      <c r="D120" s="12">
        <v>-52547.79</v>
      </c>
      <c r="E120" s="11">
        <v>1600248.3600000003</v>
      </c>
      <c r="G120" s="12">
        <v>-111666.95999999999</v>
      </c>
      <c r="H120" s="11">
        <v>111666.95999999999</v>
      </c>
      <c r="I120" s="11">
        <v>0</v>
      </c>
      <c r="J120" s="11">
        <f>-Table1349[[#This Row],[July 2025
County Payment for
September 2024 Adj]]</f>
        <v>0</v>
      </c>
      <c r="K120" s="12">
        <v>0</v>
      </c>
    </row>
    <row r="121" spans="1:11" ht="20.100000000000001" customHeight="1" x14ac:dyDescent="0.2">
      <c r="A121" s="9" t="s">
        <v>46</v>
      </c>
      <c r="B121" s="10">
        <v>0</v>
      </c>
      <c r="C121" s="12">
        <v>0</v>
      </c>
      <c r="D121" s="12">
        <v>-496.59</v>
      </c>
      <c r="E121" s="11">
        <v>15122.789999999997</v>
      </c>
      <c r="G121" s="12">
        <v>-1446.9000000000003</v>
      </c>
      <c r="H121" s="11">
        <v>1446.9000000000003</v>
      </c>
      <c r="I121" s="11">
        <v>0</v>
      </c>
      <c r="J121" s="11">
        <f>-Table1349[[#This Row],[July 2025
County Payment for
September 2024 Adj]]</f>
        <v>0</v>
      </c>
      <c r="K121" s="12">
        <v>0</v>
      </c>
    </row>
    <row r="122" spans="1:11" ht="20.100000000000001" customHeight="1" x14ac:dyDescent="0.2">
      <c r="A122" s="9" t="s">
        <v>47</v>
      </c>
      <c r="B122" s="10">
        <v>0</v>
      </c>
      <c r="C122" s="12">
        <v>0</v>
      </c>
      <c r="D122" s="12">
        <v>-15637.95</v>
      </c>
      <c r="E122" s="11">
        <v>476225.71</v>
      </c>
      <c r="G122" s="12">
        <v>-34383.32</v>
      </c>
      <c r="H122" s="11">
        <v>34383.32</v>
      </c>
      <c r="I122" s="11">
        <v>0</v>
      </c>
      <c r="J122" s="11">
        <f>-Table1349[[#This Row],[July 2025
County Payment for
September 2024 Adj]]</f>
        <v>0</v>
      </c>
      <c r="K122" s="12">
        <v>0</v>
      </c>
    </row>
    <row r="123" spans="1:11" ht="20.100000000000001" customHeight="1" x14ac:dyDescent="0.2">
      <c r="A123" s="9" t="s">
        <v>59</v>
      </c>
      <c r="B123" s="10">
        <v>0</v>
      </c>
      <c r="C123" s="12">
        <v>0</v>
      </c>
      <c r="D123" s="12">
        <v>-116102.39999999999</v>
      </c>
      <c r="E123" s="11">
        <v>3535689.5</v>
      </c>
      <c r="G123" s="12">
        <v>-260532.93</v>
      </c>
      <c r="H123" s="11">
        <v>260532.93</v>
      </c>
      <c r="I123" s="11">
        <v>0</v>
      </c>
      <c r="J123" s="11">
        <f>-Table1349[[#This Row],[July 2025
County Payment for
September 2024 Adj]]</f>
        <v>0</v>
      </c>
      <c r="K123" s="12">
        <v>0</v>
      </c>
    </row>
    <row r="124" spans="1:11" ht="20.100000000000001" customHeight="1" x14ac:dyDescent="0.2">
      <c r="A124" s="9" t="s">
        <v>48</v>
      </c>
      <c r="B124" s="10">
        <v>0</v>
      </c>
      <c r="C124" s="12">
        <v>0</v>
      </c>
      <c r="D124" s="12">
        <v>-38919.11</v>
      </c>
      <c r="E124" s="11">
        <v>1598464.27</v>
      </c>
      <c r="G124" s="12">
        <v>-110170.43000000001</v>
      </c>
      <c r="H124" s="11">
        <v>110170.43000000001</v>
      </c>
      <c r="I124" s="11">
        <v>0</v>
      </c>
      <c r="J124" s="11">
        <f>-Table1349[[#This Row],[July 2025
County Payment for
September 2024 Adj]]</f>
        <v>0</v>
      </c>
      <c r="K124" s="12">
        <v>0</v>
      </c>
    </row>
    <row r="125" spans="1:11" ht="20.100000000000001" customHeight="1" x14ac:dyDescent="0.2">
      <c r="A125" s="9" t="s">
        <v>49</v>
      </c>
      <c r="B125" s="10">
        <v>0</v>
      </c>
      <c r="C125" s="12">
        <v>0</v>
      </c>
      <c r="D125" s="12">
        <v>-228744.13</v>
      </c>
      <c r="E125" s="11">
        <v>6965990.7300000014</v>
      </c>
      <c r="G125" s="12">
        <v>-478766.47</v>
      </c>
      <c r="H125" s="11">
        <v>478766.47</v>
      </c>
      <c r="I125" s="11">
        <v>0</v>
      </c>
      <c r="J125" s="11">
        <f>-Table1349[[#This Row],[July 2025
County Payment for
September 2024 Adj]]</f>
        <v>0</v>
      </c>
      <c r="K125" s="12">
        <v>0</v>
      </c>
    </row>
    <row r="126" spans="1:11" ht="20.100000000000001" customHeight="1" x14ac:dyDescent="0.2">
      <c r="A126" s="9" t="s">
        <v>50</v>
      </c>
      <c r="B126" s="10">
        <v>0</v>
      </c>
      <c r="C126" s="12">
        <v>0</v>
      </c>
      <c r="D126" s="12">
        <v>-49252.58</v>
      </c>
      <c r="E126" s="11">
        <v>1499898.59</v>
      </c>
      <c r="G126" s="12">
        <v>-128901.48000000001</v>
      </c>
      <c r="H126" s="11">
        <v>128901.48000000001</v>
      </c>
      <c r="I126" s="11">
        <v>0</v>
      </c>
      <c r="J126" s="11">
        <f>-Table1349[[#This Row],[July 2025
County Payment for
September 2024 Adj]]</f>
        <v>0</v>
      </c>
      <c r="K126" s="12">
        <v>0</v>
      </c>
    </row>
    <row r="127" spans="1:11" ht="20.100000000000001" customHeight="1" x14ac:dyDescent="0.2">
      <c r="A127" s="9" t="s">
        <v>51</v>
      </c>
      <c r="B127" s="10">
        <v>0</v>
      </c>
      <c r="C127" s="12">
        <v>0</v>
      </c>
      <c r="D127" s="12">
        <v>-24100.1</v>
      </c>
      <c r="E127" s="11">
        <v>733925.03999999992</v>
      </c>
      <c r="G127" s="12">
        <v>-60859.289999999994</v>
      </c>
      <c r="H127" s="11">
        <v>60859.289999999994</v>
      </c>
      <c r="I127" s="11">
        <v>0</v>
      </c>
      <c r="J127" s="11">
        <f>-Table1349[[#This Row],[July 2025
County Payment for
September 2024 Adj]]</f>
        <v>0</v>
      </c>
      <c r="K127" s="12">
        <v>0</v>
      </c>
    </row>
    <row r="128" spans="1:11" ht="20.100000000000001" customHeight="1" x14ac:dyDescent="0.2">
      <c r="A128" s="9" t="s">
        <v>52</v>
      </c>
      <c r="B128" s="10">
        <v>0</v>
      </c>
      <c r="C128" s="12">
        <v>0</v>
      </c>
      <c r="D128" s="12">
        <v>-4433.5600000000004</v>
      </c>
      <c r="E128" s="11">
        <v>178936.08</v>
      </c>
      <c r="G128" s="12">
        <v>-14229.6</v>
      </c>
      <c r="H128" s="11">
        <v>14229.6</v>
      </c>
      <c r="I128" s="11">
        <v>0</v>
      </c>
      <c r="J128" s="11">
        <f>-Table1349[[#This Row],[July 2025
County Payment for
September 2024 Adj]]</f>
        <v>0</v>
      </c>
      <c r="K128" s="12">
        <v>0</v>
      </c>
    </row>
    <row r="129" spans="1:11" ht="20.100000000000001" customHeight="1" x14ac:dyDescent="0.2">
      <c r="A129" s="9" t="s">
        <v>53</v>
      </c>
      <c r="B129" s="10">
        <v>0</v>
      </c>
      <c r="C129" s="12">
        <v>0</v>
      </c>
      <c r="D129" s="12">
        <v>-378771.36</v>
      </c>
      <c r="E129" s="11">
        <v>11534799.870000001</v>
      </c>
      <c r="G129" s="12">
        <v>-906896.71</v>
      </c>
      <c r="H129" s="11">
        <v>906896.71</v>
      </c>
      <c r="I129" s="11">
        <v>0</v>
      </c>
      <c r="J129" s="11">
        <f>-Table1349[[#This Row],[July 2025
County Payment for
September 2024 Adj]]</f>
        <v>0</v>
      </c>
      <c r="K129" s="12">
        <v>0</v>
      </c>
    </row>
    <row r="130" spans="1:11" ht="20.100000000000001" customHeight="1" x14ac:dyDescent="0.2">
      <c r="A130" s="9" t="s">
        <v>54</v>
      </c>
      <c r="B130" s="10">
        <v>0</v>
      </c>
      <c r="C130" s="12">
        <v>0</v>
      </c>
      <c r="D130" s="12">
        <v>-9285.07</v>
      </c>
      <c r="E130" s="11">
        <v>282760.03999999998</v>
      </c>
      <c r="G130" s="12">
        <v>-21679</v>
      </c>
      <c r="H130" s="11">
        <v>21679</v>
      </c>
      <c r="I130" s="11">
        <v>0</v>
      </c>
      <c r="J130" s="11">
        <f>-Table1349[[#This Row],[July 2025
County Payment for
September 2024 Adj]]</f>
        <v>0</v>
      </c>
      <c r="K130" s="12">
        <v>0</v>
      </c>
    </row>
    <row r="131" spans="1:11" ht="20.100000000000001" customHeight="1" x14ac:dyDescent="0.2">
      <c r="A131" s="9" t="s">
        <v>55</v>
      </c>
      <c r="B131" s="10">
        <v>0</v>
      </c>
      <c r="C131" s="12">
        <v>0</v>
      </c>
      <c r="D131" s="12">
        <v>-46416.02</v>
      </c>
      <c r="E131" s="11">
        <v>2953924.6999999997</v>
      </c>
      <c r="G131" s="12">
        <v>-192364.41</v>
      </c>
      <c r="H131" s="11">
        <v>192364.41</v>
      </c>
      <c r="I131" s="11">
        <v>0</v>
      </c>
      <c r="J131" s="11">
        <f>-Table1349[[#This Row],[July 2025
County Payment for
September 2024 Adj]]</f>
        <v>0</v>
      </c>
      <c r="K131" s="12">
        <v>0</v>
      </c>
    </row>
    <row r="132" spans="1:11" ht="20.100000000000001" customHeight="1" x14ac:dyDescent="0.2">
      <c r="A132" s="9" t="s">
        <v>56</v>
      </c>
      <c r="B132" s="10">
        <v>0</v>
      </c>
      <c r="C132" s="12">
        <v>0</v>
      </c>
      <c r="D132" s="12">
        <v>-42449.83</v>
      </c>
      <c r="E132" s="11">
        <v>1292733.1000000001</v>
      </c>
      <c r="G132" s="12">
        <v>-99264.650000000009</v>
      </c>
      <c r="H132" s="11">
        <v>99264.650000000009</v>
      </c>
      <c r="I132" s="11">
        <v>0</v>
      </c>
      <c r="J132" s="11">
        <f>-Table1349[[#This Row],[July 2025
County Payment for
September 2024 Adj]]</f>
        <v>0</v>
      </c>
      <c r="K132" s="12">
        <v>0</v>
      </c>
    </row>
    <row r="133" spans="1:11" ht="20.100000000000001" customHeight="1" x14ac:dyDescent="0.2">
      <c r="A133" s="9" t="s">
        <v>63</v>
      </c>
      <c r="B133" s="10">
        <v>0</v>
      </c>
      <c r="C133" s="12">
        <v>0</v>
      </c>
      <c r="D133" s="15">
        <v>0</v>
      </c>
      <c r="E133" s="11">
        <v>1647498.69</v>
      </c>
      <c r="G133" s="12">
        <v>-127927.49000000002</v>
      </c>
      <c r="H133" s="11">
        <v>127927.49000000002</v>
      </c>
      <c r="I133" s="11">
        <v>0</v>
      </c>
      <c r="J133" s="11">
        <f>-Table1349[[#This Row],[July 2025
County Payment for
September 2024 Adj]]</f>
        <v>0</v>
      </c>
      <c r="K133" s="12">
        <v>0</v>
      </c>
    </row>
    <row r="134" spans="1:11" ht="20.100000000000001" customHeight="1" x14ac:dyDescent="0.2">
      <c r="A134" s="13" t="s">
        <v>2</v>
      </c>
      <c r="B134" s="10">
        <v>0</v>
      </c>
      <c r="C134" s="12">
        <v>-453.45000000000005</v>
      </c>
      <c r="D134" s="12">
        <f t="shared" ref="D134" si="0">+SUM(D75:D133)</f>
        <v>-10993409.459999997</v>
      </c>
      <c r="E134" s="14">
        <v>364782035.49000007</v>
      </c>
      <c r="G134" s="12">
        <v>-28199226.519999992</v>
      </c>
      <c r="H134" s="11">
        <v>28097462.319999993</v>
      </c>
      <c r="I134" s="11">
        <v>101310.75</v>
      </c>
      <c r="J134" s="11">
        <f>-Table1349[[#This Row],[July 2025
County Payment for
September 2024 Adj]]</f>
        <v>453.45000000000005</v>
      </c>
      <c r="K134" s="12">
        <v>7.4510353442747146E-10</v>
      </c>
    </row>
  </sheetData>
  <printOptions horizontalCentered="1"/>
  <pageMargins left="0.25" right="0.25" top="0.75" bottom="0.75" header="0.3" footer="0.3"/>
  <pageSetup fitToHeight="0" orientation="landscape" r:id="rId1"/>
  <headerFooter alignWithMargins="0">
    <oddFooter>&amp;R&amp;P of &amp;N</oddFooter>
  </headerFooter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July</vt:lpstr>
      <vt:lpstr>July!Print_Area</vt:lpstr>
      <vt:lpstr>July!Print_Titles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Allocation of Local Health and Welfare Realignment, Family Support Subaccount</dc:title>
  <dc:creator>State Controller's Office</dc:creator>
  <cp:lastModifiedBy>Bodolay, John</cp:lastModifiedBy>
  <cp:lastPrinted>2020-07-23T20:58:55Z</cp:lastPrinted>
  <dcterms:created xsi:type="dcterms:W3CDTF">2020-02-03T18:55:56Z</dcterms:created>
  <dcterms:modified xsi:type="dcterms:W3CDTF">2025-07-23T16:28:20Z</dcterms:modified>
</cp:coreProperties>
</file>