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perty Tax\Files\Publications\Statistical Questionnaire\Fiscal Year 2022-2023\"/>
    </mc:Choice>
  </mc:AlternateContent>
  <bookViews>
    <workbookView xWindow="0" yWindow="0" windowWidth="28800" windowHeight="11700"/>
  </bookViews>
  <sheets>
    <sheet name="FY2122" sheetId="1" r:id="rId1"/>
  </sheets>
  <definedNames>
    <definedName name="_xlnm.Print_Area" localSheetId="0">'FY2122'!$A$1:$N$61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K61" i="1" l="1"/>
  <c r="J61" i="1"/>
  <c r="I61" i="1"/>
  <c r="E61" i="1"/>
  <c r="D61" i="1"/>
  <c r="C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M8" i="1"/>
  <c r="L8" i="1"/>
  <c r="G8" i="1"/>
  <c r="M7" i="1"/>
  <c r="L7" i="1"/>
  <c r="G7" i="1"/>
  <c r="M6" i="1"/>
  <c r="L6" i="1"/>
  <c r="G6" i="1"/>
  <c r="M5" i="1"/>
  <c r="L5" i="1"/>
  <c r="G5" i="1"/>
  <c r="M4" i="1"/>
  <c r="L4" i="1"/>
  <c r="G4" i="1"/>
  <c r="M3" i="1"/>
  <c r="L3" i="1"/>
  <c r="G3" i="1"/>
  <c r="F61" i="1" l="1"/>
  <c r="M61" i="1"/>
  <c r="L61" i="1"/>
  <c r="G61" i="1"/>
</calcChain>
</file>

<file path=xl/sharedStrings.xml><?xml version="1.0" encoding="utf-8"?>
<sst xmlns="http://schemas.openxmlformats.org/spreadsheetml/2006/main" count="72" uniqueCount="70">
  <si>
    <t>Secured Tax Data</t>
  </si>
  <si>
    <t>Unsecured Tax Data</t>
  </si>
  <si>
    <t>County</t>
  </si>
  <si>
    <t>Number of 
Tax Bills Issued</t>
  </si>
  <si>
    <t>Total 
Tax Charge</t>
  </si>
  <si>
    <t>Tax Paid (%)</t>
  </si>
  <si>
    <t xml:space="preserve">Total 
Tax Charge 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</si>
  <si>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</si>
  <si>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</si>
  <si>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</si>
  <si>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</si>
  <si>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</si>
  <si>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</si>
  <si>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</si>
  <si>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</si>
  <si>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</si>
  <si>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 xml:space="preserve">FRESNO </t>
  </si>
  <si>
    <t>GLENN</t>
  </si>
  <si>
    <t>HUMBOLT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</si>
  <si>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</si>
  <si>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</si>
  <si>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</si>
  <si>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</si>
  <si>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</si>
  <si>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</si>
  <si>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</si>
  <si>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</si>
  <si>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</si>
  <si>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</si>
  <si>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</si>
  <si>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</si>
  <si>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</si>
  <si>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</si>
  <si>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</si>
  <si>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</si>
  <si>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</si>
  <si>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</si>
  <si>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</si>
  <si>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</si>
  <si>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</si>
  <si>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</si>
  <si>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</si>
  <si>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</si>
  <si>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</si>
  <si>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</si>
  <si>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</si>
  <si>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</si>
  <si>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</si>
  <si>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</si>
  <si>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</si>
  <si>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</si>
  <si>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</si>
  <si>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</si>
  <si>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</si>
  <si>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</si>
  <si>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</si>
  <si>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</si>
  <si>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</si>
  <si>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</si>
  <si>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 xml:space="preserve">TRINITY </t>
  </si>
  <si>
    <t>TULARE</t>
  </si>
  <si>
    <t>TUOLUMNE</t>
  </si>
  <si>
    <t>VENTURA</t>
  </si>
  <si>
    <t>YOLO</t>
  </si>
  <si>
    <t>YUBA</t>
  </si>
  <si>
    <t>GRAND TOTAL</t>
  </si>
  <si>
    <t>Tax Paid 
as of 6-30-22</t>
  </si>
  <si>
    <t>Tax Unpaid 
as of 6-30-22</t>
  </si>
  <si>
    <t>Tax Paid 
as of 6-30-2022</t>
  </si>
  <si>
    <t>Tax Unpaid 
as of 6-30-2022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</si>
</sst>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4" fillId="2" borderId="0" xfId="0" applyFont="1" applyFill="1"/>
    <xf numFmtId="0" fontId="0" fillId="2" borderId="0" xfId="0" applyFill="1"/>
    <xf numFmtId="3" fontId="4" fillId="0" borderId="4" xfId="0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 vertical="center"/>
    </xf>
    <xf numFmtId="42" fontId="4" fillId="0" borderId="0" xfId="1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0" fillId="0" borderId="0" xfId="0" applyFont="1"/>
    <xf numFmtId="3" fontId="4" fillId="0" borderId="4" xfId="0" applyNumberFormat="1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42" fontId="4" fillId="0" borderId="9" xfId="1" applyNumberFormat="1" applyFont="1" applyFill="1" applyBorder="1" applyAlignment="1">
      <alignment horizontal="center" vertical="center"/>
    </xf>
    <xf numFmtId="42" fontId="4" fillId="0" borderId="9" xfId="1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3" fontId="4" fillId="0" borderId="8" xfId="1" applyNumberFormat="1" applyFont="1" applyFill="1" applyBorder="1" applyAlignment="1">
      <alignment horizontal="center"/>
    </xf>
    <xf numFmtId="42" fontId="4" fillId="0" borderId="9" xfId="1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 vertical="center"/>
    </xf>
    <xf numFmtId="42" fontId="4" fillId="0" borderId="12" xfId="1" applyNumberFormat="1" applyFont="1" applyFill="1" applyBorder="1" applyAlignment="1">
      <alignment horizontal="center" vertical="center"/>
    </xf>
    <xf numFmtId="42" fontId="4" fillId="0" borderId="12" xfId="1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3" fontId="4" fillId="0" borderId="11" xfId="1" applyNumberFormat="1" applyFont="1" applyFill="1" applyBorder="1" applyAlignment="1">
      <alignment horizontal="center"/>
    </xf>
    <xf numFmtId="42" fontId="4" fillId="0" borderId="12" xfId="1" applyNumberFormat="1" applyFont="1" applyFill="1" applyBorder="1" applyAlignment="1">
      <alignment horizontal="center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42" fontId="4" fillId="0" borderId="17" xfId="1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/>
    </xf>
    <xf numFmtId="3" fontId="4" fillId="0" borderId="16" xfId="1" applyNumberFormat="1" applyFont="1" applyFill="1" applyBorder="1" applyAlignment="1">
      <alignment horizontal="center"/>
    </xf>
    <xf numFmtId="42" fontId="4" fillId="0" borderId="17" xfId="1" applyNumberFormat="1" applyFont="1" applyFill="1" applyBorder="1" applyAlignment="1">
      <alignment horizontal="center"/>
    </xf>
    <xf numFmtId="42" fontId="4" fillId="0" borderId="0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 applyProtection="1">
      <alignment horizontal="left"/>
    </xf>
    <xf numFmtId="0" fontId="4" fillId="2" borderId="6" xfId="0" applyNumberFormat="1" applyFont="1" applyFill="1" applyBorder="1" applyProtection="1"/>
    <xf numFmtId="0" fontId="4" fillId="2" borderId="7" xfId="0" applyNumberFormat="1" applyFont="1" applyFill="1" applyBorder="1" applyProtection="1"/>
    <xf numFmtId="0" fontId="4" fillId="2" borderId="3" xfId="0" applyNumberFormat="1" applyFont="1" applyFill="1" applyBorder="1" applyProtection="1"/>
    <xf numFmtId="0" fontId="4" fillId="2" borderId="14" xfId="0" applyNumberFormat="1" applyFont="1" applyFill="1" applyBorder="1" applyProtection="1"/>
    <xf numFmtId="0" fontId="3" fillId="2" borderId="15" xfId="0" applyNumberFormat="1" applyFont="1" applyFill="1" applyBorder="1" applyAlignment="1" applyProtection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Protection="1"/>
    <xf numFmtId="0" fontId="0" fillId="0" borderId="0" xfId="0" applyFill="1"/>
    <xf numFmtId="0" fontId="0" fillId="0" borderId="0" xfId="0" applyFont="1" applyFill="1"/>
    <xf numFmtId="3" fontId="0" fillId="0" borderId="0" xfId="0" applyNumberFormat="1"/>
  </cellXfs>
  <cellStyles count="2">
    <cellStyle name="Comma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outline="0">
        <top style="medium">
          <color indexed="64"/>
        </top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  <protection locked="1" hidden="0"/>
    </dxf>
    <dxf>
      <border outline="0"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protection locked="1" hidden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A61" totalsRowShown="0" headerRowDxfId="22" dataDxfId="20" headerRowBorderDxfId="21" tableBorderDxfId="19">
  <tableColumns count="1">
    <tableColumn id="1" name="County" dataDxfId="1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County tables" altTextSummary="County table"/>
    </ext>
  </extLst>
</table>
</file>

<file path=xl/tables/table2.xml><?xml version="1.0" encoding="utf-8"?>
<table xmlns="http://schemas.openxmlformats.org/spreadsheetml/2006/main" id="2" name="Table2" displayName="Table2" ref="C2:G61" totalsRowShown="0" headerRowDxfId="17" dataDxfId="15" headerRowBorderDxfId="16" tableBorderDxfId="14">
  <tableColumns count="5">
    <tableColumn id="1" name="Number of _x000a_Tax Bills Issued" dataDxfId="13"/>
    <tableColumn id="2" name="Total _x000a_Tax Charge" dataDxfId="12" dataCellStyle="Comma"/>
    <tableColumn id="3" name="Tax Paid _x000a_as of 6-30-22" dataDxfId="11" dataCellStyle="Comma"/>
    <tableColumn id="4" name="Tax Unpaid _x000a_as of 6-30-22" dataDxfId="10" dataCellStyle="Comma">
      <calculatedColumnFormula>(D3-E3)</calculatedColumnFormula>
    </tableColumn>
    <tableColumn id="5" name="Tax Paid (%)" dataDxfId="9">
      <calculatedColumnFormula>E3/D3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cured tax data" altTextSummary="Secured tax data"/>
    </ext>
  </extLst>
</table>
</file>

<file path=xl/tables/table3.xml><?xml version="1.0" encoding="utf-8"?>
<table xmlns="http://schemas.openxmlformats.org/spreadsheetml/2006/main" id="3" name="Table3" displayName="Table3" ref="I2:M61" totalsRowShown="0" headerRowDxfId="8" dataDxfId="6" headerRowBorderDxfId="7" tableBorderDxfId="5" dataCellStyle="Comma">
  <tableColumns count="5">
    <tableColumn id="1" name="Number of _x000a_Tax Bills Issued" dataDxfId="4" dataCellStyle="Comma"/>
    <tableColumn id="2" name="Total _x000a_Tax Charge " dataDxfId="3" dataCellStyle="Comma"/>
    <tableColumn id="3" name="Tax Paid _x000a_as of 6-30-2022" dataDxfId="2" dataCellStyle="Comma"/>
    <tableColumn id="4" name="Tax Unpaid _x000a_as of 6-30-2022" dataDxfId="1" dataCellStyle="Comma">
      <calculatedColumnFormula>(J3-K3)</calculatedColumnFormula>
    </tableColumn>
    <tableColumn id="5" name="Tax Paid (%)" dataDxfId="0">
      <calculatedColumnFormula>K3/J3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Unsecured tax data" altTextSummary="Unsecured tax dat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9" zoomScaleNormal="100" workbookViewId="0">
      <selection activeCell="M32" sqref="M32"/>
    </sheetView>
  </sheetViews>
  <sheetFormatPr defaultRowHeight="15" x14ac:dyDescent="0.25"/>
  <cols>
    <col min="1" max="1" width="18.7109375" customWidth="1"/>
    <col min="2" max="2" width="2.5703125" customWidth="1"/>
    <col min="3" max="7" width="18.7109375" customWidth="1"/>
    <col min="8" max="8" width="2.5703125" customWidth="1"/>
    <col min="9" max="13" width="18.7109375" customWidth="1"/>
    <col min="14" max="14" width="29.140625" customWidth="1"/>
  </cols>
  <sheetData>
    <row r="1" spans="1:13" ht="15.75" thickBot="1" x14ac:dyDescent="0.3">
      <c r="C1" s="1" t="s">
        <v>0</v>
      </c>
      <c r="I1" s="1" t="s">
        <v>1</v>
      </c>
      <c r="M1" s="2"/>
    </row>
    <row r="2" spans="1:13" ht="30.75" thickBot="1" x14ac:dyDescent="0.3">
      <c r="A2" s="32" t="s">
        <v>2</v>
      </c>
      <c r="B2" s="3"/>
      <c r="C2" s="39" t="s">
        <v>3</v>
      </c>
      <c r="D2" s="39" t="s">
        <v>4</v>
      </c>
      <c r="E2" s="39" t="s">
        <v>66</v>
      </c>
      <c r="F2" s="39" t="s">
        <v>67</v>
      </c>
      <c r="G2" s="39" t="s">
        <v>5</v>
      </c>
      <c r="H2" s="4"/>
      <c r="I2" s="40" t="s">
        <v>3</v>
      </c>
      <c r="J2" s="40" t="s">
        <v>6</v>
      </c>
      <c r="K2" s="40" t="s">
        <v>68</v>
      </c>
      <c r="L2" s="40" t="s">
        <v>69</v>
      </c>
      <c r="M2" s="40" t="s">
        <v>5</v>
      </c>
    </row>
    <row r="3" spans="1:13" x14ac:dyDescent="0.25">
      <c r="A3" s="33" t="s">
        <v>7</v>
      </c>
      <c r="C3" s="5">
        <v>451131</v>
      </c>
      <c r="D3" s="6">
        <v>5297618740.0100002</v>
      </c>
      <c r="E3" s="6">
        <v>5232736729.0600004</v>
      </c>
      <c r="F3" s="11">
        <f t="shared" ref="F3:F34" si="0">(D3-E3)</f>
        <v>64882010.949999809</v>
      </c>
      <c r="G3" s="8">
        <f t="shared" ref="G3:G58" si="1">E3/D3</f>
        <v>0.98775260845783752</v>
      </c>
      <c r="H3" s="9"/>
      <c r="I3" s="10">
        <v>56706</v>
      </c>
      <c r="J3" s="11">
        <v>230534448.03999999</v>
      </c>
      <c r="K3" s="7">
        <v>217636921.06999999</v>
      </c>
      <c r="L3" s="7">
        <f t="shared" ref="L3:L58" si="2">(J3-K3)</f>
        <v>12897526.969999999</v>
      </c>
      <c r="M3" s="8">
        <f t="shared" ref="M3:M58" si="3">K3/J3</f>
        <v>0.94405379725392646</v>
      </c>
    </row>
    <row r="4" spans="1:13" x14ac:dyDescent="0.25">
      <c r="A4" s="34" t="s">
        <v>8</v>
      </c>
      <c r="C4" s="5">
        <v>2431</v>
      </c>
      <c r="D4" s="6">
        <v>9492347.3900000006</v>
      </c>
      <c r="E4" s="6">
        <v>9144691</v>
      </c>
      <c r="F4" s="31">
        <f t="shared" si="0"/>
        <v>347656.3900000006</v>
      </c>
      <c r="G4" s="8">
        <f t="shared" si="1"/>
        <v>0.96337508777162439</v>
      </c>
      <c r="H4" s="9"/>
      <c r="I4" s="12">
        <v>267</v>
      </c>
      <c r="J4" s="7">
        <v>519362</v>
      </c>
      <c r="K4" s="7">
        <v>508054</v>
      </c>
      <c r="L4" s="7">
        <f t="shared" si="2"/>
        <v>11308</v>
      </c>
      <c r="M4" s="8">
        <f t="shared" si="3"/>
        <v>0.97822713252028448</v>
      </c>
    </row>
    <row r="5" spans="1:13" x14ac:dyDescent="0.25">
      <c r="A5" s="34" t="s">
        <v>9</v>
      </c>
      <c r="C5" s="5">
        <v>23913</v>
      </c>
      <c r="D5" s="6">
        <v>67681645.219999999</v>
      </c>
      <c r="E5" s="6">
        <v>65879862.829999998</v>
      </c>
      <c r="F5" s="11">
        <f t="shared" si="0"/>
        <v>1801782.3900000006</v>
      </c>
      <c r="G5" s="8">
        <f t="shared" si="1"/>
        <v>0.97337856690475999</v>
      </c>
      <c r="H5" s="9"/>
      <c r="I5" s="12">
        <v>2029</v>
      </c>
      <c r="J5" s="7">
        <v>1342907.06</v>
      </c>
      <c r="K5" s="7">
        <v>1299833.3500000001</v>
      </c>
      <c r="L5" s="7">
        <f t="shared" si="2"/>
        <v>43073.709999999963</v>
      </c>
      <c r="M5" s="8">
        <f t="shared" si="3"/>
        <v>0.96792502528060287</v>
      </c>
    </row>
    <row r="6" spans="1:13" x14ac:dyDescent="0.25">
      <c r="A6" s="34" t="s">
        <v>10</v>
      </c>
      <c r="C6" s="5">
        <v>96880</v>
      </c>
      <c r="D6" s="6">
        <v>301680050</v>
      </c>
      <c r="E6" s="6">
        <v>294086135</v>
      </c>
      <c r="F6" s="11">
        <f t="shared" si="0"/>
        <v>7593915</v>
      </c>
      <c r="G6" s="8">
        <f t="shared" si="1"/>
        <v>0.97482791785535705</v>
      </c>
      <c r="H6" s="9"/>
      <c r="I6" s="12">
        <v>10176</v>
      </c>
      <c r="J6" s="7">
        <v>16466575</v>
      </c>
      <c r="K6" s="7">
        <v>14956420</v>
      </c>
      <c r="L6" s="7">
        <f t="shared" si="2"/>
        <v>1510155</v>
      </c>
      <c r="M6" s="8">
        <f t="shared" si="3"/>
        <v>0.90828967165303043</v>
      </c>
    </row>
    <row r="7" spans="1:13" ht="15.75" thickBot="1" x14ac:dyDescent="0.3">
      <c r="A7" s="35" t="s">
        <v>11</v>
      </c>
      <c r="C7" s="5">
        <v>48728</v>
      </c>
      <c r="D7" s="6">
        <v>118147525.72</v>
      </c>
      <c r="E7" s="6">
        <v>114329582.44</v>
      </c>
      <c r="F7" s="11">
        <f t="shared" si="0"/>
        <v>3817943.2800000012</v>
      </c>
      <c r="G7" s="8">
        <f t="shared" si="1"/>
        <v>0.96768494933149751</v>
      </c>
      <c r="H7" s="9"/>
      <c r="I7" s="12">
        <v>5072</v>
      </c>
      <c r="J7" s="7">
        <v>1517912.03</v>
      </c>
      <c r="K7" s="7">
        <v>1229678.07</v>
      </c>
      <c r="L7" s="7">
        <f t="shared" si="2"/>
        <v>288233.95999999996</v>
      </c>
      <c r="M7" s="8">
        <f t="shared" si="3"/>
        <v>0.81011155172147886</v>
      </c>
    </row>
    <row r="8" spans="1:13" x14ac:dyDescent="0.25">
      <c r="A8" s="36" t="s">
        <v>12</v>
      </c>
      <c r="C8" s="13">
        <v>14344</v>
      </c>
      <c r="D8" s="14">
        <v>53604845.43</v>
      </c>
      <c r="E8" s="14">
        <v>52248275.740000002</v>
      </c>
      <c r="F8" s="15">
        <f t="shared" si="0"/>
        <v>1356569.6899999976</v>
      </c>
      <c r="G8" s="16">
        <f t="shared" si="1"/>
        <v>0.97469315172689985</v>
      </c>
      <c r="H8" s="9"/>
      <c r="I8" s="17">
        <v>1835</v>
      </c>
      <c r="J8" s="18">
        <v>3791368.8</v>
      </c>
      <c r="K8" s="18">
        <v>3669454.5</v>
      </c>
      <c r="L8" s="18">
        <f t="shared" si="2"/>
        <v>121914.29999999981</v>
      </c>
      <c r="M8" s="16">
        <f t="shared" si="3"/>
        <v>0.96784425192294676</v>
      </c>
    </row>
    <row r="9" spans="1:13" x14ac:dyDescent="0.25">
      <c r="A9" s="34" t="s">
        <v>13</v>
      </c>
      <c r="C9" s="5">
        <v>378062</v>
      </c>
      <c r="D9" s="44">
        <v>3386342080</v>
      </c>
      <c r="E9" s="6">
        <v>3357259364</v>
      </c>
      <c r="F9" s="11">
        <f t="shared" si="0"/>
        <v>29082716</v>
      </c>
      <c r="G9" s="8">
        <f t="shared" si="1"/>
        <v>0.99141176073977733</v>
      </c>
      <c r="H9" s="9"/>
      <c r="I9" s="12">
        <v>44963</v>
      </c>
      <c r="J9" s="7">
        <v>89320793</v>
      </c>
      <c r="K9" s="7">
        <v>85974503</v>
      </c>
      <c r="L9" s="7">
        <f t="shared" si="2"/>
        <v>3346290</v>
      </c>
      <c r="M9" s="8">
        <f t="shared" si="3"/>
        <v>0.96253627080986615</v>
      </c>
    </row>
    <row r="10" spans="1:13" x14ac:dyDescent="0.25">
      <c r="A10" s="34" t="s">
        <v>14</v>
      </c>
      <c r="C10" s="5">
        <v>14160</v>
      </c>
      <c r="D10" s="6">
        <v>25321795.469999999</v>
      </c>
      <c r="E10" s="6">
        <v>24265537.449999999</v>
      </c>
      <c r="F10" s="11">
        <f t="shared" si="0"/>
        <v>1056258.0199999996</v>
      </c>
      <c r="G10" s="8">
        <f t="shared" si="1"/>
        <v>0.9582866064433937</v>
      </c>
      <c r="H10" s="9"/>
      <c r="I10" s="12">
        <v>1568</v>
      </c>
      <c r="J10" s="7">
        <v>622547.75</v>
      </c>
      <c r="K10" s="7">
        <v>605562.88</v>
      </c>
      <c r="L10" s="7">
        <f t="shared" si="2"/>
        <v>16984.869999999995</v>
      </c>
      <c r="M10" s="8">
        <f t="shared" si="3"/>
        <v>0.97271716105310801</v>
      </c>
    </row>
    <row r="11" spans="1:13" x14ac:dyDescent="0.25">
      <c r="A11" s="34" t="s">
        <v>15</v>
      </c>
      <c r="C11" s="5">
        <v>129579</v>
      </c>
      <c r="D11" s="6">
        <v>470378744.73000002</v>
      </c>
      <c r="E11" s="6">
        <v>464221544.50999999</v>
      </c>
      <c r="F11" s="11">
        <f t="shared" si="0"/>
        <v>6157200.2200000286</v>
      </c>
      <c r="G11" s="8">
        <f t="shared" si="1"/>
        <v>0.98691012234505981</v>
      </c>
      <c r="H11" s="9"/>
      <c r="I11" s="12">
        <v>7758</v>
      </c>
      <c r="J11" s="7">
        <v>8903419.2300000004</v>
      </c>
      <c r="K11" s="7">
        <v>8263307.5599999996</v>
      </c>
      <c r="L11" s="7">
        <f t="shared" si="2"/>
        <v>640111.67000000086</v>
      </c>
      <c r="M11" s="8">
        <f t="shared" si="3"/>
        <v>0.92810496131158804</v>
      </c>
    </row>
    <row r="12" spans="1:13" ht="15.75" thickBot="1" x14ac:dyDescent="0.3">
      <c r="A12" s="35" t="s">
        <v>16</v>
      </c>
      <c r="C12" s="19">
        <v>300684</v>
      </c>
      <c r="D12" s="20">
        <v>1271376818.6199999</v>
      </c>
      <c r="E12" s="20">
        <v>1250271106.8699999</v>
      </c>
      <c r="F12" s="21">
        <f t="shared" si="0"/>
        <v>21105711.75</v>
      </c>
      <c r="G12" s="22">
        <f t="shared" si="1"/>
        <v>0.98339932627298576</v>
      </c>
      <c r="H12" s="9"/>
      <c r="I12" s="23">
        <v>17978</v>
      </c>
      <c r="J12" s="24">
        <v>59664419.060000002</v>
      </c>
      <c r="K12" s="24">
        <v>55969571.229999997</v>
      </c>
      <c r="L12" s="24">
        <f t="shared" si="2"/>
        <v>3694847.8300000057</v>
      </c>
      <c r="M12" s="22">
        <f t="shared" si="3"/>
        <v>0.93807284327558149</v>
      </c>
    </row>
    <row r="13" spans="1:13" x14ac:dyDescent="0.25">
      <c r="A13" s="34" t="s">
        <v>17</v>
      </c>
      <c r="C13" s="13">
        <v>14810</v>
      </c>
      <c r="D13" s="14">
        <v>50042804.780000001</v>
      </c>
      <c r="E13" s="14">
        <v>48960217.100000001</v>
      </c>
      <c r="F13" s="15">
        <f t="shared" si="0"/>
        <v>1082587.6799999997</v>
      </c>
      <c r="G13" s="16">
        <f t="shared" si="1"/>
        <v>0.97836676651599941</v>
      </c>
      <c r="H13" s="9"/>
      <c r="I13" s="17">
        <v>1368</v>
      </c>
      <c r="J13" s="18">
        <v>1797867.52</v>
      </c>
      <c r="K13" s="18">
        <v>1772270.31</v>
      </c>
      <c r="L13" s="18">
        <f t="shared" si="2"/>
        <v>25597.209999999963</v>
      </c>
      <c r="M13" s="16">
        <f t="shared" si="3"/>
        <v>0.98576246040642646</v>
      </c>
    </row>
    <row r="14" spans="1:13" x14ac:dyDescent="0.25">
      <c r="A14" s="34" t="s">
        <v>18</v>
      </c>
      <c r="C14" s="5">
        <v>84331</v>
      </c>
      <c r="D14" s="6">
        <v>190607450.90000001</v>
      </c>
      <c r="E14" s="6">
        <v>181489316.02000001</v>
      </c>
      <c r="F14" s="11">
        <f t="shared" si="0"/>
        <v>9118134.8799999952</v>
      </c>
      <c r="G14" s="8">
        <f t="shared" si="1"/>
        <v>0.95216275734790812</v>
      </c>
      <c r="H14" s="9"/>
      <c r="I14" s="12">
        <v>10289</v>
      </c>
      <c r="J14" s="7">
        <v>7814461.6299999999</v>
      </c>
      <c r="K14" s="7">
        <v>7150763.7800000003</v>
      </c>
      <c r="L14" s="7">
        <f t="shared" si="2"/>
        <v>663697.84999999963</v>
      </c>
      <c r="M14" s="8">
        <f t="shared" si="3"/>
        <v>0.91506800066020677</v>
      </c>
    </row>
    <row r="15" spans="1:13" x14ac:dyDescent="0.25">
      <c r="A15" s="34" t="s">
        <v>19</v>
      </c>
      <c r="C15" s="5">
        <v>82763</v>
      </c>
      <c r="D15" s="6">
        <v>183587916.22999999</v>
      </c>
      <c r="E15" s="6">
        <v>179366457.25</v>
      </c>
      <c r="F15" s="11">
        <f t="shared" si="0"/>
        <v>4221458.9799999893</v>
      </c>
      <c r="G15" s="8">
        <f t="shared" si="1"/>
        <v>0.97700579064958004</v>
      </c>
      <c r="H15" s="9"/>
      <c r="I15" s="12">
        <v>4277</v>
      </c>
      <c r="J15" s="7">
        <v>17341720.289999999</v>
      </c>
      <c r="K15" s="7">
        <v>16695799.26</v>
      </c>
      <c r="L15" s="7">
        <f t="shared" si="2"/>
        <v>645921.02999999933</v>
      </c>
      <c r="M15" s="8">
        <f t="shared" si="3"/>
        <v>0.96275334746504559</v>
      </c>
    </row>
    <row r="16" spans="1:13" x14ac:dyDescent="0.25">
      <c r="A16" s="34" t="s">
        <v>20</v>
      </c>
      <c r="C16" s="5">
        <v>13431</v>
      </c>
      <c r="D16" s="6">
        <v>56037769</v>
      </c>
      <c r="E16" s="6">
        <v>54871847.920000002</v>
      </c>
      <c r="F16" s="11">
        <f t="shared" si="0"/>
        <v>1165921.0799999982</v>
      </c>
      <c r="G16" s="8">
        <f t="shared" si="1"/>
        <v>0.97919401323775046</v>
      </c>
      <c r="H16" s="9"/>
      <c r="I16" s="12">
        <v>2486</v>
      </c>
      <c r="J16" s="7">
        <v>5021349.8</v>
      </c>
      <c r="K16" s="7">
        <v>4712511.3099999996</v>
      </c>
      <c r="L16" s="7">
        <f t="shared" si="2"/>
        <v>308838.49000000022</v>
      </c>
      <c r="M16" s="8">
        <f t="shared" si="3"/>
        <v>0.93849492620490205</v>
      </c>
    </row>
    <row r="17" spans="1:13" ht="15.75" thickBot="1" x14ac:dyDescent="0.3">
      <c r="A17" s="35" t="s">
        <v>21</v>
      </c>
      <c r="C17" s="19">
        <v>404709</v>
      </c>
      <c r="D17" s="20">
        <v>1486761626</v>
      </c>
      <c r="E17" s="20">
        <v>1461429505</v>
      </c>
      <c r="F17" s="21">
        <f t="shared" si="0"/>
        <v>25332121</v>
      </c>
      <c r="G17" s="22">
        <f t="shared" si="1"/>
        <v>0.98296154504057665</v>
      </c>
      <c r="H17" s="9"/>
      <c r="I17" s="23">
        <v>16000</v>
      </c>
      <c r="J17" s="24">
        <v>130945697</v>
      </c>
      <c r="K17" s="24">
        <v>127833052</v>
      </c>
      <c r="L17" s="24">
        <f t="shared" si="2"/>
        <v>3112645</v>
      </c>
      <c r="M17" s="22">
        <f t="shared" si="3"/>
        <v>0.97622949763671885</v>
      </c>
    </row>
    <row r="18" spans="1:13" x14ac:dyDescent="0.25">
      <c r="A18" s="41" t="s">
        <v>22</v>
      </c>
      <c r="B18" s="42"/>
      <c r="C18" s="13">
        <v>50519</v>
      </c>
      <c r="D18" s="14">
        <v>152600436.97</v>
      </c>
      <c r="E18" s="14">
        <v>149279503.93000001</v>
      </c>
      <c r="F18" s="15">
        <f t="shared" si="0"/>
        <v>3320933.0399999917</v>
      </c>
      <c r="G18" s="16">
        <f t="shared" si="1"/>
        <v>0.97823772260460262</v>
      </c>
      <c r="H18" s="43"/>
      <c r="I18" s="17">
        <v>5161</v>
      </c>
      <c r="J18" s="18">
        <v>9429477.9700000007</v>
      </c>
      <c r="K18" s="18">
        <v>8921540.5399999991</v>
      </c>
      <c r="L18" s="18">
        <f t="shared" si="2"/>
        <v>507937.43000000156</v>
      </c>
      <c r="M18" s="16">
        <f t="shared" si="3"/>
        <v>0.9461330275529557</v>
      </c>
    </row>
    <row r="19" spans="1:13" x14ac:dyDescent="0.25">
      <c r="A19" s="34" t="s">
        <v>23</v>
      </c>
      <c r="C19" s="5">
        <v>62852</v>
      </c>
      <c r="D19" s="6">
        <v>108250622.58</v>
      </c>
      <c r="E19" s="6">
        <v>100835608.73999999</v>
      </c>
      <c r="F19" s="11">
        <f t="shared" si="0"/>
        <v>7415013.8400000036</v>
      </c>
      <c r="G19" s="8">
        <f t="shared" si="1"/>
        <v>0.93150142083921861</v>
      </c>
      <c r="H19" s="9"/>
      <c r="I19" s="12">
        <v>9290</v>
      </c>
      <c r="J19" s="7">
        <v>2565387.58</v>
      </c>
      <c r="K19" s="7">
        <v>2155240.0499999998</v>
      </c>
      <c r="L19" s="7">
        <f t="shared" si="2"/>
        <v>410147.53000000026</v>
      </c>
      <c r="M19" s="8">
        <f t="shared" si="3"/>
        <v>0.84012258685683661</v>
      </c>
    </row>
    <row r="20" spans="1:13" x14ac:dyDescent="0.25">
      <c r="A20" s="34" t="s">
        <v>24</v>
      </c>
      <c r="C20" s="5">
        <v>29368</v>
      </c>
      <c r="D20" s="6">
        <v>27486654.23</v>
      </c>
      <c r="E20" s="6">
        <v>26557013.77</v>
      </c>
      <c r="F20" s="11">
        <f t="shared" si="0"/>
        <v>929640.46000000089</v>
      </c>
      <c r="G20" s="8">
        <f t="shared" si="1"/>
        <v>0.96617847875477858</v>
      </c>
      <c r="H20" s="9"/>
      <c r="I20" s="12">
        <v>1140</v>
      </c>
      <c r="J20" s="7">
        <v>1234930.55</v>
      </c>
      <c r="K20" s="7">
        <v>1195180.3999999999</v>
      </c>
      <c r="L20" s="7">
        <f t="shared" si="2"/>
        <v>39750.15000000014</v>
      </c>
      <c r="M20" s="8">
        <f t="shared" si="3"/>
        <v>0.96781183362902456</v>
      </c>
    </row>
    <row r="21" spans="1:13" x14ac:dyDescent="0.25">
      <c r="A21" s="34" t="s">
        <v>25</v>
      </c>
      <c r="C21" s="5">
        <v>2388100</v>
      </c>
      <c r="D21" s="6">
        <v>23465979932.529999</v>
      </c>
      <c r="E21" s="6">
        <v>22264253862.700001</v>
      </c>
      <c r="F21" s="11">
        <f t="shared" si="0"/>
        <v>1201726069.829998</v>
      </c>
      <c r="G21" s="8">
        <f t="shared" si="1"/>
        <v>0.94878858358844453</v>
      </c>
      <c r="H21" s="9"/>
      <c r="I21" s="12">
        <v>223184</v>
      </c>
      <c r="J21" s="7">
        <v>818312182.38999999</v>
      </c>
      <c r="K21" s="7">
        <v>773647269.53999996</v>
      </c>
      <c r="L21" s="7">
        <f t="shared" si="2"/>
        <v>44664912.850000024</v>
      </c>
      <c r="M21" s="8">
        <f t="shared" si="3"/>
        <v>0.94541824769179206</v>
      </c>
    </row>
    <row r="22" spans="1:13" ht="15.75" thickBot="1" x14ac:dyDescent="0.3">
      <c r="A22" s="35" t="s">
        <v>26</v>
      </c>
      <c r="C22" s="19">
        <v>59792</v>
      </c>
      <c r="D22" s="20">
        <v>228669672</v>
      </c>
      <c r="E22" s="20">
        <v>224891295.80000001</v>
      </c>
      <c r="F22" s="21">
        <f t="shared" si="0"/>
        <v>3778376.1999999881</v>
      </c>
      <c r="G22" s="22">
        <f t="shared" si="1"/>
        <v>0.98347670608457427</v>
      </c>
      <c r="H22" s="9"/>
      <c r="I22" s="23">
        <v>2710</v>
      </c>
      <c r="J22" s="24">
        <v>9798751.5099999998</v>
      </c>
      <c r="K22" s="24">
        <v>9413429.9199999999</v>
      </c>
      <c r="L22" s="24">
        <f t="shared" si="2"/>
        <v>385321.58999999985</v>
      </c>
      <c r="M22" s="22">
        <f t="shared" si="3"/>
        <v>0.96067646070963586</v>
      </c>
    </row>
    <row r="23" spans="1:13" x14ac:dyDescent="0.25">
      <c r="A23" s="34" t="s">
        <v>27</v>
      </c>
      <c r="C23" s="13">
        <v>92608</v>
      </c>
      <c r="D23" s="14">
        <v>1334346160.48</v>
      </c>
      <c r="E23" s="14">
        <v>1322279383.46</v>
      </c>
      <c r="F23" s="15">
        <f t="shared" si="0"/>
        <v>12066777.019999981</v>
      </c>
      <c r="G23" s="16">
        <f t="shared" si="1"/>
        <v>0.99095678664398512</v>
      </c>
      <c r="H23" s="9"/>
      <c r="I23" s="17">
        <v>11971</v>
      </c>
      <c r="J23" s="18">
        <v>18348543.219999999</v>
      </c>
      <c r="K23" s="18">
        <v>15978170.18</v>
      </c>
      <c r="L23" s="18">
        <f t="shared" si="2"/>
        <v>2370373.0399999991</v>
      </c>
      <c r="M23" s="16">
        <f t="shared" si="3"/>
        <v>0.8708141016112777</v>
      </c>
    </row>
    <row r="24" spans="1:13" x14ac:dyDescent="0.25">
      <c r="A24" s="34" t="s">
        <v>28</v>
      </c>
      <c r="C24" s="5">
        <v>13598</v>
      </c>
      <c r="D24" s="6">
        <v>29746484.100000001</v>
      </c>
      <c r="E24" s="6">
        <v>28754715.18</v>
      </c>
      <c r="F24" s="11">
        <f t="shared" si="0"/>
        <v>991768.92000000179</v>
      </c>
      <c r="G24" s="8">
        <f t="shared" si="1"/>
        <v>0.96665928932421286</v>
      </c>
      <c r="H24" s="9"/>
      <c r="I24" s="25">
        <v>1198</v>
      </c>
      <c r="J24" s="7">
        <v>1759406.14</v>
      </c>
      <c r="K24" s="7">
        <v>1749344.28</v>
      </c>
      <c r="L24" s="7">
        <f t="shared" si="2"/>
        <v>10061.85999999987</v>
      </c>
      <c r="M24" s="8">
        <f t="shared" si="3"/>
        <v>0.99428110441856254</v>
      </c>
    </row>
    <row r="25" spans="1:13" x14ac:dyDescent="0.25">
      <c r="A25" s="34" t="s">
        <v>29</v>
      </c>
      <c r="C25" s="5">
        <v>56069</v>
      </c>
      <c r="D25" s="6">
        <v>172304427.91</v>
      </c>
      <c r="E25" s="6">
        <v>164437906.25</v>
      </c>
      <c r="F25" s="11">
        <f t="shared" si="0"/>
        <v>7866521.6599999964</v>
      </c>
      <c r="G25" s="8">
        <f t="shared" si="1"/>
        <v>0.95434521471433731</v>
      </c>
      <c r="H25" s="9"/>
      <c r="I25" s="12">
        <v>5011</v>
      </c>
      <c r="J25" s="7">
        <v>5087138.87</v>
      </c>
      <c r="K25" s="7">
        <v>4431976.17</v>
      </c>
      <c r="L25" s="7">
        <f t="shared" si="2"/>
        <v>655162.70000000019</v>
      </c>
      <c r="M25" s="8">
        <f t="shared" si="3"/>
        <v>0.87121194904592802</v>
      </c>
    </row>
    <row r="26" spans="1:13" x14ac:dyDescent="0.25">
      <c r="A26" s="34" t="s">
        <v>30</v>
      </c>
      <c r="C26" s="5">
        <v>89702</v>
      </c>
      <c r="D26" s="6">
        <v>358179279.31</v>
      </c>
      <c r="E26" s="6">
        <v>350984238.22000003</v>
      </c>
      <c r="F26" s="11">
        <f t="shared" si="0"/>
        <v>7195041.0899999738</v>
      </c>
      <c r="G26" s="8">
        <f t="shared" si="1"/>
        <v>0.97991217944304154</v>
      </c>
      <c r="H26" s="9"/>
      <c r="I26" s="12">
        <v>9848</v>
      </c>
      <c r="J26" s="7">
        <v>25836661.239999998</v>
      </c>
      <c r="K26" s="7">
        <v>24487638.870000001</v>
      </c>
      <c r="L26" s="7">
        <f t="shared" si="2"/>
        <v>1349022.3699999973</v>
      </c>
      <c r="M26" s="8">
        <f t="shared" si="3"/>
        <v>0.94778650548270305</v>
      </c>
    </row>
    <row r="27" spans="1:13" ht="15.75" thickBot="1" x14ac:dyDescent="0.3">
      <c r="A27" s="35" t="s">
        <v>31</v>
      </c>
      <c r="C27" s="19">
        <v>27797</v>
      </c>
      <c r="D27" s="20">
        <v>16976528</v>
      </c>
      <c r="E27" s="20">
        <v>15391793</v>
      </c>
      <c r="F27" s="21">
        <f t="shared" si="0"/>
        <v>1584735</v>
      </c>
      <c r="G27" s="22">
        <f t="shared" si="1"/>
        <v>0.90665140716641235</v>
      </c>
      <c r="H27" s="9"/>
      <c r="I27" s="23">
        <v>798</v>
      </c>
      <c r="J27" s="24">
        <v>703512</v>
      </c>
      <c r="K27" s="24">
        <v>693552</v>
      </c>
      <c r="L27" s="24">
        <f t="shared" si="2"/>
        <v>9960</v>
      </c>
      <c r="M27" s="22">
        <f t="shared" si="3"/>
        <v>0.98584245897724554</v>
      </c>
    </row>
    <row r="28" spans="1:13" x14ac:dyDescent="0.25">
      <c r="A28" s="34" t="s">
        <v>32</v>
      </c>
      <c r="C28" s="13">
        <v>15956</v>
      </c>
      <c r="D28" s="14">
        <v>87863832</v>
      </c>
      <c r="E28" s="14">
        <v>87080825</v>
      </c>
      <c r="F28" s="15">
        <f t="shared" si="0"/>
        <v>783007</v>
      </c>
      <c r="G28" s="16">
        <f t="shared" si="1"/>
        <v>0.99108840370176432</v>
      </c>
      <c r="H28" s="9"/>
      <c r="I28" s="17">
        <v>1946</v>
      </c>
      <c r="J28" s="18">
        <v>5400578</v>
      </c>
      <c r="K28" s="18">
        <v>5368736</v>
      </c>
      <c r="L28" s="18">
        <f t="shared" si="2"/>
        <v>31842</v>
      </c>
      <c r="M28" s="16">
        <f t="shared" si="3"/>
        <v>0.99410396442751126</v>
      </c>
    </row>
    <row r="29" spans="1:13" x14ac:dyDescent="0.25">
      <c r="A29" s="34" t="s">
        <v>33</v>
      </c>
      <c r="C29" s="5">
        <v>133538</v>
      </c>
      <c r="D29" s="6">
        <v>947586557.20000005</v>
      </c>
      <c r="E29" s="6">
        <v>937224106.46000004</v>
      </c>
      <c r="F29" s="11">
        <f t="shared" si="0"/>
        <v>10362450.74000001</v>
      </c>
      <c r="G29" s="8">
        <f t="shared" si="1"/>
        <v>0.98906437553248983</v>
      </c>
      <c r="H29" s="9"/>
      <c r="I29" s="12">
        <v>22756</v>
      </c>
      <c r="J29" s="7">
        <v>42661276.170000002</v>
      </c>
      <c r="K29" s="7">
        <v>41603514.939999998</v>
      </c>
      <c r="L29" s="7">
        <f t="shared" si="2"/>
        <v>1057761.2300000042</v>
      </c>
      <c r="M29" s="8">
        <f t="shared" si="3"/>
        <v>0.97520558865175633</v>
      </c>
    </row>
    <row r="30" spans="1:13" x14ac:dyDescent="0.25">
      <c r="A30" s="34" t="s">
        <v>34</v>
      </c>
      <c r="C30" s="5">
        <v>51278</v>
      </c>
      <c r="D30" s="6">
        <v>573664281</v>
      </c>
      <c r="E30" s="6">
        <v>564397549</v>
      </c>
      <c r="F30" s="11">
        <f t="shared" si="0"/>
        <v>9266732</v>
      </c>
      <c r="G30" s="8">
        <f t="shared" si="1"/>
        <v>0.98384641974946319</v>
      </c>
      <c r="H30" s="9"/>
      <c r="I30" s="12">
        <v>7263</v>
      </c>
      <c r="J30" s="7">
        <v>19238156</v>
      </c>
      <c r="K30" s="7">
        <v>18825944</v>
      </c>
      <c r="L30" s="7">
        <f t="shared" si="2"/>
        <v>412212</v>
      </c>
      <c r="M30" s="8">
        <f t="shared" si="3"/>
        <v>0.97857320628858613</v>
      </c>
    </row>
    <row r="31" spans="1:13" x14ac:dyDescent="0.25">
      <c r="A31" s="34" t="s">
        <v>35</v>
      </c>
      <c r="C31" s="5">
        <v>157420</v>
      </c>
      <c r="D31" s="6">
        <v>306928187.27999997</v>
      </c>
      <c r="E31" s="6">
        <v>299433418.30000001</v>
      </c>
      <c r="F31" s="11">
        <f t="shared" si="0"/>
        <v>7494768.9799999595</v>
      </c>
      <c r="G31" s="8">
        <f t="shared" si="1"/>
        <v>0.97558135977533156</v>
      </c>
      <c r="H31" s="9"/>
      <c r="I31" s="12">
        <v>5885</v>
      </c>
      <c r="J31" s="7">
        <v>5616799.8300000001</v>
      </c>
      <c r="K31" s="7">
        <v>4727446.3600000003</v>
      </c>
      <c r="L31" s="7">
        <f t="shared" si="2"/>
        <v>889353.46999999974</v>
      </c>
      <c r="M31" s="8">
        <f t="shared" si="3"/>
        <v>0.84166188988080781</v>
      </c>
    </row>
    <row r="32" spans="1:13" ht="15.75" thickBot="1" x14ac:dyDescent="0.3">
      <c r="A32" s="35" t="s">
        <v>36</v>
      </c>
      <c r="C32" s="19">
        <v>879407</v>
      </c>
      <c r="D32" s="20">
        <v>8255192433</v>
      </c>
      <c r="E32" s="20">
        <v>8192005394</v>
      </c>
      <c r="F32" s="21">
        <f t="shared" si="0"/>
        <v>63187039</v>
      </c>
      <c r="G32" s="22">
        <f t="shared" si="1"/>
        <v>0.99234578242568749</v>
      </c>
      <c r="H32" s="9"/>
      <c r="I32" s="23">
        <v>77760</v>
      </c>
      <c r="J32" s="24">
        <v>272687323</v>
      </c>
      <c r="K32" s="24">
        <v>264735365</v>
      </c>
      <c r="L32" s="24">
        <f t="shared" si="2"/>
        <v>7951958</v>
      </c>
      <c r="M32" s="22">
        <f t="shared" si="3"/>
        <v>0.97083854902928512</v>
      </c>
    </row>
    <row r="33" spans="1:13" x14ac:dyDescent="0.25">
      <c r="A33" s="34" t="s">
        <v>37</v>
      </c>
      <c r="C33" s="13">
        <v>180428</v>
      </c>
      <c r="D33" s="14">
        <v>1237130594</v>
      </c>
      <c r="E33" s="14">
        <v>1226112182</v>
      </c>
      <c r="F33" s="15">
        <f t="shared" si="0"/>
        <v>11018412</v>
      </c>
      <c r="G33" s="16">
        <f t="shared" si="1"/>
        <v>0.99109357407096832</v>
      </c>
      <c r="H33" s="9"/>
      <c r="I33" s="17">
        <v>12599</v>
      </c>
      <c r="J33" s="18">
        <v>23729229</v>
      </c>
      <c r="K33" s="18">
        <v>22922953</v>
      </c>
      <c r="L33" s="18">
        <f t="shared" si="2"/>
        <v>806276</v>
      </c>
      <c r="M33" s="16">
        <f t="shared" si="3"/>
        <v>0.96602182059939667</v>
      </c>
    </row>
    <row r="34" spans="1:13" x14ac:dyDescent="0.25">
      <c r="A34" s="34" t="s">
        <v>38</v>
      </c>
      <c r="C34" s="5"/>
      <c r="D34" s="6"/>
      <c r="E34" s="6"/>
      <c r="F34" s="11">
        <f t="shared" si="0"/>
        <v>0</v>
      </c>
      <c r="G34" s="8" t="e">
        <f t="shared" si="1"/>
        <v>#DIV/0!</v>
      </c>
      <c r="H34" s="9"/>
      <c r="I34" s="12"/>
      <c r="J34" s="7"/>
      <c r="K34" s="7"/>
      <c r="L34" s="7">
        <f t="shared" si="2"/>
        <v>0</v>
      </c>
      <c r="M34" s="8" t="e">
        <f t="shared" si="3"/>
        <v>#DIV/0!</v>
      </c>
    </row>
    <row r="35" spans="1:13" x14ac:dyDescent="0.25">
      <c r="A35" s="34" t="s">
        <v>39</v>
      </c>
      <c r="C35" s="5">
        <v>947685</v>
      </c>
      <c r="D35" s="6">
        <v>4934385853.96</v>
      </c>
      <c r="E35" s="6">
        <v>4866292946.5699997</v>
      </c>
      <c r="F35" s="11">
        <f t="shared" ref="F35:F61" si="4">(D35-E35)</f>
        <v>68092907.390000343</v>
      </c>
      <c r="G35" s="8">
        <f t="shared" si="1"/>
        <v>0.98620032778033484</v>
      </c>
      <c r="H35" s="9"/>
      <c r="I35" s="12">
        <v>36623</v>
      </c>
      <c r="J35" s="7">
        <v>126856256</v>
      </c>
      <c r="K35" s="7">
        <v>124037572.54000001</v>
      </c>
      <c r="L35" s="7">
        <f t="shared" si="2"/>
        <v>2818683.4599999934</v>
      </c>
      <c r="M35" s="8">
        <f t="shared" si="3"/>
        <v>0.97778049306452819</v>
      </c>
    </row>
    <row r="36" spans="1:13" x14ac:dyDescent="0.25">
      <c r="A36" s="34" t="s">
        <v>40</v>
      </c>
      <c r="C36" s="5">
        <v>489244</v>
      </c>
      <c r="D36" s="6">
        <v>2727429732.5999999</v>
      </c>
      <c r="E36" s="6">
        <v>2680304572.3499999</v>
      </c>
      <c r="F36" s="11">
        <f t="shared" si="4"/>
        <v>47125160.25</v>
      </c>
      <c r="G36" s="8">
        <f t="shared" si="1"/>
        <v>0.98272176925889976</v>
      </c>
      <c r="H36" s="9"/>
      <c r="I36" s="12">
        <v>39019</v>
      </c>
      <c r="J36" s="7">
        <v>125430273.69</v>
      </c>
      <c r="K36" s="7">
        <v>122014054.83</v>
      </c>
      <c r="L36" s="7">
        <f t="shared" si="2"/>
        <v>3416218.8599999994</v>
      </c>
      <c r="M36" s="8">
        <f t="shared" si="3"/>
        <v>0.97276400059172985</v>
      </c>
    </row>
    <row r="37" spans="1:13" ht="15.75" thickBot="1" x14ac:dyDescent="0.3">
      <c r="A37" s="35" t="s">
        <v>41</v>
      </c>
      <c r="C37" s="19">
        <v>23013</v>
      </c>
      <c r="D37" s="20">
        <v>143514052</v>
      </c>
      <c r="E37" s="20">
        <v>142081894</v>
      </c>
      <c r="F37" s="21">
        <f t="shared" si="4"/>
        <v>1432158</v>
      </c>
      <c r="G37" s="22">
        <f t="shared" si="1"/>
        <v>0.99002078207644784</v>
      </c>
      <c r="H37" s="9"/>
      <c r="I37" s="23">
        <v>1470</v>
      </c>
      <c r="J37" s="24">
        <v>6225177</v>
      </c>
      <c r="K37" s="24">
        <v>6121355</v>
      </c>
      <c r="L37" s="24">
        <f t="shared" si="2"/>
        <v>103822</v>
      </c>
      <c r="M37" s="22">
        <f t="shared" si="3"/>
        <v>0.98332224127924395</v>
      </c>
    </row>
    <row r="38" spans="1:13" x14ac:dyDescent="0.25">
      <c r="A38" s="34" t="s">
        <v>42</v>
      </c>
      <c r="C38" s="13">
        <v>787648</v>
      </c>
      <c r="D38" s="14">
        <v>3676067843.7199998</v>
      </c>
      <c r="E38" s="14">
        <v>3618944258.75</v>
      </c>
      <c r="F38" s="15">
        <f t="shared" si="4"/>
        <v>57123584.96999979</v>
      </c>
      <c r="G38" s="16">
        <f t="shared" si="1"/>
        <v>0.98446068261020081</v>
      </c>
      <c r="H38" s="9"/>
      <c r="I38" s="17">
        <v>31065</v>
      </c>
      <c r="J38" s="18">
        <v>169450719.97</v>
      </c>
      <c r="K38" s="18">
        <v>165486732.56</v>
      </c>
      <c r="L38" s="18">
        <f t="shared" si="2"/>
        <v>3963987.4099999964</v>
      </c>
      <c r="M38" s="16">
        <f t="shared" si="3"/>
        <v>0.97660684232736339</v>
      </c>
    </row>
    <row r="39" spans="1:13" x14ac:dyDescent="0.25">
      <c r="A39" s="34" t="s">
        <v>43</v>
      </c>
      <c r="C39" s="5">
        <v>1011364</v>
      </c>
      <c r="D39" s="6">
        <v>8123067443</v>
      </c>
      <c r="E39" s="6">
        <v>8036107197</v>
      </c>
      <c r="F39" s="11">
        <f t="shared" si="4"/>
        <v>86960246</v>
      </c>
      <c r="G39" s="8">
        <f t="shared" si="1"/>
        <v>0.98929465419187956</v>
      </c>
      <c r="H39" s="9"/>
      <c r="I39" s="12">
        <v>84388</v>
      </c>
      <c r="J39" s="7">
        <v>281264588</v>
      </c>
      <c r="K39" s="7">
        <v>264962701</v>
      </c>
      <c r="L39" s="7">
        <f t="shared" si="2"/>
        <v>16301887</v>
      </c>
      <c r="M39" s="8">
        <f t="shared" si="3"/>
        <v>0.94204074136769755</v>
      </c>
    </row>
    <row r="40" spans="1:13" x14ac:dyDescent="0.25">
      <c r="A40" s="34" t="s">
        <v>44</v>
      </c>
      <c r="C40" s="5">
        <v>211636</v>
      </c>
      <c r="D40" s="6">
        <v>3876031090.1999998</v>
      </c>
      <c r="E40" s="6">
        <v>3845274534.7800002</v>
      </c>
      <c r="F40" s="11">
        <f t="shared" si="4"/>
        <v>30756555.419999599</v>
      </c>
      <c r="G40" s="8">
        <f t="shared" si="1"/>
        <v>0.99206493583145827</v>
      </c>
      <c r="H40" s="9"/>
      <c r="I40" s="12">
        <v>23340</v>
      </c>
      <c r="J40" s="7">
        <v>191238860.41</v>
      </c>
      <c r="K40" s="7">
        <v>187538774.69</v>
      </c>
      <c r="L40" s="7">
        <f t="shared" si="2"/>
        <v>3700085.7199999988</v>
      </c>
      <c r="M40" s="8">
        <f t="shared" si="3"/>
        <v>0.98065201961532644</v>
      </c>
    </row>
    <row r="41" spans="1:13" x14ac:dyDescent="0.25">
      <c r="A41" s="34" t="s">
        <v>45</v>
      </c>
      <c r="C41" s="5">
        <v>240419</v>
      </c>
      <c r="D41" s="6">
        <v>1288972399.49</v>
      </c>
      <c r="E41" s="6">
        <v>1265706377.6099999</v>
      </c>
      <c r="F41" s="11">
        <f t="shared" si="4"/>
        <v>23266021.880000114</v>
      </c>
      <c r="G41" s="8">
        <f t="shared" si="1"/>
        <v>0.98194994563948335</v>
      </c>
      <c r="H41" s="9"/>
      <c r="I41" s="12">
        <v>16803</v>
      </c>
      <c r="J41" s="7">
        <v>63442563.899999999</v>
      </c>
      <c r="K41" s="7">
        <v>58563177.130000003</v>
      </c>
      <c r="L41" s="7">
        <f t="shared" si="2"/>
        <v>4879386.7699999958</v>
      </c>
      <c r="M41" s="8">
        <f t="shared" si="3"/>
        <v>0.9230896976721964</v>
      </c>
    </row>
    <row r="42" spans="1:13" ht="15.75" thickBot="1" x14ac:dyDescent="0.3">
      <c r="A42" s="35" t="s">
        <v>46</v>
      </c>
      <c r="C42" s="19">
        <v>132323</v>
      </c>
      <c r="D42" s="20">
        <v>751066799.98000002</v>
      </c>
      <c r="E42" s="20">
        <v>743427809.84000003</v>
      </c>
      <c r="F42" s="21">
        <f t="shared" si="4"/>
        <v>7638990.1399999857</v>
      </c>
      <c r="G42" s="22">
        <f t="shared" si="1"/>
        <v>0.98982914683460455</v>
      </c>
      <c r="H42" s="9"/>
      <c r="I42" s="23">
        <v>8957</v>
      </c>
      <c r="J42" s="24">
        <v>28737929</v>
      </c>
      <c r="K42" s="24">
        <v>18153903</v>
      </c>
      <c r="L42" s="24">
        <f t="shared" si="2"/>
        <v>10584026</v>
      </c>
      <c r="M42" s="22">
        <f t="shared" si="3"/>
        <v>0.63170533269812168</v>
      </c>
    </row>
    <row r="43" spans="1:13" x14ac:dyDescent="0.25">
      <c r="A43" s="34" t="s">
        <v>47</v>
      </c>
      <c r="C43" s="13">
        <v>222432</v>
      </c>
      <c r="D43" s="14">
        <v>3470926657.4200001</v>
      </c>
      <c r="E43" s="14">
        <v>3210831806.8099999</v>
      </c>
      <c r="F43" s="15">
        <f t="shared" si="4"/>
        <v>260094850.61000013</v>
      </c>
      <c r="G43" s="16">
        <f t="shared" si="1"/>
        <v>0.9250647229742005</v>
      </c>
      <c r="H43" s="9"/>
      <c r="I43" s="17">
        <v>13001</v>
      </c>
      <c r="J43" s="18">
        <v>115395928.56999999</v>
      </c>
      <c r="K43" s="18">
        <v>112057215.95</v>
      </c>
      <c r="L43" s="18">
        <f t="shared" si="2"/>
        <v>3338712.6199999899</v>
      </c>
      <c r="M43" s="16">
        <f t="shared" si="3"/>
        <v>0.97106732740596902</v>
      </c>
    </row>
    <row r="44" spans="1:13" x14ac:dyDescent="0.25">
      <c r="A44" s="34" t="s">
        <v>48</v>
      </c>
      <c r="C44" s="5">
        <v>123824</v>
      </c>
      <c r="D44" s="6">
        <v>1129708014</v>
      </c>
      <c r="E44" s="6">
        <v>1115902543</v>
      </c>
      <c r="F44" s="11">
        <f t="shared" si="4"/>
        <v>13805471</v>
      </c>
      <c r="G44" s="8">
        <f t="shared" si="1"/>
        <v>0.98777961134300674</v>
      </c>
      <c r="H44" s="9"/>
      <c r="I44" s="12">
        <v>14406</v>
      </c>
      <c r="J44" s="7">
        <v>42594707</v>
      </c>
      <c r="K44" s="7">
        <v>40679075</v>
      </c>
      <c r="L44" s="7">
        <f t="shared" si="2"/>
        <v>1915632</v>
      </c>
      <c r="M44" s="8">
        <f t="shared" si="3"/>
        <v>0.9550265247745453</v>
      </c>
    </row>
    <row r="45" spans="1:13" x14ac:dyDescent="0.25">
      <c r="A45" s="34" t="s">
        <v>49</v>
      </c>
      <c r="C45" s="5">
        <v>500897</v>
      </c>
      <c r="D45" s="6">
        <v>7864532264</v>
      </c>
      <c r="E45" s="6">
        <v>7804497959</v>
      </c>
      <c r="F45" s="11">
        <f t="shared" si="4"/>
        <v>60034305</v>
      </c>
      <c r="G45" s="8">
        <f t="shared" si="1"/>
        <v>0.99236644939778451</v>
      </c>
      <c r="H45" s="9"/>
      <c r="I45" s="12">
        <v>36131</v>
      </c>
      <c r="J45" s="7">
        <v>442920966</v>
      </c>
      <c r="K45" s="7">
        <v>419645159</v>
      </c>
      <c r="L45" s="7">
        <f t="shared" si="2"/>
        <v>23275807</v>
      </c>
      <c r="M45" s="8">
        <f t="shared" si="3"/>
        <v>0.9474492995664604</v>
      </c>
    </row>
    <row r="46" spans="1:13" x14ac:dyDescent="0.25">
      <c r="A46" s="34" t="s">
        <v>50</v>
      </c>
      <c r="C46" s="5">
        <v>88150</v>
      </c>
      <c r="D46" s="6">
        <v>680796184</v>
      </c>
      <c r="E46" s="6">
        <v>673244332</v>
      </c>
      <c r="F46" s="11">
        <f t="shared" si="4"/>
        <v>7551852</v>
      </c>
      <c r="G46" s="8">
        <f t="shared" si="1"/>
        <v>0.98890732325256392</v>
      </c>
      <c r="H46" s="9"/>
      <c r="I46" s="12">
        <v>6255</v>
      </c>
      <c r="J46" s="7">
        <v>12566096</v>
      </c>
      <c r="K46" s="7">
        <v>12370032</v>
      </c>
      <c r="L46" s="7">
        <f t="shared" si="2"/>
        <v>196064</v>
      </c>
      <c r="M46" s="8">
        <f t="shared" si="3"/>
        <v>0.98439738165298118</v>
      </c>
    </row>
    <row r="47" spans="1:13" ht="15.75" thickBot="1" x14ac:dyDescent="0.3">
      <c r="A47" s="35" t="s">
        <v>51</v>
      </c>
      <c r="C47" s="19">
        <v>87102</v>
      </c>
      <c r="D47" s="20">
        <v>248382805.72999999</v>
      </c>
      <c r="E47" s="20">
        <v>244527209.71000001</v>
      </c>
      <c r="F47" s="21">
        <f t="shared" si="4"/>
        <v>3855596.0199999809</v>
      </c>
      <c r="G47" s="22">
        <f t="shared" si="1"/>
        <v>0.9844772024026851</v>
      </c>
      <c r="H47" s="9"/>
      <c r="I47" s="23">
        <v>13546</v>
      </c>
      <c r="J47" s="24">
        <v>11982781.51</v>
      </c>
      <c r="K47" s="24">
        <v>11882990.800000001</v>
      </c>
      <c r="L47" s="24">
        <f t="shared" si="2"/>
        <v>99790.709999999031</v>
      </c>
      <c r="M47" s="22">
        <f t="shared" si="3"/>
        <v>0.99167215809478626</v>
      </c>
    </row>
    <row r="48" spans="1:13" x14ac:dyDescent="0.25">
      <c r="A48" s="34" t="s">
        <v>52</v>
      </c>
      <c r="C48" s="13">
        <v>3924</v>
      </c>
      <c r="D48" s="14">
        <v>8821984.4199999999</v>
      </c>
      <c r="E48" s="14">
        <v>8618486.5299999993</v>
      </c>
      <c r="F48" s="15">
        <f t="shared" si="4"/>
        <v>203497.8900000006</v>
      </c>
      <c r="G48" s="16">
        <f t="shared" si="1"/>
        <v>0.97693286676650004</v>
      </c>
      <c r="H48" s="9"/>
      <c r="I48" s="17">
        <v>2021</v>
      </c>
      <c r="J48" s="18">
        <v>294945.2</v>
      </c>
      <c r="K48" s="18">
        <v>204440.65</v>
      </c>
      <c r="L48" s="18">
        <f t="shared" si="2"/>
        <v>90504.550000000017</v>
      </c>
      <c r="M48" s="16">
        <f t="shared" si="3"/>
        <v>0.69314791357852235</v>
      </c>
    </row>
    <row r="49" spans="1:13" x14ac:dyDescent="0.25">
      <c r="A49" s="34" t="s">
        <v>53</v>
      </c>
      <c r="C49" s="5">
        <v>43564</v>
      </c>
      <c r="D49" s="6">
        <v>61175140.640000001</v>
      </c>
      <c r="E49" s="6">
        <v>59196362.100000001</v>
      </c>
      <c r="F49" s="11">
        <f t="shared" si="4"/>
        <v>1978778.5399999991</v>
      </c>
      <c r="G49" s="8">
        <f t="shared" si="1"/>
        <v>0.96765387836793704</v>
      </c>
      <c r="H49" s="9"/>
      <c r="I49" s="12">
        <v>3078</v>
      </c>
      <c r="J49" s="7">
        <v>2926936.61</v>
      </c>
      <c r="K49" s="7">
        <v>2841282.2</v>
      </c>
      <c r="L49" s="7">
        <f t="shared" si="2"/>
        <v>85654.409999999683</v>
      </c>
      <c r="M49" s="8">
        <f t="shared" si="3"/>
        <v>0.97073581651636809</v>
      </c>
    </row>
    <row r="50" spans="1:13" x14ac:dyDescent="0.25">
      <c r="A50" s="34" t="s">
        <v>54</v>
      </c>
      <c r="C50" s="5">
        <v>144261</v>
      </c>
      <c r="D50" s="6">
        <v>870891682.79999995</v>
      </c>
      <c r="E50" s="6">
        <v>862252995.47000003</v>
      </c>
      <c r="F50" s="11">
        <f t="shared" si="4"/>
        <v>8638687.3299999237</v>
      </c>
      <c r="G50" s="8">
        <f t="shared" si="1"/>
        <v>0.99008064091021553</v>
      </c>
      <c r="H50" s="9"/>
      <c r="I50" s="12">
        <v>9700</v>
      </c>
      <c r="J50" s="7">
        <v>32950844.41</v>
      </c>
      <c r="K50" s="7">
        <v>32220826.199999999</v>
      </c>
      <c r="L50" s="7">
        <f t="shared" si="2"/>
        <v>730018.21000000089</v>
      </c>
      <c r="M50" s="8">
        <f t="shared" si="3"/>
        <v>0.97784523513520483</v>
      </c>
    </row>
    <row r="51" spans="1:13" x14ac:dyDescent="0.25">
      <c r="A51" s="34" t="s">
        <v>55</v>
      </c>
      <c r="C51" s="5">
        <v>186523</v>
      </c>
      <c r="D51" s="6">
        <v>1324352955</v>
      </c>
      <c r="E51" s="6">
        <v>1307113401</v>
      </c>
      <c r="F51" s="11">
        <f t="shared" si="4"/>
        <v>17239554</v>
      </c>
      <c r="G51" s="8">
        <f t="shared" si="1"/>
        <v>0.98698265901479409</v>
      </c>
      <c r="H51" s="9"/>
      <c r="I51" s="12">
        <v>21106</v>
      </c>
      <c r="J51" s="7">
        <v>43141295</v>
      </c>
      <c r="K51" s="7">
        <v>41192071</v>
      </c>
      <c r="L51" s="7">
        <f t="shared" si="2"/>
        <v>1949224</v>
      </c>
      <c r="M51" s="8">
        <f t="shared" si="3"/>
        <v>0.95481767526913597</v>
      </c>
    </row>
    <row r="52" spans="1:13" ht="15.75" thickBot="1" x14ac:dyDescent="0.3">
      <c r="A52" s="35" t="s">
        <v>56</v>
      </c>
      <c r="C52" s="19">
        <v>171587</v>
      </c>
      <c r="D52" s="20">
        <v>722779072</v>
      </c>
      <c r="E52" s="20">
        <v>709201440</v>
      </c>
      <c r="F52" s="21">
        <f t="shared" si="4"/>
        <v>13577632</v>
      </c>
      <c r="G52" s="22">
        <f t="shared" si="1"/>
        <v>0.98121468575116688</v>
      </c>
      <c r="H52" s="9"/>
      <c r="I52" s="23">
        <v>12472</v>
      </c>
      <c r="J52" s="24">
        <v>33319066</v>
      </c>
      <c r="K52" s="24">
        <v>32742723</v>
      </c>
      <c r="L52" s="24">
        <f t="shared" si="2"/>
        <v>576343</v>
      </c>
      <c r="M52" s="22">
        <f t="shared" si="3"/>
        <v>0.98270230624111732</v>
      </c>
    </row>
    <row r="53" spans="1:13" x14ac:dyDescent="0.25">
      <c r="A53" s="34" t="s">
        <v>57</v>
      </c>
      <c r="C53" s="13">
        <v>34534</v>
      </c>
      <c r="D53" s="14">
        <v>145793991.99000001</v>
      </c>
      <c r="E53" s="14">
        <v>142880870.28999999</v>
      </c>
      <c r="F53" s="15">
        <f t="shared" si="4"/>
        <v>2913121.7000000179</v>
      </c>
      <c r="G53" s="16">
        <f t="shared" si="1"/>
        <v>0.98001891806213914</v>
      </c>
      <c r="H53" s="9"/>
      <c r="I53" s="17">
        <v>2941</v>
      </c>
      <c r="J53" s="18">
        <v>6337669.8600000003</v>
      </c>
      <c r="K53" s="18">
        <v>5998102.5499999998</v>
      </c>
      <c r="L53" s="18">
        <f t="shared" si="2"/>
        <v>339567.31000000052</v>
      </c>
      <c r="M53" s="16">
        <f t="shared" si="3"/>
        <v>0.94642079541833368</v>
      </c>
    </row>
    <row r="54" spans="1:13" x14ac:dyDescent="0.25">
      <c r="A54" s="34" t="s">
        <v>58</v>
      </c>
      <c r="C54" s="5">
        <v>39199</v>
      </c>
      <c r="D54" s="6">
        <v>76759433</v>
      </c>
      <c r="E54" s="6">
        <v>74857376</v>
      </c>
      <c r="F54" s="11">
        <f t="shared" si="4"/>
        <v>1902057</v>
      </c>
      <c r="G54" s="8">
        <f t="shared" si="1"/>
        <v>0.97522054390370494</v>
      </c>
      <c r="H54" s="9"/>
      <c r="I54" s="12">
        <v>4498</v>
      </c>
      <c r="J54" s="7">
        <v>4026932</v>
      </c>
      <c r="K54" s="7">
        <v>3922843</v>
      </c>
      <c r="L54" s="7">
        <f t="shared" si="2"/>
        <v>104089</v>
      </c>
      <c r="M54" s="8">
        <f t="shared" si="3"/>
        <v>0.97415178602469576</v>
      </c>
    </row>
    <row r="55" spans="1:13" x14ac:dyDescent="0.25">
      <c r="A55" s="34" t="s">
        <v>59</v>
      </c>
      <c r="C55" s="5">
        <v>12361</v>
      </c>
      <c r="D55" s="6">
        <v>22168839.07</v>
      </c>
      <c r="E55" s="6">
        <v>19517267.98</v>
      </c>
      <c r="F55" s="11">
        <f t="shared" si="4"/>
        <v>2651571.09</v>
      </c>
      <c r="G55" s="8">
        <f t="shared" si="1"/>
        <v>0.88039197354324972</v>
      </c>
      <c r="H55" s="9"/>
      <c r="I55" s="12">
        <v>3517</v>
      </c>
      <c r="J55" s="7">
        <v>485132.48</v>
      </c>
      <c r="K55" s="7">
        <v>444318.71</v>
      </c>
      <c r="L55" s="7">
        <f t="shared" si="2"/>
        <v>40813.76999999996</v>
      </c>
      <c r="M55" s="8">
        <f t="shared" si="3"/>
        <v>0.915870877167408</v>
      </c>
    </row>
    <row r="56" spans="1:13" x14ac:dyDescent="0.25">
      <c r="A56" s="34" t="s">
        <v>60</v>
      </c>
      <c r="C56" s="5">
        <v>152051</v>
      </c>
      <c r="D56" s="6">
        <v>497210283.39999998</v>
      </c>
      <c r="E56" s="6">
        <v>484713664.93000001</v>
      </c>
      <c r="F56" s="11">
        <f t="shared" si="4"/>
        <v>12496618.469999969</v>
      </c>
      <c r="G56" s="8">
        <f t="shared" si="1"/>
        <v>0.97486653255731925</v>
      </c>
      <c r="H56" s="9"/>
      <c r="I56" s="12">
        <v>84034</v>
      </c>
      <c r="J56" s="7">
        <v>37198471.350000001</v>
      </c>
      <c r="K56" s="7">
        <v>34569857.579999998</v>
      </c>
      <c r="L56" s="7">
        <f t="shared" si="2"/>
        <v>2628613.7700000033</v>
      </c>
      <c r="M56" s="8">
        <f t="shared" si="3"/>
        <v>0.92933543571542476</v>
      </c>
    </row>
    <row r="57" spans="1:13" ht="15.75" thickBot="1" x14ac:dyDescent="0.3">
      <c r="A57" s="35" t="s">
        <v>61</v>
      </c>
      <c r="C57" s="19">
        <v>36893</v>
      </c>
      <c r="D57" s="20">
        <v>98036668.75</v>
      </c>
      <c r="E57" s="20">
        <v>95590921.840000004</v>
      </c>
      <c r="F57" s="21">
        <f t="shared" si="4"/>
        <v>2445746.9099999964</v>
      </c>
      <c r="G57" s="22">
        <f t="shared" si="1"/>
        <v>0.9750527334191984</v>
      </c>
      <c r="H57" s="9"/>
      <c r="I57" s="23">
        <v>2551</v>
      </c>
      <c r="J57" s="24">
        <v>2529268.89</v>
      </c>
      <c r="K57" s="24">
        <v>2326819.87</v>
      </c>
      <c r="L57" s="24">
        <f t="shared" si="2"/>
        <v>202449.02000000002</v>
      </c>
      <c r="M57" s="22">
        <f t="shared" si="3"/>
        <v>0.91995749411997074</v>
      </c>
    </row>
    <row r="58" spans="1:13" x14ac:dyDescent="0.25">
      <c r="A58" s="34" t="s">
        <v>62</v>
      </c>
      <c r="C58" s="5">
        <v>250851</v>
      </c>
      <c r="D58" s="6">
        <v>1888209073</v>
      </c>
      <c r="E58" s="6">
        <v>1870513510.3699999</v>
      </c>
      <c r="F58" s="11">
        <f t="shared" si="4"/>
        <v>17695562.630000114</v>
      </c>
      <c r="G58" s="8">
        <f t="shared" si="1"/>
        <v>0.99062838809375842</v>
      </c>
      <c r="H58" s="9"/>
      <c r="I58" s="12">
        <v>20672</v>
      </c>
      <c r="J58" s="7">
        <v>60155402.100000001</v>
      </c>
      <c r="K58" s="7">
        <v>57341951.659999996</v>
      </c>
      <c r="L58" s="7">
        <f t="shared" si="2"/>
        <v>2813450.4400000051</v>
      </c>
      <c r="M58" s="8">
        <f t="shared" si="3"/>
        <v>0.95323029450749852</v>
      </c>
    </row>
    <row r="59" spans="1:13" x14ac:dyDescent="0.25">
      <c r="A59" s="34" t="s">
        <v>63</v>
      </c>
      <c r="C59" s="5">
        <v>64031</v>
      </c>
      <c r="D59" s="6">
        <v>443266119.10000002</v>
      </c>
      <c r="E59" s="6">
        <v>439402192.69</v>
      </c>
      <c r="F59" s="11">
        <f t="shared" si="4"/>
        <v>3863926.4100000262</v>
      </c>
      <c r="G59" s="8">
        <f>E59/D59</f>
        <v>0.99128305493357971</v>
      </c>
      <c r="H59" s="9"/>
      <c r="I59" s="12">
        <v>4719</v>
      </c>
      <c r="J59" s="7">
        <v>18747337.390000001</v>
      </c>
      <c r="K59" s="7">
        <v>18179645.719999999</v>
      </c>
      <c r="L59" s="7">
        <f>(J59-K59)</f>
        <v>567691.67000000179</v>
      </c>
      <c r="M59" s="8">
        <f>K59/J59</f>
        <v>0.96971881082682099</v>
      </c>
    </row>
    <row r="60" spans="1:13" ht="15.75" thickBot="1" x14ac:dyDescent="0.3">
      <c r="A60" s="37" t="s">
        <v>64</v>
      </c>
      <c r="C60" s="5">
        <v>30459</v>
      </c>
      <c r="D60" s="6">
        <v>104262624.67</v>
      </c>
      <c r="E60" s="6">
        <v>102178744.27</v>
      </c>
      <c r="F60" s="11">
        <f t="shared" si="4"/>
        <v>2083880.400000006</v>
      </c>
      <c r="G60" s="8">
        <f>E60/D60</f>
        <v>0.98001315997371385</v>
      </c>
      <c r="H60" s="9"/>
      <c r="I60" s="12">
        <v>1937</v>
      </c>
      <c r="J60" s="7">
        <v>3248572.25</v>
      </c>
      <c r="K60" s="7">
        <v>3131741.43</v>
      </c>
      <c r="L60" s="7">
        <f>(J60-K60)</f>
        <v>116830.81999999983</v>
      </c>
      <c r="M60" s="8">
        <f>K60/J60</f>
        <v>0.9640362562353354</v>
      </c>
    </row>
    <row r="61" spans="1:13" ht="16.5" thickTop="1" thickBot="1" x14ac:dyDescent="0.3">
      <c r="A61" s="38" t="s">
        <v>65</v>
      </c>
      <c r="C61" s="26">
        <f>SUBTOTAL(109,C3:C60)</f>
        <v>12384363</v>
      </c>
      <c r="D61" s="27">
        <f>SUBTOTAL(109,D3:D60)</f>
        <v>95450197250.029999</v>
      </c>
      <c r="E61" s="27">
        <f t="shared" ref="E61" si="5">SUBTOTAL(109,E3:E60)</f>
        <v>93167659642.889999</v>
      </c>
      <c r="F61" s="27">
        <f t="shared" si="4"/>
        <v>2282537607.1399994</v>
      </c>
      <c r="G61" s="28">
        <f>E61/D61</f>
        <v>0.97608661194108448</v>
      </c>
      <c r="H61" s="9"/>
      <c r="I61" s="29">
        <f>SUBTOTAL(109,I3:I60)</f>
        <v>1079542</v>
      </c>
      <c r="J61" s="30">
        <f>SUBTOTAL(109,J3:J60)</f>
        <v>3701482922.27</v>
      </c>
      <c r="K61" s="30">
        <f>SUBTOTAL(109,K3:K60)</f>
        <v>3527764370.6399994</v>
      </c>
      <c r="L61" s="30">
        <f>(J61-K61)</f>
        <v>173718551.63000059</v>
      </c>
      <c r="M61" s="28">
        <f>K61/J61</f>
        <v>0.95306785002712791</v>
      </c>
    </row>
    <row r="62" spans="1:13" ht="15.75" thickTop="1" x14ac:dyDescent="0.25"/>
  </sheetData>
  <pageMargins left="0.7" right="0.7" top="0.75" bottom="0.75" header="0.3" footer="0.3"/>
  <pageSetup scale="50" fitToHeight="0" orientation="landscape" r:id="rId1"/>
  <headerFooter>
    <oddHeader>&amp;C&amp;"-,Bold"&amp;14Fiscal Year 2020-2021 Property Tax Collection Statistical Report</oddHead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FY2122</vt:lpstr>
      <vt:lpstr>'FY2122'!Print_Area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Baysinger, Lacey</dc:creator>
  <cp:lastModifiedBy>St. Louis, Christopher</cp:lastModifiedBy>
  <cp:lastPrinted>2021-07-02T23:41:56Z</cp:lastPrinted>
  <dcterms:created xsi:type="dcterms:W3CDTF">2021-07-02T23:35:59Z</dcterms:created>
  <dcterms:modified xsi:type="dcterms:W3CDTF">2023-10-18T15:53:03Z</dcterms:modified>
</cp:coreProperties>
</file>