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6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Web Posting\May\"/>
    </mc:Choice>
  </mc:AlternateContent>
  <xr:revisionPtr revIDLastSave="0" documentId="8_{DB81085B-ACC5-4102-9F5A-2E0D0CA3C3AD}" xr6:coauthVersionLast="47" xr6:coauthVersionMax="47" xr10:uidLastSave="{00000000-0000-0000-0000-000000000000}"/>
  <workbookProtection workbookAlgorithmName="SHA-512" workbookHashValue="5FkmxtabD3CowscfolvSfCmt/zjjtx8ZFm26FwwZ2LXQz0wpgqRZg5267w0x3q1tWZeLuvDZOI9/zXB1qwdntQ==" workbookSaltValue="GmDAQiLOiCsXc4B9559rbQ==" workbookSpinCount="100000" lockStructure="1"/>
  <bookViews>
    <workbookView xWindow="3150" yWindow="1530" windowWidth="17325" windowHeight="13455" tabRatio="665" xr2:uid="{00000000-000D-0000-FFFF-FFFF00000000}"/>
  </bookViews>
  <sheets>
    <sheet name="Instructions" sheetId="13" r:id="rId1"/>
    <sheet name="Report 1 GLs (571 A)" sheetId="1" r:id="rId2"/>
    <sheet name="Report 1 Detail (571 D)" sheetId="5" r:id="rId3"/>
    <sheet name="Footnotes" sheetId="9" r:id="rId4"/>
    <sheet name="Rpt1Data" sheetId="6" state="hidden" r:id="rId5"/>
    <sheet name="Rpt1AgencyInfo" sheetId="8" state="hidden" r:id="rId6"/>
  </sheets>
  <externalReferences>
    <externalReference r:id="rId7"/>
  </externalReferences>
  <definedNames>
    <definedName name="\Z" localSheetId="0">'[1]TC-24'!#REF!</definedName>
    <definedName name="\Z">'[1]TC-24'!#REF!</definedName>
    <definedName name="_xlnm.Print_Area" localSheetId="2">'Report 1 Detail (571 D)'!$A:$T</definedName>
    <definedName name="_xlnm.Print_Area" localSheetId="1">'Report 1 GLs (571 A)'!$A:$L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3" l="1"/>
  <c r="AJ11" i="5" l="1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79" i="5"/>
  <c r="AJ180" i="5"/>
  <c r="AJ181" i="5"/>
  <c r="AJ182" i="5"/>
  <c r="AJ183" i="5"/>
  <c r="AJ184" i="5"/>
  <c r="AJ185" i="5"/>
  <c r="AJ186" i="5"/>
  <c r="AJ187" i="5"/>
  <c r="AJ188" i="5"/>
  <c r="AJ189" i="5"/>
  <c r="AJ190" i="5"/>
  <c r="AJ191" i="5"/>
  <c r="AJ192" i="5"/>
  <c r="AJ193" i="5"/>
  <c r="AJ194" i="5"/>
  <c r="AJ195" i="5"/>
  <c r="AJ196" i="5"/>
  <c r="AJ197" i="5"/>
  <c r="AJ198" i="5"/>
  <c r="AJ199" i="5"/>
  <c r="AJ200" i="5"/>
  <c r="AJ201" i="5"/>
  <c r="AJ202" i="5"/>
  <c r="AJ203" i="5"/>
  <c r="AJ204" i="5"/>
  <c r="AJ205" i="5"/>
  <c r="AJ206" i="5"/>
  <c r="AJ207" i="5"/>
  <c r="AJ208" i="5"/>
  <c r="AJ209" i="5"/>
  <c r="AJ210" i="5"/>
  <c r="AJ211" i="5"/>
  <c r="AJ212" i="5"/>
  <c r="AJ213" i="5"/>
  <c r="AJ214" i="5"/>
  <c r="AJ215" i="5"/>
  <c r="AJ216" i="5"/>
  <c r="AJ217" i="5"/>
  <c r="AJ218" i="5"/>
  <c r="AJ219" i="5"/>
  <c r="AJ220" i="5"/>
  <c r="AJ221" i="5"/>
  <c r="AJ222" i="5"/>
  <c r="AJ223" i="5"/>
  <c r="AJ224" i="5"/>
  <c r="AJ225" i="5"/>
  <c r="AJ226" i="5"/>
  <c r="AJ227" i="5"/>
  <c r="AJ228" i="5"/>
  <c r="AJ229" i="5"/>
  <c r="AJ230" i="5"/>
  <c r="AJ231" i="5"/>
  <c r="AJ232" i="5"/>
  <c r="AJ233" i="5"/>
  <c r="AJ234" i="5"/>
  <c r="AJ235" i="5"/>
  <c r="AJ236" i="5"/>
  <c r="AJ237" i="5"/>
  <c r="AJ238" i="5"/>
  <c r="AJ239" i="5"/>
  <c r="AJ240" i="5"/>
  <c r="AJ241" i="5"/>
  <c r="AJ242" i="5"/>
  <c r="AJ243" i="5"/>
  <c r="AJ244" i="5"/>
  <c r="AJ245" i="5"/>
  <c r="AJ246" i="5"/>
  <c r="AJ247" i="5"/>
  <c r="AJ248" i="5"/>
  <c r="AJ249" i="5"/>
  <c r="AJ250" i="5"/>
  <c r="AJ251" i="5"/>
  <c r="AJ252" i="5"/>
  <c r="AJ253" i="5"/>
  <c r="AJ254" i="5"/>
  <c r="AJ255" i="5"/>
  <c r="AJ256" i="5"/>
  <c r="AJ257" i="5"/>
  <c r="AJ258" i="5"/>
  <c r="AJ259" i="5"/>
  <c r="AJ260" i="5"/>
  <c r="AJ261" i="5"/>
  <c r="AJ262" i="5"/>
  <c r="AJ263" i="5"/>
  <c r="AJ264" i="5"/>
  <c r="AJ265" i="5"/>
  <c r="AJ266" i="5"/>
  <c r="AJ267" i="5"/>
  <c r="AJ268" i="5"/>
  <c r="AJ269" i="5"/>
  <c r="AJ270" i="5"/>
  <c r="AJ271" i="5"/>
  <c r="AJ272" i="5"/>
  <c r="AJ273" i="5"/>
  <c r="AJ274" i="5"/>
  <c r="AJ275" i="5"/>
  <c r="AJ276" i="5"/>
  <c r="AJ277" i="5"/>
  <c r="AJ278" i="5"/>
  <c r="AJ279" i="5"/>
  <c r="AJ280" i="5"/>
  <c r="AJ281" i="5"/>
  <c r="AJ282" i="5"/>
  <c r="AJ283" i="5"/>
  <c r="AJ284" i="5"/>
  <c r="AJ285" i="5"/>
  <c r="AJ286" i="5"/>
  <c r="AJ287" i="5"/>
  <c r="AJ288" i="5"/>
  <c r="AJ289" i="5"/>
  <c r="AJ290" i="5"/>
  <c r="AJ291" i="5"/>
  <c r="AJ292" i="5"/>
  <c r="AJ293" i="5"/>
  <c r="AJ294" i="5"/>
  <c r="AJ295" i="5"/>
  <c r="AJ296" i="5"/>
  <c r="AJ297" i="5"/>
  <c r="AJ298" i="5"/>
  <c r="AJ299" i="5"/>
  <c r="AJ300" i="5"/>
  <c r="AJ301" i="5"/>
  <c r="AJ302" i="5"/>
  <c r="AJ303" i="5"/>
  <c r="AJ304" i="5"/>
  <c r="AJ305" i="5"/>
  <c r="AJ306" i="5"/>
  <c r="AJ307" i="5"/>
  <c r="AJ308" i="5"/>
  <c r="AJ309" i="5"/>
  <c r="AJ310" i="5"/>
  <c r="AJ311" i="5"/>
  <c r="AJ312" i="5"/>
  <c r="AJ313" i="5"/>
  <c r="AJ314" i="5"/>
  <c r="AJ315" i="5"/>
  <c r="AJ316" i="5"/>
  <c r="AJ317" i="5"/>
  <c r="AJ318" i="5"/>
  <c r="AJ319" i="5"/>
  <c r="AJ320" i="5"/>
  <c r="AJ321" i="5"/>
  <c r="AJ322" i="5"/>
  <c r="AJ323" i="5"/>
  <c r="AJ324" i="5"/>
  <c r="AJ325" i="5"/>
  <c r="AJ326" i="5"/>
  <c r="AJ327" i="5"/>
  <c r="AJ328" i="5"/>
  <c r="AJ329" i="5"/>
  <c r="AJ330" i="5"/>
  <c r="AJ331" i="5"/>
  <c r="AJ332" i="5"/>
  <c r="AJ333" i="5"/>
  <c r="AJ334" i="5"/>
  <c r="AJ335" i="5"/>
  <c r="AJ336" i="5"/>
  <c r="AJ337" i="5"/>
  <c r="AJ338" i="5"/>
  <c r="AJ339" i="5"/>
  <c r="AJ340" i="5"/>
  <c r="AJ341" i="5"/>
  <c r="AJ342" i="5"/>
  <c r="AJ343" i="5"/>
  <c r="AJ344" i="5"/>
  <c r="AJ345" i="5"/>
  <c r="AJ346" i="5"/>
  <c r="AJ347" i="5"/>
  <c r="AJ348" i="5"/>
  <c r="AJ349" i="5"/>
  <c r="AJ350" i="5"/>
  <c r="AJ351" i="5"/>
  <c r="AJ352" i="5"/>
  <c r="AJ353" i="5"/>
  <c r="AJ354" i="5"/>
  <c r="AJ355" i="5"/>
  <c r="AJ356" i="5"/>
  <c r="AJ357" i="5"/>
  <c r="AJ358" i="5"/>
  <c r="AJ359" i="5"/>
  <c r="AJ360" i="5"/>
  <c r="AJ361" i="5"/>
  <c r="AJ362" i="5"/>
  <c r="AJ363" i="5"/>
  <c r="AJ364" i="5"/>
  <c r="AJ365" i="5"/>
  <c r="AJ366" i="5"/>
  <c r="AJ367" i="5"/>
  <c r="AJ368" i="5"/>
  <c r="AJ369" i="5"/>
  <c r="AJ370" i="5"/>
  <c r="AJ371" i="5"/>
  <c r="AJ372" i="5"/>
  <c r="AJ373" i="5"/>
  <c r="AJ374" i="5"/>
  <c r="AJ375" i="5"/>
  <c r="AJ376" i="5"/>
  <c r="AJ377" i="5"/>
  <c r="AJ378" i="5"/>
  <c r="AJ379" i="5"/>
  <c r="AJ380" i="5"/>
  <c r="AJ381" i="5"/>
  <c r="AJ382" i="5"/>
  <c r="AJ383" i="5"/>
  <c r="AJ384" i="5"/>
  <c r="AJ385" i="5"/>
  <c r="AJ386" i="5"/>
  <c r="AJ387" i="5"/>
  <c r="AJ388" i="5"/>
  <c r="AJ389" i="5"/>
  <c r="AJ390" i="5"/>
  <c r="AJ391" i="5"/>
  <c r="AJ392" i="5"/>
  <c r="AJ393" i="5"/>
  <c r="AJ394" i="5"/>
  <c r="AJ395" i="5"/>
  <c r="AJ396" i="5"/>
  <c r="AJ397" i="5"/>
  <c r="AJ398" i="5"/>
  <c r="AJ399" i="5"/>
  <c r="AJ400" i="5"/>
  <c r="AJ401" i="5"/>
  <c r="AJ402" i="5"/>
  <c r="AJ403" i="5"/>
  <c r="AJ404" i="5"/>
  <c r="AJ405" i="5"/>
  <c r="AJ406" i="5"/>
  <c r="AJ407" i="5"/>
  <c r="AJ408" i="5"/>
  <c r="AJ409" i="5"/>
  <c r="AJ410" i="5"/>
  <c r="AJ411" i="5"/>
  <c r="AJ412" i="5"/>
  <c r="AJ413" i="5"/>
  <c r="AJ414" i="5"/>
  <c r="AJ415" i="5"/>
  <c r="AJ416" i="5"/>
  <c r="AJ417" i="5"/>
  <c r="AJ418" i="5"/>
  <c r="AJ419" i="5"/>
  <c r="AJ420" i="5"/>
  <c r="AJ421" i="5"/>
  <c r="AJ422" i="5"/>
  <c r="AJ423" i="5"/>
  <c r="AJ424" i="5"/>
  <c r="AJ425" i="5"/>
  <c r="AJ426" i="5"/>
  <c r="AJ427" i="5"/>
  <c r="AJ428" i="5"/>
  <c r="AJ429" i="5"/>
  <c r="AJ430" i="5"/>
  <c r="AJ431" i="5"/>
  <c r="AJ432" i="5"/>
  <c r="AJ433" i="5"/>
  <c r="AJ434" i="5"/>
  <c r="AJ435" i="5"/>
  <c r="AJ436" i="5"/>
  <c r="AJ437" i="5"/>
  <c r="AJ438" i="5"/>
  <c r="AJ439" i="5"/>
  <c r="AJ440" i="5"/>
  <c r="AJ441" i="5"/>
  <c r="AJ442" i="5"/>
  <c r="AJ443" i="5"/>
  <c r="AJ444" i="5"/>
  <c r="AJ445" i="5"/>
  <c r="AJ446" i="5"/>
  <c r="AJ447" i="5"/>
  <c r="AJ448" i="5"/>
  <c r="AJ449" i="5"/>
  <c r="AJ450" i="5"/>
  <c r="AJ451" i="5"/>
  <c r="AJ452" i="5"/>
  <c r="AJ453" i="5"/>
  <c r="AJ454" i="5"/>
  <c r="AJ455" i="5"/>
  <c r="AJ456" i="5"/>
  <c r="AJ457" i="5"/>
  <c r="AJ458" i="5"/>
  <c r="AJ459" i="5"/>
  <c r="AJ460" i="5"/>
  <c r="AJ461" i="5"/>
  <c r="AJ462" i="5"/>
  <c r="AJ463" i="5"/>
  <c r="AJ464" i="5"/>
  <c r="AJ465" i="5"/>
  <c r="AJ466" i="5"/>
  <c r="AJ467" i="5"/>
  <c r="AJ468" i="5"/>
  <c r="AJ469" i="5"/>
  <c r="AJ470" i="5"/>
  <c r="AJ471" i="5"/>
  <c r="AJ472" i="5"/>
  <c r="AJ473" i="5"/>
  <c r="AJ474" i="5"/>
  <c r="AJ475" i="5"/>
  <c r="AJ476" i="5"/>
  <c r="AJ477" i="5"/>
  <c r="AJ478" i="5"/>
  <c r="AJ479" i="5"/>
  <c r="AJ480" i="5"/>
  <c r="AJ481" i="5"/>
  <c r="AJ482" i="5"/>
  <c r="AJ483" i="5"/>
  <c r="AJ484" i="5"/>
  <c r="AJ485" i="5"/>
  <c r="AJ486" i="5"/>
  <c r="AJ487" i="5"/>
  <c r="AJ488" i="5"/>
  <c r="AJ489" i="5"/>
  <c r="AJ490" i="5"/>
  <c r="AJ491" i="5"/>
  <c r="AJ492" i="5"/>
  <c r="AJ493" i="5"/>
  <c r="AJ494" i="5"/>
  <c r="AJ495" i="5"/>
  <c r="AJ496" i="5"/>
  <c r="AJ497" i="5"/>
  <c r="AJ498" i="5"/>
  <c r="AJ499" i="5"/>
  <c r="AJ500" i="5"/>
  <c r="AJ10" i="5"/>
  <c r="R32" i="13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10" i="1"/>
  <c r="N8" i="1"/>
  <c r="AL23" i="1"/>
  <c r="AL11" i="5" l="1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2" i="5"/>
  <c r="AL83" i="5"/>
  <c r="AL84" i="5"/>
  <c r="AL85" i="5"/>
  <c r="AL86" i="5"/>
  <c r="AL87" i="5"/>
  <c r="AL88" i="5"/>
  <c r="AL89" i="5"/>
  <c r="AL90" i="5"/>
  <c r="AL91" i="5"/>
  <c r="AL92" i="5"/>
  <c r="AL93" i="5"/>
  <c r="AL94" i="5"/>
  <c r="AL95" i="5"/>
  <c r="AL96" i="5"/>
  <c r="AL97" i="5"/>
  <c r="AL98" i="5"/>
  <c r="AL99" i="5"/>
  <c r="AL100" i="5"/>
  <c r="AL101" i="5"/>
  <c r="AL102" i="5"/>
  <c r="AL103" i="5"/>
  <c r="AL104" i="5"/>
  <c r="AL105" i="5"/>
  <c r="AL106" i="5"/>
  <c r="AL107" i="5"/>
  <c r="AL108" i="5"/>
  <c r="AL109" i="5"/>
  <c r="AL110" i="5"/>
  <c r="AL111" i="5"/>
  <c r="AL112" i="5"/>
  <c r="AL113" i="5"/>
  <c r="AL114" i="5"/>
  <c r="AL115" i="5"/>
  <c r="AL116" i="5"/>
  <c r="AL117" i="5"/>
  <c r="AL118" i="5"/>
  <c r="AL119" i="5"/>
  <c r="AL120" i="5"/>
  <c r="AL121" i="5"/>
  <c r="AL122" i="5"/>
  <c r="AL123" i="5"/>
  <c r="AL124" i="5"/>
  <c r="AL125" i="5"/>
  <c r="AL126" i="5"/>
  <c r="AL127" i="5"/>
  <c r="AL128" i="5"/>
  <c r="AL129" i="5"/>
  <c r="AL130" i="5"/>
  <c r="AL131" i="5"/>
  <c r="AL132" i="5"/>
  <c r="AL133" i="5"/>
  <c r="AL134" i="5"/>
  <c r="AL135" i="5"/>
  <c r="AL136" i="5"/>
  <c r="AL137" i="5"/>
  <c r="AL138" i="5"/>
  <c r="AL139" i="5"/>
  <c r="AL140" i="5"/>
  <c r="AL141" i="5"/>
  <c r="AL142" i="5"/>
  <c r="AL143" i="5"/>
  <c r="AL144" i="5"/>
  <c r="AL145" i="5"/>
  <c r="AL146" i="5"/>
  <c r="AL147" i="5"/>
  <c r="AL148" i="5"/>
  <c r="AL149" i="5"/>
  <c r="AL150" i="5"/>
  <c r="AL151" i="5"/>
  <c r="AL152" i="5"/>
  <c r="AL153" i="5"/>
  <c r="AL154" i="5"/>
  <c r="AL155" i="5"/>
  <c r="AL156" i="5"/>
  <c r="AL157" i="5"/>
  <c r="AL158" i="5"/>
  <c r="AL159" i="5"/>
  <c r="AL160" i="5"/>
  <c r="AL161" i="5"/>
  <c r="AL162" i="5"/>
  <c r="AL163" i="5"/>
  <c r="AL164" i="5"/>
  <c r="AL165" i="5"/>
  <c r="AL166" i="5"/>
  <c r="AL167" i="5"/>
  <c r="AL168" i="5"/>
  <c r="AL169" i="5"/>
  <c r="AL170" i="5"/>
  <c r="AL171" i="5"/>
  <c r="AL172" i="5"/>
  <c r="AL173" i="5"/>
  <c r="AL174" i="5"/>
  <c r="AL175" i="5"/>
  <c r="AL176" i="5"/>
  <c r="AL177" i="5"/>
  <c r="AL178" i="5"/>
  <c r="AL179" i="5"/>
  <c r="AL180" i="5"/>
  <c r="AL181" i="5"/>
  <c r="AL182" i="5"/>
  <c r="AL183" i="5"/>
  <c r="AL184" i="5"/>
  <c r="AL185" i="5"/>
  <c r="AL186" i="5"/>
  <c r="AL187" i="5"/>
  <c r="AL188" i="5"/>
  <c r="AL189" i="5"/>
  <c r="AL190" i="5"/>
  <c r="AL191" i="5"/>
  <c r="AL192" i="5"/>
  <c r="AL193" i="5"/>
  <c r="AL194" i="5"/>
  <c r="AL195" i="5"/>
  <c r="AL196" i="5"/>
  <c r="AL197" i="5"/>
  <c r="AL198" i="5"/>
  <c r="AL199" i="5"/>
  <c r="AL200" i="5"/>
  <c r="AL201" i="5"/>
  <c r="AL202" i="5"/>
  <c r="AL203" i="5"/>
  <c r="AL204" i="5"/>
  <c r="AL205" i="5"/>
  <c r="AL206" i="5"/>
  <c r="AL207" i="5"/>
  <c r="AL208" i="5"/>
  <c r="AL209" i="5"/>
  <c r="AL210" i="5"/>
  <c r="AL211" i="5"/>
  <c r="AL212" i="5"/>
  <c r="AL213" i="5"/>
  <c r="AL214" i="5"/>
  <c r="AL215" i="5"/>
  <c r="AL216" i="5"/>
  <c r="AL217" i="5"/>
  <c r="AL218" i="5"/>
  <c r="AL219" i="5"/>
  <c r="AL220" i="5"/>
  <c r="AL221" i="5"/>
  <c r="AL222" i="5"/>
  <c r="AL223" i="5"/>
  <c r="AL224" i="5"/>
  <c r="AL225" i="5"/>
  <c r="AL226" i="5"/>
  <c r="AL227" i="5"/>
  <c r="AL228" i="5"/>
  <c r="AL229" i="5"/>
  <c r="AL230" i="5"/>
  <c r="AL231" i="5"/>
  <c r="AL232" i="5"/>
  <c r="AL233" i="5"/>
  <c r="AL234" i="5"/>
  <c r="AL235" i="5"/>
  <c r="AL236" i="5"/>
  <c r="AL237" i="5"/>
  <c r="AL238" i="5"/>
  <c r="AL239" i="5"/>
  <c r="AL240" i="5"/>
  <c r="AL241" i="5"/>
  <c r="AL242" i="5"/>
  <c r="AL243" i="5"/>
  <c r="AL244" i="5"/>
  <c r="AL245" i="5"/>
  <c r="AL246" i="5"/>
  <c r="AL247" i="5"/>
  <c r="AL248" i="5"/>
  <c r="AL249" i="5"/>
  <c r="AL250" i="5"/>
  <c r="AL251" i="5"/>
  <c r="AL252" i="5"/>
  <c r="AL253" i="5"/>
  <c r="AL254" i="5"/>
  <c r="AL255" i="5"/>
  <c r="AL256" i="5"/>
  <c r="AL257" i="5"/>
  <c r="AL258" i="5"/>
  <c r="AL259" i="5"/>
  <c r="AL260" i="5"/>
  <c r="AL261" i="5"/>
  <c r="AL262" i="5"/>
  <c r="AL263" i="5"/>
  <c r="AL264" i="5"/>
  <c r="AL265" i="5"/>
  <c r="AL266" i="5"/>
  <c r="AL267" i="5"/>
  <c r="AL268" i="5"/>
  <c r="AL269" i="5"/>
  <c r="AL270" i="5"/>
  <c r="AL271" i="5"/>
  <c r="AL272" i="5"/>
  <c r="AL273" i="5"/>
  <c r="AL274" i="5"/>
  <c r="AL275" i="5"/>
  <c r="AL276" i="5"/>
  <c r="AL277" i="5"/>
  <c r="AL278" i="5"/>
  <c r="AL279" i="5"/>
  <c r="AL280" i="5"/>
  <c r="AL281" i="5"/>
  <c r="AL282" i="5"/>
  <c r="AL283" i="5"/>
  <c r="AL284" i="5"/>
  <c r="AL285" i="5"/>
  <c r="AL286" i="5"/>
  <c r="AL287" i="5"/>
  <c r="AL288" i="5"/>
  <c r="AL289" i="5"/>
  <c r="AL290" i="5"/>
  <c r="AL291" i="5"/>
  <c r="AL292" i="5"/>
  <c r="AL293" i="5"/>
  <c r="AL294" i="5"/>
  <c r="AL295" i="5"/>
  <c r="AL296" i="5"/>
  <c r="AL297" i="5"/>
  <c r="AL298" i="5"/>
  <c r="AL299" i="5"/>
  <c r="AL300" i="5"/>
  <c r="AL301" i="5"/>
  <c r="AL302" i="5"/>
  <c r="AL303" i="5"/>
  <c r="AL304" i="5"/>
  <c r="AL305" i="5"/>
  <c r="AL306" i="5"/>
  <c r="AL307" i="5"/>
  <c r="AL308" i="5"/>
  <c r="AL309" i="5"/>
  <c r="AL310" i="5"/>
  <c r="AL311" i="5"/>
  <c r="AL312" i="5"/>
  <c r="AL313" i="5"/>
  <c r="AL314" i="5"/>
  <c r="AL315" i="5"/>
  <c r="AL316" i="5"/>
  <c r="AL317" i="5"/>
  <c r="AL318" i="5"/>
  <c r="AL319" i="5"/>
  <c r="AL320" i="5"/>
  <c r="AL321" i="5"/>
  <c r="AL322" i="5"/>
  <c r="AL323" i="5"/>
  <c r="AL324" i="5"/>
  <c r="AL325" i="5"/>
  <c r="AL326" i="5"/>
  <c r="AL327" i="5"/>
  <c r="AL328" i="5"/>
  <c r="AL329" i="5"/>
  <c r="AL330" i="5"/>
  <c r="AL331" i="5"/>
  <c r="AL332" i="5"/>
  <c r="AL333" i="5"/>
  <c r="AL334" i="5"/>
  <c r="AL335" i="5"/>
  <c r="AL336" i="5"/>
  <c r="AL337" i="5"/>
  <c r="AL338" i="5"/>
  <c r="AL339" i="5"/>
  <c r="AL340" i="5"/>
  <c r="AL341" i="5"/>
  <c r="AL342" i="5"/>
  <c r="AL343" i="5"/>
  <c r="AL344" i="5"/>
  <c r="AL345" i="5"/>
  <c r="AL346" i="5"/>
  <c r="AL347" i="5"/>
  <c r="AL348" i="5"/>
  <c r="AL349" i="5"/>
  <c r="AL350" i="5"/>
  <c r="AL351" i="5"/>
  <c r="AL352" i="5"/>
  <c r="AL353" i="5"/>
  <c r="AL354" i="5"/>
  <c r="AL355" i="5"/>
  <c r="AL356" i="5"/>
  <c r="AL357" i="5"/>
  <c r="AL358" i="5"/>
  <c r="AL359" i="5"/>
  <c r="AL360" i="5"/>
  <c r="AL361" i="5"/>
  <c r="AL362" i="5"/>
  <c r="AL363" i="5"/>
  <c r="AL364" i="5"/>
  <c r="AL365" i="5"/>
  <c r="AL366" i="5"/>
  <c r="AL367" i="5"/>
  <c r="AL368" i="5"/>
  <c r="AL369" i="5"/>
  <c r="AL370" i="5"/>
  <c r="AL371" i="5"/>
  <c r="AL372" i="5"/>
  <c r="AL373" i="5"/>
  <c r="AL374" i="5"/>
  <c r="AL375" i="5"/>
  <c r="AL376" i="5"/>
  <c r="AL377" i="5"/>
  <c r="AL378" i="5"/>
  <c r="AL379" i="5"/>
  <c r="AL380" i="5"/>
  <c r="AL381" i="5"/>
  <c r="AL382" i="5"/>
  <c r="AL383" i="5"/>
  <c r="AL384" i="5"/>
  <c r="AL385" i="5"/>
  <c r="AL386" i="5"/>
  <c r="AL387" i="5"/>
  <c r="AL388" i="5"/>
  <c r="AL389" i="5"/>
  <c r="AL390" i="5"/>
  <c r="AL391" i="5"/>
  <c r="AL392" i="5"/>
  <c r="AL393" i="5"/>
  <c r="AL394" i="5"/>
  <c r="AL395" i="5"/>
  <c r="AL396" i="5"/>
  <c r="AL397" i="5"/>
  <c r="AL398" i="5"/>
  <c r="AL399" i="5"/>
  <c r="AL400" i="5"/>
  <c r="AL401" i="5"/>
  <c r="AL402" i="5"/>
  <c r="AL403" i="5"/>
  <c r="AL404" i="5"/>
  <c r="AL405" i="5"/>
  <c r="AL406" i="5"/>
  <c r="AL407" i="5"/>
  <c r="AL408" i="5"/>
  <c r="AL409" i="5"/>
  <c r="AL410" i="5"/>
  <c r="AL411" i="5"/>
  <c r="AL412" i="5"/>
  <c r="AL413" i="5"/>
  <c r="AL414" i="5"/>
  <c r="AL415" i="5"/>
  <c r="AL416" i="5"/>
  <c r="AL417" i="5"/>
  <c r="AL418" i="5"/>
  <c r="AL419" i="5"/>
  <c r="AL420" i="5"/>
  <c r="AL421" i="5"/>
  <c r="AL422" i="5"/>
  <c r="AL423" i="5"/>
  <c r="AL424" i="5"/>
  <c r="AL425" i="5"/>
  <c r="AL426" i="5"/>
  <c r="AL427" i="5"/>
  <c r="AL428" i="5"/>
  <c r="AL429" i="5"/>
  <c r="AL430" i="5"/>
  <c r="AL431" i="5"/>
  <c r="AL432" i="5"/>
  <c r="AL433" i="5"/>
  <c r="AL434" i="5"/>
  <c r="AL435" i="5"/>
  <c r="AL436" i="5"/>
  <c r="AL437" i="5"/>
  <c r="AL438" i="5"/>
  <c r="AL439" i="5"/>
  <c r="AL440" i="5"/>
  <c r="AL441" i="5"/>
  <c r="AL442" i="5"/>
  <c r="AL443" i="5"/>
  <c r="AL444" i="5"/>
  <c r="AL445" i="5"/>
  <c r="AL446" i="5"/>
  <c r="AL447" i="5"/>
  <c r="AL448" i="5"/>
  <c r="AL449" i="5"/>
  <c r="AL450" i="5"/>
  <c r="AL451" i="5"/>
  <c r="AL452" i="5"/>
  <c r="AL453" i="5"/>
  <c r="AL454" i="5"/>
  <c r="AL455" i="5"/>
  <c r="AL456" i="5"/>
  <c r="AL457" i="5"/>
  <c r="AL458" i="5"/>
  <c r="AL459" i="5"/>
  <c r="AL460" i="5"/>
  <c r="AL461" i="5"/>
  <c r="AL462" i="5"/>
  <c r="AL463" i="5"/>
  <c r="AL464" i="5"/>
  <c r="AL465" i="5"/>
  <c r="AL466" i="5"/>
  <c r="AL467" i="5"/>
  <c r="AL468" i="5"/>
  <c r="AL469" i="5"/>
  <c r="AL470" i="5"/>
  <c r="AL471" i="5"/>
  <c r="AL472" i="5"/>
  <c r="AL473" i="5"/>
  <c r="AL474" i="5"/>
  <c r="AL475" i="5"/>
  <c r="AL476" i="5"/>
  <c r="AL477" i="5"/>
  <c r="AL478" i="5"/>
  <c r="AL479" i="5"/>
  <c r="AL480" i="5"/>
  <c r="AL481" i="5"/>
  <c r="AL482" i="5"/>
  <c r="AL483" i="5"/>
  <c r="AL484" i="5"/>
  <c r="AL485" i="5"/>
  <c r="AL486" i="5"/>
  <c r="AL487" i="5"/>
  <c r="AL488" i="5"/>
  <c r="AL489" i="5"/>
  <c r="AL490" i="5"/>
  <c r="AL491" i="5"/>
  <c r="AL492" i="5"/>
  <c r="AL493" i="5"/>
  <c r="AL494" i="5"/>
  <c r="AL495" i="5"/>
  <c r="AL496" i="5"/>
  <c r="AL497" i="5"/>
  <c r="AL498" i="5"/>
  <c r="AL499" i="5"/>
  <c r="AL500" i="5"/>
  <c r="AL10" i="5"/>
  <c r="V10" i="5" l="1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7" i="5"/>
  <c r="AK68" i="5"/>
  <c r="AK69" i="5"/>
  <c r="AK70" i="5"/>
  <c r="AK71" i="5"/>
  <c r="AK72" i="5"/>
  <c r="AK73" i="5"/>
  <c r="AK74" i="5"/>
  <c r="AK75" i="5"/>
  <c r="AK76" i="5"/>
  <c r="AK77" i="5"/>
  <c r="AK78" i="5"/>
  <c r="AK79" i="5"/>
  <c r="AK80" i="5"/>
  <c r="AK81" i="5"/>
  <c r="AK82" i="5"/>
  <c r="AK83" i="5"/>
  <c r="AK84" i="5"/>
  <c r="AK85" i="5"/>
  <c r="AK86" i="5"/>
  <c r="AK87" i="5"/>
  <c r="AK88" i="5"/>
  <c r="AK89" i="5"/>
  <c r="AK90" i="5"/>
  <c r="AK91" i="5"/>
  <c r="AK92" i="5"/>
  <c r="AK93" i="5"/>
  <c r="AK94" i="5"/>
  <c r="AK95" i="5"/>
  <c r="AK96" i="5"/>
  <c r="AK97" i="5"/>
  <c r="AK98" i="5"/>
  <c r="AK99" i="5"/>
  <c r="AK100" i="5"/>
  <c r="AK101" i="5"/>
  <c r="AK102" i="5"/>
  <c r="AK103" i="5"/>
  <c r="AK104" i="5"/>
  <c r="AK105" i="5"/>
  <c r="AK106" i="5"/>
  <c r="AK107" i="5"/>
  <c r="AK108" i="5"/>
  <c r="AK109" i="5"/>
  <c r="AK110" i="5"/>
  <c r="AK111" i="5"/>
  <c r="AK112" i="5"/>
  <c r="AK113" i="5"/>
  <c r="AK114" i="5"/>
  <c r="AK115" i="5"/>
  <c r="AK116" i="5"/>
  <c r="AK117" i="5"/>
  <c r="AK118" i="5"/>
  <c r="AK119" i="5"/>
  <c r="AK120" i="5"/>
  <c r="AK121" i="5"/>
  <c r="AK122" i="5"/>
  <c r="AK123" i="5"/>
  <c r="AK124" i="5"/>
  <c r="AK125" i="5"/>
  <c r="AK126" i="5"/>
  <c r="AK127" i="5"/>
  <c r="AK128" i="5"/>
  <c r="AK129" i="5"/>
  <c r="AK130" i="5"/>
  <c r="AK131" i="5"/>
  <c r="AK132" i="5"/>
  <c r="AK133" i="5"/>
  <c r="AK134" i="5"/>
  <c r="AK135" i="5"/>
  <c r="AK136" i="5"/>
  <c r="AK137" i="5"/>
  <c r="AK138" i="5"/>
  <c r="AK139" i="5"/>
  <c r="AK140" i="5"/>
  <c r="AK141" i="5"/>
  <c r="AK142" i="5"/>
  <c r="AK143" i="5"/>
  <c r="AK144" i="5"/>
  <c r="AK145" i="5"/>
  <c r="AK146" i="5"/>
  <c r="AK147" i="5"/>
  <c r="AK148" i="5"/>
  <c r="AK149" i="5"/>
  <c r="AK150" i="5"/>
  <c r="AK151" i="5"/>
  <c r="AK152" i="5"/>
  <c r="AK153" i="5"/>
  <c r="AK154" i="5"/>
  <c r="AK155" i="5"/>
  <c r="AK156" i="5"/>
  <c r="AK157" i="5"/>
  <c r="AK158" i="5"/>
  <c r="AK159" i="5"/>
  <c r="AK160" i="5"/>
  <c r="AK161" i="5"/>
  <c r="AK162" i="5"/>
  <c r="AK163" i="5"/>
  <c r="AK164" i="5"/>
  <c r="AK165" i="5"/>
  <c r="AK166" i="5"/>
  <c r="AK167" i="5"/>
  <c r="AK168" i="5"/>
  <c r="AK169" i="5"/>
  <c r="AK170" i="5"/>
  <c r="AK171" i="5"/>
  <c r="AK172" i="5"/>
  <c r="AK173" i="5"/>
  <c r="AK174" i="5"/>
  <c r="AK175" i="5"/>
  <c r="AK176" i="5"/>
  <c r="AK177" i="5"/>
  <c r="AK178" i="5"/>
  <c r="AK179" i="5"/>
  <c r="AK180" i="5"/>
  <c r="AK181" i="5"/>
  <c r="AK182" i="5"/>
  <c r="AK183" i="5"/>
  <c r="AK184" i="5"/>
  <c r="AK185" i="5"/>
  <c r="AK186" i="5"/>
  <c r="AK187" i="5"/>
  <c r="AK188" i="5"/>
  <c r="AK189" i="5"/>
  <c r="AK190" i="5"/>
  <c r="AK191" i="5"/>
  <c r="AK192" i="5"/>
  <c r="AK193" i="5"/>
  <c r="AK194" i="5"/>
  <c r="AK195" i="5"/>
  <c r="AK196" i="5"/>
  <c r="AK197" i="5"/>
  <c r="AK198" i="5"/>
  <c r="AK199" i="5"/>
  <c r="AK200" i="5"/>
  <c r="AK201" i="5"/>
  <c r="AK202" i="5"/>
  <c r="AK203" i="5"/>
  <c r="AK204" i="5"/>
  <c r="AK205" i="5"/>
  <c r="AK206" i="5"/>
  <c r="AK207" i="5"/>
  <c r="AK208" i="5"/>
  <c r="AK209" i="5"/>
  <c r="AK210" i="5"/>
  <c r="AK211" i="5"/>
  <c r="AK212" i="5"/>
  <c r="AK213" i="5"/>
  <c r="AK214" i="5"/>
  <c r="AK215" i="5"/>
  <c r="AK216" i="5"/>
  <c r="AK217" i="5"/>
  <c r="AK218" i="5"/>
  <c r="AK219" i="5"/>
  <c r="AK220" i="5"/>
  <c r="AK221" i="5"/>
  <c r="AK222" i="5"/>
  <c r="AK223" i="5"/>
  <c r="AK224" i="5"/>
  <c r="AK225" i="5"/>
  <c r="AK226" i="5"/>
  <c r="AK227" i="5"/>
  <c r="AK228" i="5"/>
  <c r="AK229" i="5"/>
  <c r="AK230" i="5"/>
  <c r="AK231" i="5"/>
  <c r="AK232" i="5"/>
  <c r="AK233" i="5"/>
  <c r="AK234" i="5"/>
  <c r="AK235" i="5"/>
  <c r="AK236" i="5"/>
  <c r="AK237" i="5"/>
  <c r="AK238" i="5"/>
  <c r="AK239" i="5"/>
  <c r="AK240" i="5"/>
  <c r="AK241" i="5"/>
  <c r="AK242" i="5"/>
  <c r="AK243" i="5"/>
  <c r="AK244" i="5"/>
  <c r="AK245" i="5"/>
  <c r="AK246" i="5"/>
  <c r="AK247" i="5"/>
  <c r="AK248" i="5"/>
  <c r="AK249" i="5"/>
  <c r="AK250" i="5"/>
  <c r="AK251" i="5"/>
  <c r="AK252" i="5"/>
  <c r="AK253" i="5"/>
  <c r="AK254" i="5"/>
  <c r="AK255" i="5"/>
  <c r="AK256" i="5"/>
  <c r="AK257" i="5"/>
  <c r="AK258" i="5"/>
  <c r="AK259" i="5"/>
  <c r="AK260" i="5"/>
  <c r="AK261" i="5"/>
  <c r="AK262" i="5"/>
  <c r="AK263" i="5"/>
  <c r="AK264" i="5"/>
  <c r="AK265" i="5"/>
  <c r="AK266" i="5"/>
  <c r="AK267" i="5"/>
  <c r="AK268" i="5"/>
  <c r="AK269" i="5"/>
  <c r="AK270" i="5"/>
  <c r="AK271" i="5"/>
  <c r="AK272" i="5"/>
  <c r="AK273" i="5"/>
  <c r="AK274" i="5"/>
  <c r="AK275" i="5"/>
  <c r="AK276" i="5"/>
  <c r="AK277" i="5"/>
  <c r="AK278" i="5"/>
  <c r="AK279" i="5"/>
  <c r="AK280" i="5"/>
  <c r="AK281" i="5"/>
  <c r="AK282" i="5"/>
  <c r="AK283" i="5"/>
  <c r="AK284" i="5"/>
  <c r="AK285" i="5"/>
  <c r="AK286" i="5"/>
  <c r="AK287" i="5"/>
  <c r="AK288" i="5"/>
  <c r="AK289" i="5"/>
  <c r="AK290" i="5"/>
  <c r="AK291" i="5"/>
  <c r="AK292" i="5"/>
  <c r="AK293" i="5"/>
  <c r="AK294" i="5"/>
  <c r="AK295" i="5"/>
  <c r="AK296" i="5"/>
  <c r="AK297" i="5"/>
  <c r="AK298" i="5"/>
  <c r="AK299" i="5"/>
  <c r="AK300" i="5"/>
  <c r="AK301" i="5"/>
  <c r="AK302" i="5"/>
  <c r="AK303" i="5"/>
  <c r="AK304" i="5"/>
  <c r="AK305" i="5"/>
  <c r="AK306" i="5"/>
  <c r="AK307" i="5"/>
  <c r="AK308" i="5"/>
  <c r="AK309" i="5"/>
  <c r="AK310" i="5"/>
  <c r="AK311" i="5"/>
  <c r="AK312" i="5"/>
  <c r="AK313" i="5"/>
  <c r="AK314" i="5"/>
  <c r="AK315" i="5"/>
  <c r="AK316" i="5"/>
  <c r="AK317" i="5"/>
  <c r="AK318" i="5"/>
  <c r="AK319" i="5"/>
  <c r="AK320" i="5"/>
  <c r="AK321" i="5"/>
  <c r="AK322" i="5"/>
  <c r="AK323" i="5"/>
  <c r="AK324" i="5"/>
  <c r="AK325" i="5"/>
  <c r="AK326" i="5"/>
  <c r="AK327" i="5"/>
  <c r="AK328" i="5"/>
  <c r="AK329" i="5"/>
  <c r="AK330" i="5"/>
  <c r="AK331" i="5"/>
  <c r="AK332" i="5"/>
  <c r="AK333" i="5"/>
  <c r="AK334" i="5"/>
  <c r="AK335" i="5"/>
  <c r="AK336" i="5"/>
  <c r="AK337" i="5"/>
  <c r="AK338" i="5"/>
  <c r="AK339" i="5"/>
  <c r="AK340" i="5"/>
  <c r="AK341" i="5"/>
  <c r="AK342" i="5"/>
  <c r="AK343" i="5"/>
  <c r="AK344" i="5"/>
  <c r="AK345" i="5"/>
  <c r="AK346" i="5"/>
  <c r="AK347" i="5"/>
  <c r="AK348" i="5"/>
  <c r="AK349" i="5"/>
  <c r="AK350" i="5"/>
  <c r="AK351" i="5"/>
  <c r="AK352" i="5"/>
  <c r="AK353" i="5"/>
  <c r="AK354" i="5"/>
  <c r="AK355" i="5"/>
  <c r="AK356" i="5"/>
  <c r="AK357" i="5"/>
  <c r="AK358" i="5"/>
  <c r="AK359" i="5"/>
  <c r="AK360" i="5"/>
  <c r="AK361" i="5"/>
  <c r="AK362" i="5"/>
  <c r="AK363" i="5"/>
  <c r="AK364" i="5"/>
  <c r="AK365" i="5"/>
  <c r="AK366" i="5"/>
  <c r="AK367" i="5"/>
  <c r="AK368" i="5"/>
  <c r="AK369" i="5"/>
  <c r="AK370" i="5"/>
  <c r="AK371" i="5"/>
  <c r="AK372" i="5"/>
  <c r="AK373" i="5"/>
  <c r="AK374" i="5"/>
  <c r="AK375" i="5"/>
  <c r="AK376" i="5"/>
  <c r="AK377" i="5"/>
  <c r="AK378" i="5"/>
  <c r="AK379" i="5"/>
  <c r="AK380" i="5"/>
  <c r="AK381" i="5"/>
  <c r="AK382" i="5"/>
  <c r="AK383" i="5"/>
  <c r="AK384" i="5"/>
  <c r="AK385" i="5"/>
  <c r="AK386" i="5"/>
  <c r="AK387" i="5"/>
  <c r="AK388" i="5"/>
  <c r="AK389" i="5"/>
  <c r="AK390" i="5"/>
  <c r="AK391" i="5"/>
  <c r="AK392" i="5"/>
  <c r="AK393" i="5"/>
  <c r="AK394" i="5"/>
  <c r="AK395" i="5"/>
  <c r="AK396" i="5"/>
  <c r="AK397" i="5"/>
  <c r="AK398" i="5"/>
  <c r="AK399" i="5"/>
  <c r="AK400" i="5"/>
  <c r="AK401" i="5"/>
  <c r="AK402" i="5"/>
  <c r="AK403" i="5"/>
  <c r="AK404" i="5"/>
  <c r="AK405" i="5"/>
  <c r="AK406" i="5"/>
  <c r="AK407" i="5"/>
  <c r="AK408" i="5"/>
  <c r="AK409" i="5"/>
  <c r="AK410" i="5"/>
  <c r="AK411" i="5"/>
  <c r="AK412" i="5"/>
  <c r="AK413" i="5"/>
  <c r="AK414" i="5"/>
  <c r="AK415" i="5"/>
  <c r="AK416" i="5"/>
  <c r="AK417" i="5"/>
  <c r="AK418" i="5"/>
  <c r="AK419" i="5"/>
  <c r="AK420" i="5"/>
  <c r="AK421" i="5"/>
  <c r="AK422" i="5"/>
  <c r="AK423" i="5"/>
  <c r="AK424" i="5"/>
  <c r="AK425" i="5"/>
  <c r="AK426" i="5"/>
  <c r="AK427" i="5"/>
  <c r="AK428" i="5"/>
  <c r="AK429" i="5"/>
  <c r="AK430" i="5"/>
  <c r="AK431" i="5"/>
  <c r="AK432" i="5"/>
  <c r="AK433" i="5"/>
  <c r="AK434" i="5"/>
  <c r="AK435" i="5"/>
  <c r="AK436" i="5"/>
  <c r="AK437" i="5"/>
  <c r="AK438" i="5"/>
  <c r="AK439" i="5"/>
  <c r="AK440" i="5"/>
  <c r="AK441" i="5"/>
  <c r="AK442" i="5"/>
  <c r="AK443" i="5"/>
  <c r="AK444" i="5"/>
  <c r="AK445" i="5"/>
  <c r="AK446" i="5"/>
  <c r="AK447" i="5"/>
  <c r="AK448" i="5"/>
  <c r="AK449" i="5"/>
  <c r="AK450" i="5"/>
  <c r="AK451" i="5"/>
  <c r="AK452" i="5"/>
  <c r="AK453" i="5"/>
  <c r="AK454" i="5"/>
  <c r="AK455" i="5"/>
  <c r="AK456" i="5"/>
  <c r="AK457" i="5"/>
  <c r="AK458" i="5"/>
  <c r="AK459" i="5"/>
  <c r="AK460" i="5"/>
  <c r="AK461" i="5"/>
  <c r="AK462" i="5"/>
  <c r="AK463" i="5"/>
  <c r="AK464" i="5"/>
  <c r="AK465" i="5"/>
  <c r="AK466" i="5"/>
  <c r="AK467" i="5"/>
  <c r="AK468" i="5"/>
  <c r="AK469" i="5"/>
  <c r="AK470" i="5"/>
  <c r="AK471" i="5"/>
  <c r="AK472" i="5"/>
  <c r="AK473" i="5"/>
  <c r="AK474" i="5"/>
  <c r="AK475" i="5"/>
  <c r="AK476" i="5"/>
  <c r="AK477" i="5"/>
  <c r="AK478" i="5"/>
  <c r="AK479" i="5"/>
  <c r="AK480" i="5"/>
  <c r="AK481" i="5"/>
  <c r="AK482" i="5"/>
  <c r="AK483" i="5"/>
  <c r="AK484" i="5"/>
  <c r="AK485" i="5"/>
  <c r="AK486" i="5"/>
  <c r="AK487" i="5"/>
  <c r="AK488" i="5"/>
  <c r="AK489" i="5"/>
  <c r="AK490" i="5"/>
  <c r="AK491" i="5"/>
  <c r="AK492" i="5"/>
  <c r="AK493" i="5"/>
  <c r="AK494" i="5"/>
  <c r="AK495" i="5"/>
  <c r="AK496" i="5"/>
  <c r="AK497" i="5"/>
  <c r="AK498" i="5"/>
  <c r="AK499" i="5"/>
  <c r="AK500" i="5"/>
  <c r="AL11" i="1"/>
  <c r="AL12" i="1"/>
  <c r="AL13" i="1"/>
  <c r="AL14" i="1"/>
  <c r="AL15" i="1"/>
  <c r="AL16" i="1"/>
  <c r="AL17" i="1"/>
  <c r="AL18" i="1"/>
  <c r="AL19" i="1"/>
  <c r="AL20" i="1"/>
  <c r="AL21" i="1"/>
  <c r="AL22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10" i="1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H85" i="5"/>
  <c r="AH86" i="5"/>
  <c r="AH87" i="5"/>
  <c r="AH88" i="5"/>
  <c r="AH89" i="5"/>
  <c r="AH90" i="5"/>
  <c r="AH91" i="5"/>
  <c r="AH92" i="5"/>
  <c r="AH93" i="5"/>
  <c r="AH94" i="5"/>
  <c r="AH95" i="5"/>
  <c r="AH96" i="5"/>
  <c r="AH97" i="5"/>
  <c r="AH98" i="5"/>
  <c r="AH99" i="5"/>
  <c r="AH100" i="5"/>
  <c r="AH101" i="5"/>
  <c r="AH102" i="5"/>
  <c r="AH103" i="5"/>
  <c r="AH104" i="5"/>
  <c r="AH105" i="5"/>
  <c r="AH106" i="5"/>
  <c r="AH107" i="5"/>
  <c r="AH108" i="5"/>
  <c r="AH109" i="5"/>
  <c r="AH110" i="5"/>
  <c r="AH111" i="5"/>
  <c r="AH112" i="5"/>
  <c r="AH113" i="5"/>
  <c r="AH114" i="5"/>
  <c r="AH115" i="5"/>
  <c r="AH116" i="5"/>
  <c r="AH117" i="5"/>
  <c r="AH118" i="5"/>
  <c r="AH119" i="5"/>
  <c r="AH120" i="5"/>
  <c r="AH121" i="5"/>
  <c r="AH122" i="5"/>
  <c r="AH123" i="5"/>
  <c r="AH124" i="5"/>
  <c r="AH125" i="5"/>
  <c r="AH126" i="5"/>
  <c r="AH127" i="5"/>
  <c r="AH128" i="5"/>
  <c r="AH129" i="5"/>
  <c r="AH130" i="5"/>
  <c r="AH131" i="5"/>
  <c r="AH132" i="5"/>
  <c r="AH133" i="5"/>
  <c r="AH134" i="5"/>
  <c r="AH135" i="5"/>
  <c r="AH136" i="5"/>
  <c r="AH137" i="5"/>
  <c r="AH138" i="5"/>
  <c r="AH139" i="5"/>
  <c r="AH140" i="5"/>
  <c r="AH141" i="5"/>
  <c r="AH142" i="5"/>
  <c r="AH143" i="5"/>
  <c r="AH144" i="5"/>
  <c r="AH145" i="5"/>
  <c r="AH146" i="5"/>
  <c r="AH147" i="5"/>
  <c r="AH148" i="5"/>
  <c r="AH149" i="5"/>
  <c r="AH150" i="5"/>
  <c r="AH151" i="5"/>
  <c r="AH152" i="5"/>
  <c r="AH153" i="5"/>
  <c r="AH154" i="5"/>
  <c r="AH155" i="5"/>
  <c r="AH156" i="5"/>
  <c r="AH157" i="5"/>
  <c r="AH158" i="5"/>
  <c r="AH159" i="5"/>
  <c r="AH160" i="5"/>
  <c r="AH161" i="5"/>
  <c r="AH162" i="5"/>
  <c r="AH163" i="5"/>
  <c r="AH164" i="5"/>
  <c r="AH165" i="5"/>
  <c r="AH166" i="5"/>
  <c r="AH167" i="5"/>
  <c r="AH168" i="5"/>
  <c r="AH169" i="5"/>
  <c r="AH170" i="5"/>
  <c r="AH171" i="5"/>
  <c r="AH172" i="5"/>
  <c r="AH173" i="5"/>
  <c r="AH174" i="5"/>
  <c r="AH175" i="5"/>
  <c r="AH176" i="5"/>
  <c r="AH177" i="5"/>
  <c r="AH178" i="5"/>
  <c r="AH179" i="5"/>
  <c r="AH180" i="5"/>
  <c r="AH181" i="5"/>
  <c r="AH182" i="5"/>
  <c r="AH183" i="5"/>
  <c r="AH184" i="5"/>
  <c r="AH185" i="5"/>
  <c r="AH186" i="5"/>
  <c r="AH187" i="5"/>
  <c r="AH188" i="5"/>
  <c r="AH189" i="5"/>
  <c r="AH190" i="5"/>
  <c r="AH191" i="5"/>
  <c r="AH192" i="5"/>
  <c r="AH193" i="5"/>
  <c r="AH194" i="5"/>
  <c r="AH195" i="5"/>
  <c r="AH196" i="5"/>
  <c r="AH197" i="5"/>
  <c r="AH198" i="5"/>
  <c r="AH199" i="5"/>
  <c r="AH200" i="5"/>
  <c r="AH201" i="5"/>
  <c r="AH202" i="5"/>
  <c r="AH203" i="5"/>
  <c r="AH204" i="5"/>
  <c r="AH205" i="5"/>
  <c r="AH206" i="5"/>
  <c r="AH207" i="5"/>
  <c r="AH208" i="5"/>
  <c r="AH209" i="5"/>
  <c r="AH210" i="5"/>
  <c r="AH211" i="5"/>
  <c r="AH212" i="5"/>
  <c r="AH213" i="5"/>
  <c r="AH214" i="5"/>
  <c r="AH215" i="5"/>
  <c r="AH216" i="5"/>
  <c r="AH217" i="5"/>
  <c r="AH218" i="5"/>
  <c r="AH219" i="5"/>
  <c r="AH220" i="5"/>
  <c r="AH221" i="5"/>
  <c r="AH222" i="5"/>
  <c r="AH223" i="5"/>
  <c r="AH224" i="5"/>
  <c r="AH225" i="5"/>
  <c r="AH226" i="5"/>
  <c r="AH227" i="5"/>
  <c r="AH228" i="5"/>
  <c r="AH229" i="5"/>
  <c r="AH230" i="5"/>
  <c r="AH231" i="5"/>
  <c r="AH232" i="5"/>
  <c r="AH233" i="5"/>
  <c r="AH234" i="5"/>
  <c r="AH235" i="5"/>
  <c r="AH236" i="5"/>
  <c r="AH237" i="5"/>
  <c r="AH238" i="5"/>
  <c r="AH239" i="5"/>
  <c r="AH240" i="5"/>
  <c r="AH241" i="5"/>
  <c r="AH242" i="5"/>
  <c r="AH243" i="5"/>
  <c r="AH244" i="5"/>
  <c r="AH245" i="5"/>
  <c r="AH246" i="5"/>
  <c r="AH247" i="5"/>
  <c r="AH248" i="5"/>
  <c r="AH249" i="5"/>
  <c r="AH250" i="5"/>
  <c r="AH251" i="5"/>
  <c r="AH252" i="5"/>
  <c r="AH253" i="5"/>
  <c r="AH254" i="5"/>
  <c r="AH255" i="5"/>
  <c r="AH256" i="5"/>
  <c r="AH257" i="5"/>
  <c r="AH258" i="5"/>
  <c r="AH259" i="5"/>
  <c r="AH260" i="5"/>
  <c r="AH261" i="5"/>
  <c r="AH262" i="5"/>
  <c r="AH263" i="5"/>
  <c r="AH264" i="5"/>
  <c r="AH265" i="5"/>
  <c r="AH266" i="5"/>
  <c r="AH267" i="5"/>
  <c r="AH268" i="5"/>
  <c r="AH269" i="5"/>
  <c r="AH270" i="5"/>
  <c r="AH271" i="5"/>
  <c r="AH272" i="5"/>
  <c r="AH273" i="5"/>
  <c r="AH274" i="5"/>
  <c r="AH275" i="5"/>
  <c r="AH276" i="5"/>
  <c r="AH277" i="5"/>
  <c r="AH278" i="5"/>
  <c r="AH279" i="5"/>
  <c r="AH280" i="5"/>
  <c r="AH281" i="5"/>
  <c r="AH282" i="5"/>
  <c r="AH283" i="5"/>
  <c r="AH284" i="5"/>
  <c r="AH285" i="5"/>
  <c r="AH286" i="5"/>
  <c r="AH287" i="5"/>
  <c r="AH288" i="5"/>
  <c r="AH289" i="5"/>
  <c r="AH290" i="5"/>
  <c r="AH291" i="5"/>
  <c r="AH292" i="5"/>
  <c r="AH293" i="5"/>
  <c r="AH294" i="5"/>
  <c r="AH295" i="5"/>
  <c r="AH296" i="5"/>
  <c r="AH297" i="5"/>
  <c r="AH298" i="5"/>
  <c r="AH299" i="5"/>
  <c r="AH300" i="5"/>
  <c r="AH301" i="5"/>
  <c r="AH302" i="5"/>
  <c r="AH303" i="5"/>
  <c r="AH304" i="5"/>
  <c r="AH305" i="5"/>
  <c r="AH306" i="5"/>
  <c r="AH307" i="5"/>
  <c r="AH308" i="5"/>
  <c r="AH309" i="5"/>
  <c r="AH310" i="5"/>
  <c r="AH311" i="5"/>
  <c r="AH312" i="5"/>
  <c r="AH313" i="5"/>
  <c r="AH314" i="5"/>
  <c r="AH315" i="5"/>
  <c r="AH316" i="5"/>
  <c r="AH317" i="5"/>
  <c r="AH318" i="5"/>
  <c r="AH319" i="5"/>
  <c r="AH320" i="5"/>
  <c r="AH321" i="5"/>
  <c r="AH322" i="5"/>
  <c r="AH323" i="5"/>
  <c r="AH324" i="5"/>
  <c r="AH325" i="5"/>
  <c r="AH326" i="5"/>
  <c r="AH327" i="5"/>
  <c r="AH328" i="5"/>
  <c r="AH329" i="5"/>
  <c r="AH330" i="5"/>
  <c r="AH331" i="5"/>
  <c r="AH332" i="5"/>
  <c r="AH333" i="5"/>
  <c r="AH334" i="5"/>
  <c r="AH335" i="5"/>
  <c r="AH336" i="5"/>
  <c r="AH337" i="5"/>
  <c r="AH338" i="5"/>
  <c r="AH339" i="5"/>
  <c r="AH340" i="5"/>
  <c r="AH341" i="5"/>
  <c r="AH342" i="5"/>
  <c r="AH343" i="5"/>
  <c r="AH344" i="5"/>
  <c r="AH345" i="5"/>
  <c r="AH346" i="5"/>
  <c r="AH347" i="5"/>
  <c r="AH348" i="5"/>
  <c r="AH349" i="5"/>
  <c r="AH350" i="5"/>
  <c r="AH351" i="5"/>
  <c r="AH352" i="5"/>
  <c r="AH353" i="5"/>
  <c r="AH354" i="5"/>
  <c r="AH355" i="5"/>
  <c r="AH356" i="5"/>
  <c r="AH357" i="5"/>
  <c r="AH358" i="5"/>
  <c r="AH359" i="5"/>
  <c r="AH360" i="5"/>
  <c r="AH361" i="5"/>
  <c r="AH362" i="5"/>
  <c r="AH363" i="5"/>
  <c r="AH364" i="5"/>
  <c r="AH365" i="5"/>
  <c r="AH366" i="5"/>
  <c r="AH367" i="5"/>
  <c r="AH368" i="5"/>
  <c r="AH369" i="5"/>
  <c r="AH370" i="5"/>
  <c r="AH371" i="5"/>
  <c r="AH372" i="5"/>
  <c r="AH373" i="5"/>
  <c r="AH374" i="5"/>
  <c r="AH375" i="5"/>
  <c r="AH376" i="5"/>
  <c r="AH377" i="5"/>
  <c r="AH378" i="5"/>
  <c r="AH379" i="5"/>
  <c r="AH380" i="5"/>
  <c r="AH381" i="5"/>
  <c r="AH382" i="5"/>
  <c r="AH383" i="5"/>
  <c r="AH384" i="5"/>
  <c r="AH385" i="5"/>
  <c r="AH386" i="5"/>
  <c r="AH387" i="5"/>
  <c r="AH388" i="5"/>
  <c r="AH389" i="5"/>
  <c r="AH390" i="5"/>
  <c r="AH391" i="5"/>
  <c r="AH392" i="5"/>
  <c r="AH393" i="5"/>
  <c r="AH394" i="5"/>
  <c r="AH395" i="5"/>
  <c r="AH396" i="5"/>
  <c r="AH397" i="5"/>
  <c r="AH398" i="5"/>
  <c r="AH399" i="5"/>
  <c r="AH400" i="5"/>
  <c r="AH401" i="5"/>
  <c r="AH402" i="5"/>
  <c r="AH403" i="5"/>
  <c r="AH404" i="5"/>
  <c r="AH405" i="5"/>
  <c r="AH406" i="5"/>
  <c r="AH407" i="5"/>
  <c r="AH408" i="5"/>
  <c r="AH409" i="5"/>
  <c r="AH410" i="5"/>
  <c r="AH411" i="5"/>
  <c r="AH412" i="5"/>
  <c r="AH413" i="5"/>
  <c r="AH414" i="5"/>
  <c r="AH415" i="5"/>
  <c r="AH416" i="5"/>
  <c r="AH417" i="5"/>
  <c r="AH418" i="5"/>
  <c r="AH419" i="5"/>
  <c r="AH420" i="5"/>
  <c r="AH421" i="5"/>
  <c r="AH422" i="5"/>
  <c r="AH423" i="5"/>
  <c r="AH424" i="5"/>
  <c r="AH425" i="5"/>
  <c r="AH426" i="5"/>
  <c r="AH427" i="5"/>
  <c r="AH428" i="5"/>
  <c r="AH429" i="5"/>
  <c r="AH430" i="5"/>
  <c r="AH431" i="5"/>
  <c r="AH432" i="5"/>
  <c r="AH433" i="5"/>
  <c r="AH434" i="5"/>
  <c r="AH435" i="5"/>
  <c r="AH436" i="5"/>
  <c r="AH437" i="5"/>
  <c r="AH438" i="5"/>
  <c r="AH439" i="5"/>
  <c r="AH440" i="5"/>
  <c r="AH441" i="5"/>
  <c r="AH442" i="5"/>
  <c r="AH443" i="5"/>
  <c r="AH444" i="5"/>
  <c r="AH445" i="5"/>
  <c r="AH446" i="5"/>
  <c r="AH447" i="5"/>
  <c r="AH448" i="5"/>
  <c r="AH449" i="5"/>
  <c r="AH450" i="5"/>
  <c r="AH451" i="5"/>
  <c r="AH452" i="5"/>
  <c r="AH453" i="5"/>
  <c r="AH454" i="5"/>
  <c r="AH455" i="5"/>
  <c r="AH456" i="5"/>
  <c r="AH457" i="5"/>
  <c r="AH458" i="5"/>
  <c r="AH459" i="5"/>
  <c r="AH460" i="5"/>
  <c r="AH461" i="5"/>
  <c r="AH462" i="5"/>
  <c r="AH463" i="5"/>
  <c r="AH464" i="5"/>
  <c r="AH465" i="5"/>
  <c r="AH466" i="5"/>
  <c r="AH467" i="5"/>
  <c r="AH468" i="5"/>
  <c r="AH469" i="5"/>
  <c r="AH470" i="5"/>
  <c r="AH471" i="5"/>
  <c r="AH472" i="5"/>
  <c r="AH473" i="5"/>
  <c r="AH474" i="5"/>
  <c r="AH475" i="5"/>
  <c r="AH476" i="5"/>
  <c r="AH477" i="5"/>
  <c r="AH478" i="5"/>
  <c r="AH479" i="5"/>
  <c r="AH480" i="5"/>
  <c r="AH481" i="5"/>
  <c r="AH482" i="5"/>
  <c r="AH483" i="5"/>
  <c r="AH484" i="5"/>
  <c r="AH485" i="5"/>
  <c r="AH486" i="5"/>
  <c r="AH487" i="5"/>
  <c r="AH488" i="5"/>
  <c r="AH489" i="5"/>
  <c r="AH490" i="5"/>
  <c r="AH491" i="5"/>
  <c r="AH492" i="5"/>
  <c r="AH493" i="5"/>
  <c r="AH494" i="5"/>
  <c r="AH495" i="5"/>
  <c r="AH496" i="5"/>
  <c r="AH497" i="5"/>
  <c r="AH498" i="5"/>
  <c r="AH499" i="5"/>
  <c r="AH50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0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163" i="5"/>
  <c r="AI164" i="5"/>
  <c r="AI165" i="5"/>
  <c r="AI166" i="5"/>
  <c r="AI167" i="5"/>
  <c r="AI168" i="5"/>
  <c r="AI169" i="5"/>
  <c r="AI170" i="5"/>
  <c r="AI171" i="5"/>
  <c r="AI172" i="5"/>
  <c r="AI173" i="5"/>
  <c r="AI174" i="5"/>
  <c r="AI175" i="5"/>
  <c r="AI176" i="5"/>
  <c r="AI177" i="5"/>
  <c r="AI178" i="5"/>
  <c r="AI179" i="5"/>
  <c r="AI180" i="5"/>
  <c r="AI181" i="5"/>
  <c r="AI182" i="5"/>
  <c r="AI183" i="5"/>
  <c r="AI184" i="5"/>
  <c r="AI185" i="5"/>
  <c r="AI186" i="5"/>
  <c r="AI187" i="5"/>
  <c r="AI188" i="5"/>
  <c r="AI189" i="5"/>
  <c r="AI190" i="5"/>
  <c r="AI191" i="5"/>
  <c r="AI192" i="5"/>
  <c r="AI193" i="5"/>
  <c r="AI194" i="5"/>
  <c r="AI195" i="5"/>
  <c r="AI196" i="5"/>
  <c r="AI197" i="5"/>
  <c r="AI198" i="5"/>
  <c r="AI199" i="5"/>
  <c r="AI200" i="5"/>
  <c r="AI201" i="5"/>
  <c r="AI202" i="5"/>
  <c r="AI203" i="5"/>
  <c r="AI204" i="5"/>
  <c r="AI205" i="5"/>
  <c r="AI206" i="5"/>
  <c r="AI207" i="5"/>
  <c r="AI208" i="5"/>
  <c r="AI209" i="5"/>
  <c r="AI210" i="5"/>
  <c r="AI211" i="5"/>
  <c r="AI212" i="5"/>
  <c r="AI213" i="5"/>
  <c r="AI214" i="5"/>
  <c r="AI215" i="5"/>
  <c r="AI216" i="5"/>
  <c r="AI217" i="5"/>
  <c r="AI218" i="5"/>
  <c r="AI219" i="5"/>
  <c r="AI220" i="5"/>
  <c r="AI221" i="5"/>
  <c r="AI222" i="5"/>
  <c r="AI223" i="5"/>
  <c r="AI224" i="5"/>
  <c r="AI225" i="5"/>
  <c r="AI226" i="5"/>
  <c r="AI227" i="5"/>
  <c r="AI228" i="5"/>
  <c r="AI229" i="5"/>
  <c r="AI230" i="5"/>
  <c r="AI231" i="5"/>
  <c r="AI232" i="5"/>
  <c r="AI233" i="5"/>
  <c r="AI234" i="5"/>
  <c r="AI235" i="5"/>
  <c r="AI236" i="5"/>
  <c r="AI237" i="5"/>
  <c r="AI238" i="5"/>
  <c r="AI239" i="5"/>
  <c r="AI240" i="5"/>
  <c r="AI241" i="5"/>
  <c r="AI242" i="5"/>
  <c r="AI243" i="5"/>
  <c r="AI244" i="5"/>
  <c r="AI245" i="5"/>
  <c r="AI246" i="5"/>
  <c r="AI247" i="5"/>
  <c r="AI248" i="5"/>
  <c r="AI249" i="5"/>
  <c r="AI250" i="5"/>
  <c r="AI251" i="5"/>
  <c r="AI252" i="5"/>
  <c r="AI253" i="5"/>
  <c r="AI254" i="5"/>
  <c r="AI255" i="5"/>
  <c r="AI256" i="5"/>
  <c r="AI257" i="5"/>
  <c r="AI258" i="5"/>
  <c r="AI259" i="5"/>
  <c r="AI260" i="5"/>
  <c r="AI261" i="5"/>
  <c r="AI262" i="5"/>
  <c r="AI263" i="5"/>
  <c r="AI264" i="5"/>
  <c r="AI265" i="5"/>
  <c r="AI266" i="5"/>
  <c r="AI267" i="5"/>
  <c r="AI268" i="5"/>
  <c r="AI269" i="5"/>
  <c r="AI270" i="5"/>
  <c r="AI271" i="5"/>
  <c r="AI272" i="5"/>
  <c r="AI273" i="5"/>
  <c r="AI274" i="5"/>
  <c r="AI275" i="5"/>
  <c r="AI276" i="5"/>
  <c r="AI277" i="5"/>
  <c r="AI278" i="5"/>
  <c r="AI279" i="5"/>
  <c r="AI280" i="5"/>
  <c r="AI281" i="5"/>
  <c r="AI282" i="5"/>
  <c r="AI283" i="5"/>
  <c r="AI284" i="5"/>
  <c r="AI285" i="5"/>
  <c r="AI286" i="5"/>
  <c r="AI287" i="5"/>
  <c r="AI288" i="5"/>
  <c r="AI289" i="5"/>
  <c r="AI290" i="5"/>
  <c r="AI291" i="5"/>
  <c r="AI292" i="5"/>
  <c r="AI293" i="5"/>
  <c r="AI294" i="5"/>
  <c r="AI295" i="5"/>
  <c r="AI296" i="5"/>
  <c r="AI297" i="5"/>
  <c r="AI298" i="5"/>
  <c r="AI299" i="5"/>
  <c r="AI300" i="5"/>
  <c r="AI301" i="5"/>
  <c r="AI302" i="5"/>
  <c r="AI303" i="5"/>
  <c r="AI304" i="5"/>
  <c r="AI305" i="5"/>
  <c r="AI306" i="5"/>
  <c r="AI307" i="5"/>
  <c r="AI308" i="5"/>
  <c r="AI309" i="5"/>
  <c r="AI310" i="5"/>
  <c r="AI311" i="5"/>
  <c r="AI312" i="5"/>
  <c r="AI313" i="5"/>
  <c r="AI314" i="5"/>
  <c r="AI315" i="5"/>
  <c r="AI316" i="5"/>
  <c r="AI317" i="5"/>
  <c r="AI318" i="5"/>
  <c r="AI319" i="5"/>
  <c r="AI320" i="5"/>
  <c r="AI321" i="5"/>
  <c r="AI322" i="5"/>
  <c r="AI323" i="5"/>
  <c r="AI324" i="5"/>
  <c r="AI325" i="5"/>
  <c r="AI326" i="5"/>
  <c r="AI327" i="5"/>
  <c r="AI328" i="5"/>
  <c r="AI329" i="5"/>
  <c r="AI330" i="5"/>
  <c r="AI331" i="5"/>
  <c r="AI332" i="5"/>
  <c r="AI333" i="5"/>
  <c r="AI334" i="5"/>
  <c r="AI335" i="5"/>
  <c r="AI336" i="5"/>
  <c r="AI337" i="5"/>
  <c r="AI338" i="5"/>
  <c r="AI339" i="5"/>
  <c r="AI340" i="5"/>
  <c r="AI341" i="5"/>
  <c r="AI342" i="5"/>
  <c r="AI343" i="5"/>
  <c r="AI344" i="5"/>
  <c r="AI345" i="5"/>
  <c r="AI346" i="5"/>
  <c r="AI347" i="5"/>
  <c r="AI348" i="5"/>
  <c r="AI349" i="5"/>
  <c r="AI350" i="5"/>
  <c r="AI351" i="5"/>
  <c r="AI352" i="5"/>
  <c r="AI353" i="5"/>
  <c r="AI354" i="5"/>
  <c r="AI355" i="5"/>
  <c r="AI356" i="5"/>
  <c r="AI357" i="5"/>
  <c r="AI358" i="5"/>
  <c r="AI359" i="5"/>
  <c r="AI360" i="5"/>
  <c r="AI361" i="5"/>
  <c r="AI362" i="5"/>
  <c r="AI363" i="5"/>
  <c r="AI364" i="5"/>
  <c r="AI365" i="5"/>
  <c r="AI366" i="5"/>
  <c r="AI367" i="5"/>
  <c r="AI368" i="5"/>
  <c r="AI369" i="5"/>
  <c r="AI370" i="5"/>
  <c r="AI371" i="5"/>
  <c r="AI372" i="5"/>
  <c r="AI373" i="5"/>
  <c r="AI374" i="5"/>
  <c r="AI375" i="5"/>
  <c r="AI376" i="5"/>
  <c r="AI377" i="5"/>
  <c r="AI378" i="5"/>
  <c r="AI379" i="5"/>
  <c r="AI380" i="5"/>
  <c r="AI381" i="5"/>
  <c r="AI382" i="5"/>
  <c r="AI383" i="5"/>
  <c r="AI384" i="5"/>
  <c r="AI385" i="5"/>
  <c r="AI386" i="5"/>
  <c r="AI387" i="5"/>
  <c r="AI388" i="5"/>
  <c r="AI389" i="5"/>
  <c r="AI390" i="5"/>
  <c r="AI391" i="5"/>
  <c r="AI392" i="5"/>
  <c r="AI393" i="5"/>
  <c r="AI394" i="5"/>
  <c r="AI395" i="5"/>
  <c r="AI396" i="5"/>
  <c r="AI397" i="5"/>
  <c r="AI398" i="5"/>
  <c r="AI399" i="5"/>
  <c r="AI400" i="5"/>
  <c r="AI401" i="5"/>
  <c r="AI402" i="5"/>
  <c r="AI403" i="5"/>
  <c r="AI404" i="5"/>
  <c r="AI405" i="5"/>
  <c r="AI406" i="5"/>
  <c r="AI407" i="5"/>
  <c r="AI408" i="5"/>
  <c r="AI409" i="5"/>
  <c r="AI410" i="5"/>
  <c r="AI411" i="5"/>
  <c r="AI412" i="5"/>
  <c r="AI413" i="5"/>
  <c r="AI414" i="5"/>
  <c r="AI415" i="5"/>
  <c r="AI416" i="5"/>
  <c r="AI417" i="5"/>
  <c r="AI418" i="5"/>
  <c r="AI419" i="5"/>
  <c r="AI420" i="5"/>
  <c r="AI421" i="5"/>
  <c r="AI422" i="5"/>
  <c r="AI423" i="5"/>
  <c r="AI424" i="5"/>
  <c r="AI425" i="5"/>
  <c r="AI426" i="5"/>
  <c r="AI427" i="5"/>
  <c r="AI428" i="5"/>
  <c r="AI429" i="5"/>
  <c r="AI430" i="5"/>
  <c r="AI431" i="5"/>
  <c r="AI432" i="5"/>
  <c r="AI433" i="5"/>
  <c r="AI434" i="5"/>
  <c r="AI435" i="5"/>
  <c r="AI436" i="5"/>
  <c r="AI437" i="5"/>
  <c r="AI438" i="5"/>
  <c r="AI439" i="5"/>
  <c r="AI440" i="5"/>
  <c r="AI441" i="5"/>
  <c r="AI442" i="5"/>
  <c r="AI443" i="5"/>
  <c r="AI444" i="5"/>
  <c r="AI445" i="5"/>
  <c r="AI446" i="5"/>
  <c r="AI447" i="5"/>
  <c r="AI448" i="5"/>
  <c r="AI449" i="5"/>
  <c r="AI450" i="5"/>
  <c r="AI451" i="5"/>
  <c r="AI452" i="5"/>
  <c r="AI453" i="5"/>
  <c r="AI454" i="5"/>
  <c r="AI455" i="5"/>
  <c r="AI456" i="5"/>
  <c r="AI457" i="5"/>
  <c r="AI458" i="5"/>
  <c r="AI459" i="5"/>
  <c r="AI460" i="5"/>
  <c r="AI461" i="5"/>
  <c r="AI462" i="5"/>
  <c r="AI463" i="5"/>
  <c r="AI464" i="5"/>
  <c r="AI465" i="5"/>
  <c r="AI466" i="5"/>
  <c r="AI467" i="5"/>
  <c r="AI468" i="5"/>
  <c r="AI469" i="5"/>
  <c r="AI470" i="5"/>
  <c r="AI471" i="5"/>
  <c r="AI472" i="5"/>
  <c r="AI473" i="5"/>
  <c r="AI474" i="5"/>
  <c r="AI475" i="5"/>
  <c r="AI476" i="5"/>
  <c r="AI477" i="5"/>
  <c r="AI478" i="5"/>
  <c r="AI479" i="5"/>
  <c r="AI480" i="5"/>
  <c r="AI481" i="5"/>
  <c r="AI482" i="5"/>
  <c r="AI483" i="5"/>
  <c r="AI484" i="5"/>
  <c r="AI485" i="5"/>
  <c r="AI486" i="5"/>
  <c r="AI487" i="5"/>
  <c r="AI488" i="5"/>
  <c r="AI489" i="5"/>
  <c r="AI490" i="5"/>
  <c r="AI491" i="5"/>
  <c r="AI492" i="5"/>
  <c r="AI493" i="5"/>
  <c r="AI494" i="5"/>
  <c r="AI495" i="5"/>
  <c r="AI496" i="5"/>
  <c r="AI497" i="5"/>
  <c r="AI498" i="5"/>
  <c r="AI499" i="5"/>
  <c r="AI500" i="5"/>
  <c r="U10" i="5" l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B2" i="5" l="1"/>
  <c r="AD11" i="5"/>
  <c r="AD12" i="5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10" i="1"/>
  <c r="M10" i="1" s="1"/>
  <c r="AI20" i="1" l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11" i="1"/>
  <c r="AI12" i="1"/>
  <c r="AI13" i="1"/>
  <c r="AI14" i="1"/>
  <c r="AI15" i="1"/>
  <c r="AI16" i="1"/>
  <c r="AI17" i="1"/>
  <c r="AI18" i="1"/>
  <c r="AI19" i="1"/>
  <c r="AG11" i="5" l="1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81" i="5"/>
  <c r="AG182" i="5"/>
  <c r="AG183" i="5"/>
  <c r="AG184" i="5"/>
  <c r="AG185" i="5"/>
  <c r="AG186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224" i="5"/>
  <c r="AG225" i="5"/>
  <c r="AG226" i="5"/>
  <c r="AG227" i="5"/>
  <c r="AG228" i="5"/>
  <c r="AG229" i="5"/>
  <c r="AG230" i="5"/>
  <c r="AG231" i="5"/>
  <c r="AG232" i="5"/>
  <c r="AG233" i="5"/>
  <c r="AG234" i="5"/>
  <c r="AG235" i="5"/>
  <c r="AG236" i="5"/>
  <c r="AG237" i="5"/>
  <c r="AG238" i="5"/>
  <c r="AG239" i="5"/>
  <c r="AG240" i="5"/>
  <c r="AG241" i="5"/>
  <c r="AG242" i="5"/>
  <c r="AG243" i="5"/>
  <c r="AG244" i="5"/>
  <c r="AG245" i="5"/>
  <c r="AG246" i="5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83" i="5"/>
  <c r="AG284" i="5"/>
  <c r="AG285" i="5"/>
  <c r="AG286" i="5"/>
  <c r="AG287" i="5"/>
  <c r="AG288" i="5"/>
  <c r="AG289" i="5"/>
  <c r="AG290" i="5"/>
  <c r="AG291" i="5"/>
  <c r="AG292" i="5"/>
  <c r="AG293" i="5"/>
  <c r="AG294" i="5"/>
  <c r="AG295" i="5"/>
  <c r="AG296" i="5"/>
  <c r="AG297" i="5"/>
  <c r="AG298" i="5"/>
  <c r="AG299" i="5"/>
  <c r="AG300" i="5"/>
  <c r="AG301" i="5"/>
  <c r="AG302" i="5"/>
  <c r="AG303" i="5"/>
  <c r="AG304" i="5"/>
  <c r="AG305" i="5"/>
  <c r="AG306" i="5"/>
  <c r="AG307" i="5"/>
  <c r="AG308" i="5"/>
  <c r="AG309" i="5"/>
  <c r="AG310" i="5"/>
  <c r="AG311" i="5"/>
  <c r="AG312" i="5"/>
  <c r="AG313" i="5"/>
  <c r="AG314" i="5"/>
  <c r="AG315" i="5"/>
  <c r="AG316" i="5"/>
  <c r="AG317" i="5"/>
  <c r="AG318" i="5"/>
  <c r="AG319" i="5"/>
  <c r="AG320" i="5"/>
  <c r="AG321" i="5"/>
  <c r="AG322" i="5"/>
  <c r="AG323" i="5"/>
  <c r="AG324" i="5"/>
  <c r="AG325" i="5"/>
  <c r="AG326" i="5"/>
  <c r="AG327" i="5"/>
  <c r="AG328" i="5"/>
  <c r="AG329" i="5"/>
  <c r="AG330" i="5"/>
  <c r="AG331" i="5"/>
  <c r="AG332" i="5"/>
  <c r="AG333" i="5"/>
  <c r="AG334" i="5"/>
  <c r="AG335" i="5"/>
  <c r="AG336" i="5"/>
  <c r="AG337" i="5"/>
  <c r="AG338" i="5"/>
  <c r="AG339" i="5"/>
  <c r="AG340" i="5"/>
  <c r="AG341" i="5"/>
  <c r="AG342" i="5"/>
  <c r="AG343" i="5"/>
  <c r="AG344" i="5"/>
  <c r="AG345" i="5"/>
  <c r="AG346" i="5"/>
  <c r="AG347" i="5"/>
  <c r="AG348" i="5"/>
  <c r="AG349" i="5"/>
  <c r="AG350" i="5"/>
  <c r="AG351" i="5"/>
  <c r="AG352" i="5"/>
  <c r="AG353" i="5"/>
  <c r="AG354" i="5"/>
  <c r="AG355" i="5"/>
  <c r="AG356" i="5"/>
  <c r="AG357" i="5"/>
  <c r="AG358" i="5"/>
  <c r="AG359" i="5"/>
  <c r="AG360" i="5"/>
  <c r="AG361" i="5"/>
  <c r="AG362" i="5"/>
  <c r="AG363" i="5"/>
  <c r="AG364" i="5"/>
  <c r="AG365" i="5"/>
  <c r="AG366" i="5"/>
  <c r="AG367" i="5"/>
  <c r="AG368" i="5"/>
  <c r="AG369" i="5"/>
  <c r="AG370" i="5"/>
  <c r="AG371" i="5"/>
  <c r="AG372" i="5"/>
  <c r="AG373" i="5"/>
  <c r="AG374" i="5"/>
  <c r="AG375" i="5"/>
  <c r="AG376" i="5"/>
  <c r="AG377" i="5"/>
  <c r="AG378" i="5"/>
  <c r="AG379" i="5"/>
  <c r="AG380" i="5"/>
  <c r="AG381" i="5"/>
  <c r="AG382" i="5"/>
  <c r="AG383" i="5"/>
  <c r="AG384" i="5"/>
  <c r="AG385" i="5"/>
  <c r="AG386" i="5"/>
  <c r="AG387" i="5"/>
  <c r="AG388" i="5"/>
  <c r="AG389" i="5"/>
  <c r="AG390" i="5"/>
  <c r="AG391" i="5"/>
  <c r="AG392" i="5"/>
  <c r="AG393" i="5"/>
  <c r="AG394" i="5"/>
  <c r="AG395" i="5"/>
  <c r="AG396" i="5"/>
  <c r="AG397" i="5"/>
  <c r="AG398" i="5"/>
  <c r="AG399" i="5"/>
  <c r="AG400" i="5"/>
  <c r="AG401" i="5"/>
  <c r="AG402" i="5"/>
  <c r="AG403" i="5"/>
  <c r="AG404" i="5"/>
  <c r="AG405" i="5"/>
  <c r="AG406" i="5"/>
  <c r="AG407" i="5"/>
  <c r="AG408" i="5"/>
  <c r="AG409" i="5"/>
  <c r="AG410" i="5"/>
  <c r="AG411" i="5"/>
  <c r="AG412" i="5"/>
  <c r="AG413" i="5"/>
  <c r="AG414" i="5"/>
  <c r="AG415" i="5"/>
  <c r="AG416" i="5"/>
  <c r="AG417" i="5"/>
  <c r="AG418" i="5"/>
  <c r="AG419" i="5"/>
  <c r="AG420" i="5"/>
  <c r="AG421" i="5"/>
  <c r="AG422" i="5"/>
  <c r="AG423" i="5"/>
  <c r="AG424" i="5"/>
  <c r="AG425" i="5"/>
  <c r="AG426" i="5"/>
  <c r="AG427" i="5"/>
  <c r="AG428" i="5"/>
  <c r="AG429" i="5"/>
  <c r="AG430" i="5"/>
  <c r="AG431" i="5"/>
  <c r="AG432" i="5"/>
  <c r="AG433" i="5"/>
  <c r="AG434" i="5"/>
  <c r="AG435" i="5"/>
  <c r="AG436" i="5"/>
  <c r="AG437" i="5"/>
  <c r="AG438" i="5"/>
  <c r="AG439" i="5"/>
  <c r="AG440" i="5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AG457" i="5"/>
  <c r="AG458" i="5"/>
  <c r="AG459" i="5"/>
  <c r="AG460" i="5"/>
  <c r="AG461" i="5"/>
  <c r="AG462" i="5"/>
  <c r="AG463" i="5"/>
  <c r="AG464" i="5"/>
  <c r="AG465" i="5"/>
  <c r="AG466" i="5"/>
  <c r="AG467" i="5"/>
  <c r="AG468" i="5"/>
  <c r="AG469" i="5"/>
  <c r="AG470" i="5"/>
  <c r="AG471" i="5"/>
  <c r="AG472" i="5"/>
  <c r="AG473" i="5"/>
  <c r="AG474" i="5"/>
  <c r="AG475" i="5"/>
  <c r="AG476" i="5"/>
  <c r="AG477" i="5"/>
  <c r="AG478" i="5"/>
  <c r="AG479" i="5"/>
  <c r="AG480" i="5"/>
  <c r="AG481" i="5"/>
  <c r="AG482" i="5"/>
  <c r="AG483" i="5"/>
  <c r="AG484" i="5"/>
  <c r="AG485" i="5"/>
  <c r="AG486" i="5"/>
  <c r="AG487" i="5"/>
  <c r="AG488" i="5"/>
  <c r="AG489" i="5"/>
  <c r="AG490" i="5"/>
  <c r="AG491" i="5"/>
  <c r="AG492" i="5"/>
  <c r="AG493" i="5"/>
  <c r="AG494" i="5"/>
  <c r="AG495" i="5"/>
  <c r="AG496" i="5"/>
  <c r="AG497" i="5"/>
  <c r="AG498" i="5"/>
  <c r="AG499" i="5"/>
  <c r="AG50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C128" i="5"/>
  <c r="AC129" i="5"/>
  <c r="AC130" i="5"/>
  <c r="AC131" i="5"/>
  <c r="AC132" i="5"/>
  <c r="AC133" i="5"/>
  <c r="AC134" i="5"/>
  <c r="AC135" i="5"/>
  <c r="AC136" i="5"/>
  <c r="AC137" i="5"/>
  <c r="AC138" i="5"/>
  <c r="AC139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65" i="5"/>
  <c r="AC166" i="5"/>
  <c r="AC167" i="5"/>
  <c r="AC168" i="5"/>
  <c r="AC169" i="5"/>
  <c r="AC170" i="5"/>
  <c r="AC171" i="5"/>
  <c r="AC172" i="5"/>
  <c r="AC173" i="5"/>
  <c r="AC174" i="5"/>
  <c r="AC175" i="5"/>
  <c r="AC176" i="5"/>
  <c r="AC177" i="5"/>
  <c r="AC178" i="5"/>
  <c r="AC179" i="5"/>
  <c r="AC180" i="5"/>
  <c r="AC181" i="5"/>
  <c r="AC182" i="5"/>
  <c r="AC183" i="5"/>
  <c r="AC184" i="5"/>
  <c r="AC185" i="5"/>
  <c r="AC186" i="5"/>
  <c r="AC187" i="5"/>
  <c r="AC188" i="5"/>
  <c r="AC189" i="5"/>
  <c r="AC190" i="5"/>
  <c r="AC191" i="5"/>
  <c r="AC192" i="5"/>
  <c r="AC193" i="5"/>
  <c r="AC194" i="5"/>
  <c r="AC195" i="5"/>
  <c r="AC196" i="5"/>
  <c r="AC197" i="5"/>
  <c r="AC198" i="5"/>
  <c r="AC199" i="5"/>
  <c r="AC200" i="5"/>
  <c r="AC201" i="5"/>
  <c r="AC202" i="5"/>
  <c r="AC203" i="5"/>
  <c r="AC204" i="5"/>
  <c r="AC205" i="5"/>
  <c r="AC206" i="5"/>
  <c r="AC207" i="5"/>
  <c r="AC208" i="5"/>
  <c r="AC209" i="5"/>
  <c r="AC210" i="5"/>
  <c r="AC211" i="5"/>
  <c r="AC212" i="5"/>
  <c r="AC213" i="5"/>
  <c r="AC214" i="5"/>
  <c r="AC215" i="5"/>
  <c r="AC216" i="5"/>
  <c r="AC217" i="5"/>
  <c r="AC218" i="5"/>
  <c r="AC219" i="5"/>
  <c r="AC220" i="5"/>
  <c r="AC221" i="5"/>
  <c r="AC222" i="5"/>
  <c r="AC223" i="5"/>
  <c r="AC224" i="5"/>
  <c r="AC225" i="5"/>
  <c r="AC226" i="5"/>
  <c r="AC227" i="5"/>
  <c r="AC228" i="5"/>
  <c r="AC229" i="5"/>
  <c r="AC230" i="5"/>
  <c r="AC231" i="5"/>
  <c r="AC232" i="5"/>
  <c r="AC233" i="5"/>
  <c r="AC234" i="5"/>
  <c r="AC235" i="5"/>
  <c r="AC236" i="5"/>
  <c r="AC237" i="5"/>
  <c r="AC238" i="5"/>
  <c r="AC239" i="5"/>
  <c r="AC240" i="5"/>
  <c r="AC241" i="5"/>
  <c r="AC242" i="5"/>
  <c r="AC243" i="5"/>
  <c r="AC244" i="5"/>
  <c r="AC245" i="5"/>
  <c r="AC246" i="5"/>
  <c r="AC247" i="5"/>
  <c r="AC248" i="5"/>
  <c r="AC249" i="5"/>
  <c r="AC250" i="5"/>
  <c r="AC251" i="5"/>
  <c r="AC252" i="5"/>
  <c r="AC253" i="5"/>
  <c r="AC254" i="5"/>
  <c r="AC255" i="5"/>
  <c r="AC256" i="5"/>
  <c r="AC257" i="5"/>
  <c r="AC258" i="5"/>
  <c r="AC259" i="5"/>
  <c r="AC260" i="5"/>
  <c r="AC261" i="5"/>
  <c r="AC262" i="5"/>
  <c r="AC263" i="5"/>
  <c r="AC264" i="5"/>
  <c r="AC265" i="5"/>
  <c r="AC266" i="5"/>
  <c r="AC267" i="5"/>
  <c r="AC268" i="5"/>
  <c r="AC269" i="5"/>
  <c r="AC270" i="5"/>
  <c r="AC271" i="5"/>
  <c r="AC272" i="5"/>
  <c r="AC273" i="5"/>
  <c r="AC274" i="5"/>
  <c r="AC275" i="5"/>
  <c r="AC276" i="5"/>
  <c r="AC277" i="5"/>
  <c r="AC278" i="5"/>
  <c r="AC279" i="5"/>
  <c r="AC280" i="5"/>
  <c r="AC281" i="5"/>
  <c r="AC282" i="5"/>
  <c r="AC283" i="5"/>
  <c r="AC284" i="5"/>
  <c r="AC285" i="5"/>
  <c r="AC286" i="5"/>
  <c r="AC287" i="5"/>
  <c r="AC288" i="5"/>
  <c r="AC289" i="5"/>
  <c r="AC290" i="5"/>
  <c r="AC291" i="5"/>
  <c r="AC292" i="5"/>
  <c r="AC293" i="5"/>
  <c r="AC294" i="5"/>
  <c r="AC295" i="5"/>
  <c r="AC296" i="5"/>
  <c r="AC297" i="5"/>
  <c r="AC298" i="5"/>
  <c r="AC299" i="5"/>
  <c r="AC300" i="5"/>
  <c r="AC301" i="5"/>
  <c r="AC302" i="5"/>
  <c r="AC303" i="5"/>
  <c r="AC304" i="5"/>
  <c r="AC305" i="5"/>
  <c r="AC306" i="5"/>
  <c r="AC307" i="5"/>
  <c r="AC308" i="5"/>
  <c r="AC309" i="5"/>
  <c r="AC310" i="5"/>
  <c r="AC311" i="5"/>
  <c r="AC312" i="5"/>
  <c r="AC313" i="5"/>
  <c r="AC314" i="5"/>
  <c r="AC315" i="5"/>
  <c r="AC316" i="5"/>
  <c r="AC317" i="5"/>
  <c r="AC318" i="5"/>
  <c r="AC319" i="5"/>
  <c r="AC320" i="5"/>
  <c r="AC321" i="5"/>
  <c r="AC322" i="5"/>
  <c r="AC323" i="5"/>
  <c r="AC324" i="5"/>
  <c r="AC325" i="5"/>
  <c r="AC326" i="5"/>
  <c r="AC327" i="5"/>
  <c r="AC328" i="5"/>
  <c r="AC329" i="5"/>
  <c r="AC330" i="5"/>
  <c r="AC331" i="5"/>
  <c r="AC332" i="5"/>
  <c r="AC333" i="5"/>
  <c r="AC334" i="5"/>
  <c r="AC335" i="5"/>
  <c r="AC336" i="5"/>
  <c r="AC337" i="5"/>
  <c r="AC338" i="5"/>
  <c r="AC339" i="5"/>
  <c r="AC340" i="5"/>
  <c r="AC341" i="5"/>
  <c r="AC342" i="5"/>
  <c r="AC343" i="5"/>
  <c r="AC344" i="5"/>
  <c r="AC345" i="5"/>
  <c r="AC346" i="5"/>
  <c r="AC347" i="5"/>
  <c r="AC348" i="5"/>
  <c r="AC349" i="5"/>
  <c r="AC350" i="5"/>
  <c r="AC351" i="5"/>
  <c r="AC352" i="5"/>
  <c r="AC353" i="5"/>
  <c r="AC354" i="5"/>
  <c r="AC355" i="5"/>
  <c r="AC356" i="5"/>
  <c r="AC357" i="5"/>
  <c r="AC358" i="5"/>
  <c r="AC359" i="5"/>
  <c r="AC360" i="5"/>
  <c r="AC361" i="5"/>
  <c r="AC362" i="5"/>
  <c r="AC363" i="5"/>
  <c r="AC364" i="5"/>
  <c r="AC365" i="5"/>
  <c r="AC366" i="5"/>
  <c r="AC367" i="5"/>
  <c r="AC368" i="5"/>
  <c r="AC369" i="5"/>
  <c r="AC370" i="5"/>
  <c r="AC371" i="5"/>
  <c r="AC372" i="5"/>
  <c r="AC373" i="5"/>
  <c r="AC374" i="5"/>
  <c r="AC375" i="5"/>
  <c r="AC376" i="5"/>
  <c r="AC377" i="5"/>
  <c r="AC378" i="5"/>
  <c r="AC379" i="5"/>
  <c r="AC380" i="5"/>
  <c r="AC381" i="5"/>
  <c r="AC382" i="5"/>
  <c r="AC383" i="5"/>
  <c r="AC384" i="5"/>
  <c r="AC385" i="5"/>
  <c r="AC386" i="5"/>
  <c r="AC387" i="5"/>
  <c r="AC388" i="5"/>
  <c r="AC389" i="5"/>
  <c r="AC390" i="5"/>
  <c r="AC391" i="5"/>
  <c r="AC392" i="5"/>
  <c r="AC393" i="5"/>
  <c r="AC394" i="5"/>
  <c r="AC395" i="5"/>
  <c r="AC396" i="5"/>
  <c r="AC397" i="5"/>
  <c r="AC398" i="5"/>
  <c r="AC399" i="5"/>
  <c r="AC400" i="5"/>
  <c r="AC401" i="5"/>
  <c r="AC402" i="5"/>
  <c r="AC403" i="5"/>
  <c r="AC404" i="5"/>
  <c r="AC405" i="5"/>
  <c r="AC406" i="5"/>
  <c r="AC407" i="5"/>
  <c r="AC408" i="5"/>
  <c r="AC409" i="5"/>
  <c r="AC410" i="5"/>
  <c r="AC411" i="5"/>
  <c r="AC412" i="5"/>
  <c r="AC413" i="5"/>
  <c r="AC414" i="5"/>
  <c r="AC415" i="5"/>
  <c r="AC416" i="5"/>
  <c r="AC417" i="5"/>
  <c r="AC418" i="5"/>
  <c r="AC419" i="5"/>
  <c r="AC420" i="5"/>
  <c r="AC421" i="5"/>
  <c r="AC422" i="5"/>
  <c r="AC423" i="5"/>
  <c r="AC424" i="5"/>
  <c r="AC425" i="5"/>
  <c r="AC426" i="5"/>
  <c r="AC427" i="5"/>
  <c r="AC428" i="5"/>
  <c r="AC429" i="5"/>
  <c r="AC430" i="5"/>
  <c r="AC431" i="5"/>
  <c r="AC432" i="5"/>
  <c r="AC433" i="5"/>
  <c r="AC434" i="5"/>
  <c r="AC435" i="5"/>
  <c r="AC436" i="5"/>
  <c r="AC437" i="5"/>
  <c r="AC438" i="5"/>
  <c r="AC439" i="5"/>
  <c r="AC440" i="5"/>
  <c r="AC441" i="5"/>
  <c r="AC442" i="5"/>
  <c r="AC443" i="5"/>
  <c r="AC444" i="5"/>
  <c r="AC445" i="5"/>
  <c r="AC446" i="5"/>
  <c r="AC447" i="5"/>
  <c r="AC448" i="5"/>
  <c r="AC449" i="5"/>
  <c r="AC450" i="5"/>
  <c r="AC451" i="5"/>
  <c r="AC452" i="5"/>
  <c r="AC453" i="5"/>
  <c r="AC454" i="5"/>
  <c r="AC455" i="5"/>
  <c r="AC456" i="5"/>
  <c r="AC457" i="5"/>
  <c r="AC458" i="5"/>
  <c r="AC459" i="5"/>
  <c r="AC460" i="5"/>
  <c r="AC461" i="5"/>
  <c r="AC462" i="5"/>
  <c r="AC463" i="5"/>
  <c r="AC464" i="5"/>
  <c r="AC465" i="5"/>
  <c r="AC466" i="5"/>
  <c r="AC467" i="5"/>
  <c r="AC468" i="5"/>
  <c r="AC469" i="5"/>
  <c r="AC470" i="5"/>
  <c r="AC471" i="5"/>
  <c r="AC472" i="5"/>
  <c r="AC473" i="5"/>
  <c r="AC474" i="5"/>
  <c r="AC475" i="5"/>
  <c r="AC476" i="5"/>
  <c r="AC477" i="5"/>
  <c r="AC478" i="5"/>
  <c r="AC479" i="5"/>
  <c r="AC480" i="5"/>
  <c r="AC481" i="5"/>
  <c r="AC482" i="5"/>
  <c r="AC483" i="5"/>
  <c r="AC484" i="5"/>
  <c r="AC485" i="5"/>
  <c r="AC486" i="5"/>
  <c r="AC487" i="5"/>
  <c r="AC488" i="5"/>
  <c r="AC489" i="5"/>
  <c r="AC490" i="5"/>
  <c r="AC491" i="5"/>
  <c r="AC492" i="5"/>
  <c r="AC493" i="5"/>
  <c r="AC494" i="5"/>
  <c r="AC495" i="5"/>
  <c r="AC496" i="5"/>
  <c r="AC497" i="5"/>
  <c r="AC498" i="5"/>
  <c r="AC499" i="5"/>
  <c r="AC500" i="5"/>
  <c r="AH11" i="1" l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F320" i="5"/>
  <c r="AF321" i="5"/>
  <c r="AF322" i="5"/>
  <c r="AF323" i="5"/>
  <c r="AF324" i="5"/>
  <c r="AF325" i="5"/>
  <c r="AF326" i="5"/>
  <c r="AF327" i="5"/>
  <c r="AF328" i="5"/>
  <c r="AF329" i="5"/>
  <c r="AF330" i="5"/>
  <c r="AF331" i="5"/>
  <c r="AF332" i="5"/>
  <c r="AF333" i="5"/>
  <c r="AF334" i="5"/>
  <c r="AF335" i="5"/>
  <c r="AF336" i="5"/>
  <c r="AF337" i="5"/>
  <c r="AF338" i="5"/>
  <c r="AF339" i="5"/>
  <c r="AF340" i="5"/>
  <c r="AF341" i="5"/>
  <c r="AF342" i="5"/>
  <c r="AF343" i="5"/>
  <c r="AF344" i="5"/>
  <c r="AF345" i="5"/>
  <c r="AF346" i="5"/>
  <c r="AF347" i="5"/>
  <c r="AF348" i="5"/>
  <c r="AF349" i="5"/>
  <c r="AF350" i="5"/>
  <c r="AF351" i="5"/>
  <c r="AF352" i="5"/>
  <c r="AF353" i="5"/>
  <c r="AF354" i="5"/>
  <c r="AF355" i="5"/>
  <c r="AF356" i="5"/>
  <c r="AF357" i="5"/>
  <c r="AF358" i="5"/>
  <c r="AF359" i="5"/>
  <c r="AF360" i="5"/>
  <c r="AF361" i="5"/>
  <c r="AF362" i="5"/>
  <c r="AF363" i="5"/>
  <c r="AF364" i="5"/>
  <c r="AF365" i="5"/>
  <c r="AF366" i="5"/>
  <c r="AF367" i="5"/>
  <c r="AF368" i="5"/>
  <c r="AF369" i="5"/>
  <c r="AF370" i="5"/>
  <c r="AF371" i="5"/>
  <c r="AF372" i="5"/>
  <c r="AF373" i="5"/>
  <c r="AF374" i="5"/>
  <c r="AF375" i="5"/>
  <c r="AF376" i="5"/>
  <c r="AF377" i="5"/>
  <c r="AF378" i="5"/>
  <c r="AF379" i="5"/>
  <c r="AF380" i="5"/>
  <c r="AF381" i="5"/>
  <c r="AF382" i="5"/>
  <c r="AF383" i="5"/>
  <c r="AF384" i="5"/>
  <c r="AF385" i="5"/>
  <c r="AF386" i="5"/>
  <c r="AF387" i="5"/>
  <c r="AF388" i="5"/>
  <c r="AF389" i="5"/>
  <c r="AF390" i="5"/>
  <c r="AF391" i="5"/>
  <c r="AF392" i="5"/>
  <c r="AF393" i="5"/>
  <c r="AF394" i="5"/>
  <c r="AF395" i="5"/>
  <c r="AF396" i="5"/>
  <c r="AF397" i="5"/>
  <c r="AF398" i="5"/>
  <c r="AF399" i="5"/>
  <c r="AF400" i="5"/>
  <c r="AF401" i="5"/>
  <c r="AF402" i="5"/>
  <c r="AF403" i="5"/>
  <c r="AF404" i="5"/>
  <c r="AF405" i="5"/>
  <c r="AF406" i="5"/>
  <c r="AF407" i="5"/>
  <c r="AF408" i="5"/>
  <c r="AF409" i="5"/>
  <c r="AF410" i="5"/>
  <c r="AF411" i="5"/>
  <c r="AF412" i="5"/>
  <c r="AF413" i="5"/>
  <c r="AF414" i="5"/>
  <c r="AF415" i="5"/>
  <c r="AF416" i="5"/>
  <c r="AF417" i="5"/>
  <c r="AF418" i="5"/>
  <c r="AF419" i="5"/>
  <c r="AF420" i="5"/>
  <c r="AF421" i="5"/>
  <c r="AF422" i="5"/>
  <c r="AF423" i="5"/>
  <c r="AF424" i="5"/>
  <c r="AF425" i="5"/>
  <c r="AF426" i="5"/>
  <c r="AF427" i="5"/>
  <c r="AF428" i="5"/>
  <c r="AF429" i="5"/>
  <c r="AF430" i="5"/>
  <c r="AF431" i="5"/>
  <c r="AF432" i="5"/>
  <c r="AF433" i="5"/>
  <c r="AF434" i="5"/>
  <c r="AF435" i="5"/>
  <c r="AF436" i="5"/>
  <c r="AF437" i="5"/>
  <c r="AF438" i="5"/>
  <c r="AF439" i="5"/>
  <c r="AF440" i="5"/>
  <c r="AF441" i="5"/>
  <c r="AF442" i="5"/>
  <c r="AF443" i="5"/>
  <c r="AF444" i="5"/>
  <c r="AF445" i="5"/>
  <c r="AF446" i="5"/>
  <c r="AF447" i="5"/>
  <c r="AF448" i="5"/>
  <c r="AF449" i="5"/>
  <c r="AF450" i="5"/>
  <c r="AF451" i="5"/>
  <c r="AF452" i="5"/>
  <c r="AF453" i="5"/>
  <c r="AF454" i="5"/>
  <c r="AF455" i="5"/>
  <c r="AF456" i="5"/>
  <c r="AF457" i="5"/>
  <c r="AF458" i="5"/>
  <c r="AF459" i="5"/>
  <c r="AF460" i="5"/>
  <c r="AF461" i="5"/>
  <c r="AF462" i="5"/>
  <c r="AF463" i="5"/>
  <c r="AF464" i="5"/>
  <c r="AF465" i="5"/>
  <c r="AF466" i="5"/>
  <c r="AF467" i="5"/>
  <c r="AF468" i="5"/>
  <c r="AF469" i="5"/>
  <c r="AF470" i="5"/>
  <c r="AF471" i="5"/>
  <c r="AF472" i="5"/>
  <c r="AF473" i="5"/>
  <c r="AF474" i="5"/>
  <c r="AF475" i="5"/>
  <c r="AF476" i="5"/>
  <c r="AF477" i="5"/>
  <c r="AF478" i="5"/>
  <c r="AF479" i="5"/>
  <c r="AF480" i="5"/>
  <c r="AF481" i="5"/>
  <c r="AF482" i="5"/>
  <c r="AF483" i="5"/>
  <c r="AF484" i="5"/>
  <c r="AF485" i="5"/>
  <c r="AF486" i="5"/>
  <c r="AF487" i="5"/>
  <c r="AF488" i="5"/>
  <c r="AF489" i="5"/>
  <c r="AF490" i="5"/>
  <c r="AF491" i="5"/>
  <c r="AF492" i="5"/>
  <c r="AF493" i="5"/>
  <c r="AF494" i="5"/>
  <c r="AF495" i="5"/>
  <c r="AF496" i="5"/>
  <c r="AF497" i="5"/>
  <c r="AF498" i="5"/>
  <c r="AF499" i="5"/>
  <c r="AF500" i="5"/>
  <c r="R60" i="13" l="1"/>
  <c r="Z11" i="5" l="1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Z89" i="5"/>
  <c r="Z90" i="5"/>
  <c r="Z91" i="5"/>
  <c r="Z92" i="5"/>
  <c r="Z93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7" i="5"/>
  <c r="Z108" i="5"/>
  <c r="Z109" i="5"/>
  <c r="Z110" i="5"/>
  <c r="Z111" i="5"/>
  <c r="Z112" i="5"/>
  <c r="Z113" i="5"/>
  <c r="Z114" i="5"/>
  <c r="Z115" i="5"/>
  <c r="Z116" i="5"/>
  <c r="Z117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5" i="5"/>
  <c r="Z136" i="5"/>
  <c r="Z137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184" i="5"/>
  <c r="Z185" i="5"/>
  <c r="Z186" i="5"/>
  <c r="Z187" i="5"/>
  <c r="Z188" i="5"/>
  <c r="Z189" i="5"/>
  <c r="Z190" i="5"/>
  <c r="Z191" i="5"/>
  <c r="Z192" i="5"/>
  <c r="Z193" i="5"/>
  <c r="Z194" i="5"/>
  <c r="Z195" i="5"/>
  <c r="Z196" i="5"/>
  <c r="Z197" i="5"/>
  <c r="Z198" i="5"/>
  <c r="Z199" i="5"/>
  <c r="Z200" i="5"/>
  <c r="Z201" i="5"/>
  <c r="Z202" i="5"/>
  <c r="Z203" i="5"/>
  <c r="Z204" i="5"/>
  <c r="Z205" i="5"/>
  <c r="Z206" i="5"/>
  <c r="Z207" i="5"/>
  <c r="Z208" i="5"/>
  <c r="Z209" i="5"/>
  <c r="Z210" i="5"/>
  <c r="Z211" i="5"/>
  <c r="Z212" i="5"/>
  <c r="Z213" i="5"/>
  <c r="Z214" i="5"/>
  <c r="Z215" i="5"/>
  <c r="Z216" i="5"/>
  <c r="Z217" i="5"/>
  <c r="Z218" i="5"/>
  <c r="Z219" i="5"/>
  <c r="Z220" i="5"/>
  <c r="Z221" i="5"/>
  <c r="Z222" i="5"/>
  <c r="Z223" i="5"/>
  <c r="Z224" i="5"/>
  <c r="Z225" i="5"/>
  <c r="Z226" i="5"/>
  <c r="Z227" i="5"/>
  <c r="Z228" i="5"/>
  <c r="Z229" i="5"/>
  <c r="Z230" i="5"/>
  <c r="Z231" i="5"/>
  <c r="Z232" i="5"/>
  <c r="Z233" i="5"/>
  <c r="Z234" i="5"/>
  <c r="Z235" i="5"/>
  <c r="Z236" i="5"/>
  <c r="Z237" i="5"/>
  <c r="Z238" i="5"/>
  <c r="Z239" i="5"/>
  <c r="Z240" i="5"/>
  <c r="Z241" i="5"/>
  <c r="Z242" i="5"/>
  <c r="Z243" i="5"/>
  <c r="Z244" i="5"/>
  <c r="Z245" i="5"/>
  <c r="Z246" i="5"/>
  <c r="Z247" i="5"/>
  <c r="Z248" i="5"/>
  <c r="Z249" i="5"/>
  <c r="Z250" i="5"/>
  <c r="Z251" i="5"/>
  <c r="Z252" i="5"/>
  <c r="Z253" i="5"/>
  <c r="Z254" i="5"/>
  <c r="Z255" i="5"/>
  <c r="Z256" i="5"/>
  <c r="Z257" i="5"/>
  <c r="Z258" i="5"/>
  <c r="Z259" i="5"/>
  <c r="Z260" i="5"/>
  <c r="Z261" i="5"/>
  <c r="Z262" i="5"/>
  <c r="Z263" i="5"/>
  <c r="Z264" i="5"/>
  <c r="Z265" i="5"/>
  <c r="Z266" i="5"/>
  <c r="Z267" i="5"/>
  <c r="Z268" i="5"/>
  <c r="Z269" i="5"/>
  <c r="Z270" i="5"/>
  <c r="Z271" i="5"/>
  <c r="Z272" i="5"/>
  <c r="Z273" i="5"/>
  <c r="Z274" i="5"/>
  <c r="Z275" i="5"/>
  <c r="Z276" i="5"/>
  <c r="Z277" i="5"/>
  <c r="Z278" i="5"/>
  <c r="Z279" i="5"/>
  <c r="Z280" i="5"/>
  <c r="Z281" i="5"/>
  <c r="Z282" i="5"/>
  <c r="Z283" i="5"/>
  <c r="Z284" i="5"/>
  <c r="Z285" i="5"/>
  <c r="Z286" i="5"/>
  <c r="Z287" i="5"/>
  <c r="Z288" i="5"/>
  <c r="Z289" i="5"/>
  <c r="Z290" i="5"/>
  <c r="Z291" i="5"/>
  <c r="Z292" i="5"/>
  <c r="Z293" i="5"/>
  <c r="Z294" i="5"/>
  <c r="Z295" i="5"/>
  <c r="Z296" i="5"/>
  <c r="Z297" i="5"/>
  <c r="Z298" i="5"/>
  <c r="Z299" i="5"/>
  <c r="Z300" i="5"/>
  <c r="Z301" i="5"/>
  <c r="Z302" i="5"/>
  <c r="Z303" i="5"/>
  <c r="Z304" i="5"/>
  <c r="Z305" i="5"/>
  <c r="Z306" i="5"/>
  <c r="Z307" i="5"/>
  <c r="Z308" i="5"/>
  <c r="Z309" i="5"/>
  <c r="Z310" i="5"/>
  <c r="Z311" i="5"/>
  <c r="Z312" i="5"/>
  <c r="Z313" i="5"/>
  <c r="Z314" i="5"/>
  <c r="Z315" i="5"/>
  <c r="Z316" i="5"/>
  <c r="Z317" i="5"/>
  <c r="Z318" i="5"/>
  <c r="Z319" i="5"/>
  <c r="Z320" i="5"/>
  <c r="Z321" i="5"/>
  <c r="Z322" i="5"/>
  <c r="Z323" i="5"/>
  <c r="Z324" i="5"/>
  <c r="Z325" i="5"/>
  <c r="Z326" i="5"/>
  <c r="Z327" i="5"/>
  <c r="Z328" i="5"/>
  <c r="Z329" i="5"/>
  <c r="Z330" i="5"/>
  <c r="Z331" i="5"/>
  <c r="Z332" i="5"/>
  <c r="Z333" i="5"/>
  <c r="Z334" i="5"/>
  <c r="Z335" i="5"/>
  <c r="Z336" i="5"/>
  <c r="Z337" i="5"/>
  <c r="Z338" i="5"/>
  <c r="Z339" i="5"/>
  <c r="Z340" i="5"/>
  <c r="Z341" i="5"/>
  <c r="Z342" i="5"/>
  <c r="Z343" i="5"/>
  <c r="Z344" i="5"/>
  <c r="Z345" i="5"/>
  <c r="Z346" i="5"/>
  <c r="Z347" i="5"/>
  <c r="Z348" i="5"/>
  <c r="Z349" i="5"/>
  <c r="Z350" i="5"/>
  <c r="Z351" i="5"/>
  <c r="Z352" i="5"/>
  <c r="Z353" i="5"/>
  <c r="Z354" i="5"/>
  <c r="Z355" i="5"/>
  <c r="Z356" i="5"/>
  <c r="Z357" i="5"/>
  <c r="Z358" i="5"/>
  <c r="Z359" i="5"/>
  <c r="Z360" i="5"/>
  <c r="Z361" i="5"/>
  <c r="Z362" i="5"/>
  <c r="Z363" i="5"/>
  <c r="Z364" i="5"/>
  <c r="Z365" i="5"/>
  <c r="Z366" i="5"/>
  <c r="Z367" i="5"/>
  <c r="Z368" i="5"/>
  <c r="Z369" i="5"/>
  <c r="Z370" i="5"/>
  <c r="Z371" i="5"/>
  <c r="Z372" i="5"/>
  <c r="Z373" i="5"/>
  <c r="Z374" i="5"/>
  <c r="Z375" i="5"/>
  <c r="Z376" i="5"/>
  <c r="Z377" i="5"/>
  <c r="Z378" i="5"/>
  <c r="Z379" i="5"/>
  <c r="Z380" i="5"/>
  <c r="Z381" i="5"/>
  <c r="Z382" i="5"/>
  <c r="Z383" i="5"/>
  <c r="Z384" i="5"/>
  <c r="Z385" i="5"/>
  <c r="Z386" i="5"/>
  <c r="Z387" i="5"/>
  <c r="Z388" i="5"/>
  <c r="Z389" i="5"/>
  <c r="Z390" i="5"/>
  <c r="Z391" i="5"/>
  <c r="Z392" i="5"/>
  <c r="Z393" i="5"/>
  <c r="Z394" i="5"/>
  <c r="Z395" i="5"/>
  <c r="Z396" i="5"/>
  <c r="Z397" i="5"/>
  <c r="Z398" i="5"/>
  <c r="Z399" i="5"/>
  <c r="Z400" i="5"/>
  <c r="Z401" i="5"/>
  <c r="Z402" i="5"/>
  <c r="Z403" i="5"/>
  <c r="Z404" i="5"/>
  <c r="Z405" i="5"/>
  <c r="Z406" i="5"/>
  <c r="Z407" i="5"/>
  <c r="Z408" i="5"/>
  <c r="Z409" i="5"/>
  <c r="Z410" i="5"/>
  <c r="Z411" i="5"/>
  <c r="Z412" i="5"/>
  <c r="Z413" i="5"/>
  <c r="Z414" i="5"/>
  <c r="Z415" i="5"/>
  <c r="Z416" i="5"/>
  <c r="Z417" i="5"/>
  <c r="Z418" i="5"/>
  <c r="Z419" i="5"/>
  <c r="Z420" i="5"/>
  <c r="Z421" i="5"/>
  <c r="Z422" i="5"/>
  <c r="Z423" i="5"/>
  <c r="Z424" i="5"/>
  <c r="Z425" i="5"/>
  <c r="Z426" i="5"/>
  <c r="Z427" i="5"/>
  <c r="Z428" i="5"/>
  <c r="Z429" i="5"/>
  <c r="Z430" i="5"/>
  <c r="Z431" i="5"/>
  <c r="Z432" i="5"/>
  <c r="Z433" i="5"/>
  <c r="Z434" i="5"/>
  <c r="Z435" i="5"/>
  <c r="Z436" i="5"/>
  <c r="Z437" i="5"/>
  <c r="Z438" i="5"/>
  <c r="Z439" i="5"/>
  <c r="Z440" i="5"/>
  <c r="Z441" i="5"/>
  <c r="Z442" i="5"/>
  <c r="Z443" i="5"/>
  <c r="Z444" i="5"/>
  <c r="Z445" i="5"/>
  <c r="Z446" i="5"/>
  <c r="Z447" i="5"/>
  <c r="Z448" i="5"/>
  <c r="Z449" i="5"/>
  <c r="Z450" i="5"/>
  <c r="Z451" i="5"/>
  <c r="Z452" i="5"/>
  <c r="Z453" i="5"/>
  <c r="Z454" i="5"/>
  <c r="Z455" i="5"/>
  <c r="Z456" i="5"/>
  <c r="Z457" i="5"/>
  <c r="Z458" i="5"/>
  <c r="Z459" i="5"/>
  <c r="Z460" i="5"/>
  <c r="Z461" i="5"/>
  <c r="Z462" i="5"/>
  <c r="Z463" i="5"/>
  <c r="Z464" i="5"/>
  <c r="Z465" i="5"/>
  <c r="Z466" i="5"/>
  <c r="Z467" i="5"/>
  <c r="Z468" i="5"/>
  <c r="Z469" i="5"/>
  <c r="Z470" i="5"/>
  <c r="Z471" i="5"/>
  <c r="Z472" i="5"/>
  <c r="Z473" i="5"/>
  <c r="Z474" i="5"/>
  <c r="Z475" i="5"/>
  <c r="Z476" i="5"/>
  <c r="Z477" i="5"/>
  <c r="Z478" i="5"/>
  <c r="Z479" i="5"/>
  <c r="Z480" i="5"/>
  <c r="Z481" i="5"/>
  <c r="Z482" i="5"/>
  <c r="Z483" i="5"/>
  <c r="Z484" i="5"/>
  <c r="Z485" i="5"/>
  <c r="Z486" i="5"/>
  <c r="Z487" i="5"/>
  <c r="Z488" i="5"/>
  <c r="Z489" i="5"/>
  <c r="Z490" i="5"/>
  <c r="Z491" i="5"/>
  <c r="Z492" i="5"/>
  <c r="Z493" i="5"/>
  <c r="Z494" i="5"/>
  <c r="Z495" i="5"/>
  <c r="Z496" i="5"/>
  <c r="Z497" i="5"/>
  <c r="Z498" i="5"/>
  <c r="Z499" i="5"/>
  <c r="Z500" i="5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G11" i="1" l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E11" i="5" l="1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E217" i="5"/>
  <c r="AE218" i="5"/>
  <c r="AE219" i="5"/>
  <c r="AE220" i="5"/>
  <c r="AE221" i="5"/>
  <c r="AE222" i="5"/>
  <c r="AE223" i="5"/>
  <c r="AE224" i="5"/>
  <c r="AE225" i="5"/>
  <c r="AE226" i="5"/>
  <c r="AE227" i="5"/>
  <c r="AE228" i="5"/>
  <c r="AE229" i="5"/>
  <c r="AE230" i="5"/>
  <c r="AE231" i="5"/>
  <c r="AE232" i="5"/>
  <c r="AE233" i="5"/>
  <c r="AE234" i="5"/>
  <c r="AE235" i="5"/>
  <c r="AE236" i="5"/>
  <c r="AE237" i="5"/>
  <c r="AE238" i="5"/>
  <c r="AE239" i="5"/>
  <c r="AE240" i="5"/>
  <c r="AE241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60" i="5"/>
  <c r="AE261" i="5"/>
  <c r="AE262" i="5"/>
  <c r="AE263" i="5"/>
  <c r="AE264" i="5"/>
  <c r="AE265" i="5"/>
  <c r="AE266" i="5"/>
  <c r="AE267" i="5"/>
  <c r="AE268" i="5"/>
  <c r="AE269" i="5"/>
  <c r="AE270" i="5"/>
  <c r="AE271" i="5"/>
  <c r="AE272" i="5"/>
  <c r="AE273" i="5"/>
  <c r="AE274" i="5"/>
  <c r="AE275" i="5"/>
  <c r="AE276" i="5"/>
  <c r="AE277" i="5"/>
  <c r="AE278" i="5"/>
  <c r="AE279" i="5"/>
  <c r="AE280" i="5"/>
  <c r="AE281" i="5"/>
  <c r="AE282" i="5"/>
  <c r="AE283" i="5"/>
  <c r="AE284" i="5"/>
  <c r="AE285" i="5"/>
  <c r="AE286" i="5"/>
  <c r="AE287" i="5"/>
  <c r="AE288" i="5"/>
  <c r="AE289" i="5"/>
  <c r="AE290" i="5"/>
  <c r="AE291" i="5"/>
  <c r="AE292" i="5"/>
  <c r="AE293" i="5"/>
  <c r="AE294" i="5"/>
  <c r="AE295" i="5"/>
  <c r="AE296" i="5"/>
  <c r="AE297" i="5"/>
  <c r="AE298" i="5"/>
  <c r="AE299" i="5"/>
  <c r="AE300" i="5"/>
  <c r="AE301" i="5"/>
  <c r="AE302" i="5"/>
  <c r="AE303" i="5"/>
  <c r="AE304" i="5"/>
  <c r="AE305" i="5"/>
  <c r="AE306" i="5"/>
  <c r="AE307" i="5"/>
  <c r="AE308" i="5"/>
  <c r="AE309" i="5"/>
  <c r="AE310" i="5"/>
  <c r="AE311" i="5"/>
  <c r="AE312" i="5"/>
  <c r="AE313" i="5"/>
  <c r="AE314" i="5"/>
  <c r="AE315" i="5"/>
  <c r="AE316" i="5"/>
  <c r="AE317" i="5"/>
  <c r="AE318" i="5"/>
  <c r="AE319" i="5"/>
  <c r="AE320" i="5"/>
  <c r="AE321" i="5"/>
  <c r="AE322" i="5"/>
  <c r="AE323" i="5"/>
  <c r="AE324" i="5"/>
  <c r="AE325" i="5"/>
  <c r="AE326" i="5"/>
  <c r="AE327" i="5"/>
  <c r="AE328" i="5"/>
  <c r="AE329" i="5"/>
  <c r="AE330" i="5"/>
  <c r="AE331" i="5"/>
  <c r="AE332" i="5"/>
  <c r="AE333" i="5"/>
  <c r="AE334" i="5"/>
  <c r="AE335" i="5"/>
  <c r="AE336" i="5"/>
  <c r="AE337" i="5"/>
  <c r="AE338" i="5"/>
  <c r="AE339" i="5"/>
  <c r="AE340" i="5"/>
  <c r="AE341" i="5"/>
  <c r="AE342" i="5"/>
  <c r="AE343" i="5"/>
  <c r="AE344" i="5"/>
  <c r="AE345" i="5"/>
  <c r="AE346" i="5"/>
  <c r="AE347" i="5"/>
  <c r="AE348" i="5"/>
  <c r="AE349" i="5"/>
  <c r="AE350" i="5"/>
  <c r="AE351" i="5"/>
  <c r="AE352" i="5"/>
  <c r="AE353" i="5"/>
  <c r="AE354" i="5"/>
  <c r="AE355" i="5"/>
  <c r="AE356" i="5"/>
  <c r="AE357" i="5"/>
  <c r="AE358" i="5"/>
  <c r="AE359" i="5"/>
  <c r="AE360" i="5"/>
  <c r="AE361" i="5"/>
  <c r="AE362" i="5"/>
  <c r="AE363" i="5"/>
  <c r="AE364" i="5"/>
  <c r="AE365" i="5"/>
  <c r="AE366" i="5"/>
  <c r="AE367" i="5"/>
  <c r="AE368" i="5"/>
  <c r="AE369" i="5"/>
  <c r="AE370" i="5"/>
  <c r="AE371" i="5"/>
  <c r="AE372" i="5"/>
  <c r="AE373" i="5"/>
  <c r="AE374" i="5"/>
  <c r="AE375" i="5"/>
  <c r="AE376" i="5"/>
  <c r="AE377" i="5"/>
  <c r="AE378" i="5"/>
  <c r="AE379" i="5"/>
  <c r="AE380" i="5"/>
  <c r="AE381" i="5"/>
  <c r="AE382" i="5"/>
  <c r="AE383" i="5"/>
  <c r="AE384" i="5"/>
  <c r="AE385" i="5"/>
  <c r="AE386" i="5"/>
  <c r="AE387" i="5"/>
  <c r="AE388" i="5"/>
  <c r="AE389" i="5"/>
  <c r="AE390" i="5"/>
  <c r="AE391" i="5"/>
  <c r="AE392" i="5"/>
  <c r="AE393" i="5"/>
  <c r="AE394" i="5"/>
  <c r="AE395" i="5"/>
  <c r="AE396" i="5"/>
  <c r="AE397" i="5"/>
  <c r="AE398" i="5"/>
  <c r="AE399" i="5"/>
  <c r="AE400" i="5"/>
  <c r="AE401" i="5"/>
  <c r="AE402" i="5"/>
  <c r="AE403" i="5"/>
  <c r="AE404" i="5"/>
  <c r="AE405" i="5"/>
  <c r="AE406" i="5"/>
  <c r="AE407" i="5"/>
  <c r="AE408" i="5"/>
  <c r="AE409" i="5"/>
  <c r="AE410" i="5"/>
  <c r="AE411" i="5"/>
  <c r="AE412" i="5"/>
  <c r="AE413" i="5"/>
  <c r="AE414" i="5"/>
  <c r="AE415" i="5"/>
  <c r="AE416" i="5"/>
  <c r="AE417" i="5"/>
  <c r="AE418" i="5"/>
  <c r="AE419" i="5"/>
  <c r="AE420" i="5"/>
  <c r="AE421" i="5"/>
  <c r="AE422" i="5"/>
  <c r="AE423" i="5"/>
  <c r="AE424" i="5"/>
  <c r="AE425" i="5"/>
  <c r="AE426" i="5"/>
  <c r="AE427" i="5"/>
  <c r="AE428" i="5"/>
  <c r="AE429" i="5"/>
  <c r="AE430" i="5"/>
  <c r="AE431" i="5"/>
  <c r="AE432" i="5"/>
  <c r="AE433" i="5"/>
  <c r="AE434" i="5"/>
  <c r="AE435" i="5"/>
  <c r="AE436" i="5"/>
  <c r="AE437" i="5"/>
  <c r="AE438" i="5"/>
  <c r="AE439" i="5"/>
  <c r="AE440" i="5"/>
  <c r="AE441" i="5"/>
  <c r="AE442" i="5"/>
  <c r="AE443" i="5"/>
  <c r="AE444" i="5"/>
  <c r="AE445" i="5"/>
  <c r="AE446" i="5"/>
  <c r="AE447" i="5"/>
  <c r="AE448" i="5"/>
  <c r="AE449" i="5"/>
  <c r="AE450" i="5"/>
  <c r="AE451" i="5"/>
  <c r="AE452" i="5"/>
  <c r="AE453" i="5"/>
  <c r="AE454" i="5"/>
  <c r="AE455" i="5"/>
  <c r="AE456" i="5"/>
  <c r="AE457" i="5"/>
  <c r="AE458" i="5"/>
  <c r="AE459" i="5"/>
  <c r="AE460" i="5"/>
  <c r="AE461" i="5"/>
  <c r="AE462" i="5"/>
  <c r="AE463" i="5"/>
  <c r="AE464" i="5"/>
  <c r="AE465" i="5"/>
  <c r="AE466" i="5"/>
  <c r="AE467" i="5"/>
  <c r="AE468" i="5"/>
  <c r="AE469" i="5"/>
  <c r="AE470" i="5"/>
  <c r="AE471" i="5"/>
  <c r="AE472" i="5"/>
  <c r="AE473" i="5"/>
  <c r="AE474" i="5"/>
  <c r="AE475" i="5"/>
  <c r="AE476" i="5"/>
  <c r="AE477" i="5"/>
  <c r="AE478" i="5"/>
  <c r="AE479" i="5"/>
  <c r="AE480" i="5"/>
  <c r="AE481" i="5"/>
  <c r="AE482" i="5"/>
  <c r="AE483" i="5"/>
  <c r="AE484" i="5"/>
  <c r="AE485" i="5"/>
  <c r="AE486" i="5"/>
  <c r="AE487" i="5"/>
  <c r="AE488" i="5"/>
  <c r="AE489" i="5"/>
  <c r="AE490" i="5"/>
  <c r="AE491" i="5"/>
  <c r="AE492" i="5"/>
  <c r="AE493" i="5"/>
  <c r="AE494" i="5"/>
  <c r="AE495" i="5"/>
  <c r="AE496" i="5"/>
  <c r="AE497" i="5"/>
  <c r="AE498" i="5"/>
  <c r="AE499" i="5"/>
  <c r="AE500" i="5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11" i="1"/>
  <c r="Y12" i="1"/>
  <c r="Y13" i="1"/>
  <c r="Y14" i="1"/>
  <c r="Y15" i="1"/>
  <c r="Y16" i="1"/>
  <c r="Y17" i="1"/>
  <c r="Y18" i="1"/>
  <c r="Y19" i="1"/>
  <c r="Y20" i="1"/>
  <c r="Y21" i="1"/>
  <c r="B134" i="13" l="1"/>
  <c r="S134" i="13"/>
  <c r="S119" i="13"/>
  <c r="B60" i="13"/>
  <c r="S59" i="13"/>
  <c r="E143" i="13" l="1"/>
  <c r="E142" i="13"/>
  <c r="A151" i="13" s="1"/>
  <c r="E128" i="13"/>
  <c r="E127" i="13"/>
  <c r="B119" i="13"/>
  <c r="S31" i="13" l="1"/>
  <c r="A2" i="13"/>
  <c r="AD26" i="5" l="1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106" i="5"/>
  <c r="AD107" i="5"/>
  <c r="AD108" i="5"/>
  <c r="AD109" i="5"/>
  <c r="AD110" i="5"/>
  <c r="AD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65" i="5"/>
  <c r="AD166" i="5"/>
  <c r="AD167" i="5"/>
  <c r="AD168" i="5"/>
  <c r="AD169" i="5"/>
  <c r="AD170" i="5"/>
  <c r="AD171" i="5"/>
  <c r="AD172" i="5"/>
  <c r="AD173" i="5"/>
  <c r="AD174" i="5"/>
  <c r="AD175" i="5"/>
  <c r="AD176" i="5"/>
  <c r="AD177" i="5"/>
  <c r="AD178" i="5"/>
  <c r="AD179" i="5"/>
  <c r="AD180" i="5"/>
  <c r="AD181" i="5"/>
  <c r="AD182" i="5"/>
  <c r="AD183" i="5"/>
  <c r="AD184" i="5"/>
  <c r="AD185" i="5"/>
  <c r="AD186" i="5"/>
  <c r="AD187" i="5"/>
  <c r="AD188" i="5"/>
  <c r="AD189" i="5"/>
  <c r="AD190" i="5"/>
  <c r="AD191" i="5"/>
  <c r="AD192" i="5"/>
  <c r="AD193" i="5"/>
  <c r="AD194" i="5"/>
  <c r="AD195" i="5"/>
  <c r="AD196" i="5"/>
  <c r="AD197" i="5"/>
  <c r="AD198" i="5"/>
  <c r="AD199" i="5"/>
  <c r="AD200" i="5"/>
  <c r="AD201" i="5"/>
  <c r="AD202" i="5"/>
  <c r="AD203" i="5"/>
  <c r="AD204" i="5"/>
  <c r="AD205" i="5"/>
  <c r="AD206" i="5"/>
  <c r="AD207" i="5"/>
  <c r="AD208" i="5"/>
  <c r="AD209" i="5"/>
  <c r="AD210" i="5"/>
  <c r="AD211" i="5"/>
  <c r="AD212" i="5"/>
  <c r="AD213" i="5"/>
  <c r="AD214" i="5"/>
  <c r="AD215" i="5"/>
  <c r="AD216" i="5"/>
  <c r="AD217" i="5"/>
  <c r="AD218" i="5"/>
  <c r="AD219" i="5"/>
  <c r="AD220" i="5"/>
  <c r="AD221" i="5"/>
  <c r="AD222" i="5"/>
  <c r="AD223" i="5"/>
  <c r="AD224" i="5"/>
  <c r="AD225" i="5"/>
  <c r="AD226" i="5"/>
  <c r="AD227" i="5"/>
  <c r="AD228" i="5"/>
  <c r="AD229" i="5"/>
  <c r="AD230" i="5"/>
  <c r="AD231" i="5"/>
  <c r="AD232" i="5"/>
  <c r="AD233" i="5"/>
  <c r="AD234" i="5"/>
  <c r="AD235" i="5"/>
  <c r="AD236" i="5"/>
  <c r="AD237" i="5"/>
  <c r="AD238" i="5"/>
  <c r="AD239" i="5"/>
  <c r="AD240" i="5"/>
  <c r="AD241" i="5"/>
  <c r="AD242" i="5"/>
  <c r="AD243" i="5"/>
  <c r="AD244" i="5"/>
  <c r="AD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83" i="5"/>
  <c r="AD284" i="5"/>
  <c r="AD285" i="5"/>
  <c r="AD286" i="5"/>
  <c r="AD287" i="5"/>
  <c r="AD288" i="5"/>
  <c r="AD289" i="5"/>
  <c r="AD290" i="5"/>
  <c r="AD291" i="5"/>
  <c r="AD292" i="5"/>
  <c r="AD293" i="5"/>
  <c r="AD294" i="5"/>
  <c r="AD295" i="5"/>
  <c r="AD296" i="5"/>
  <c r="AD297" i="5"/>
  <c r="AD298" i="5"/>
  <c r="AD299" i="5"/>
  <c r="AD300" i="5"/>
  <c r="AD301" i="5"/>
  <c r="AD302" i="5"/>
  <c r="AD303" i="5"/>
  <c r="AD304" i="5"/>
  <c r="AD305" i="5"/>
  <c r="AD306" i="5"/>
  <c r="AD307" i="5"/>
  <c r="AD308" i="5"/>
  <c r="AD309" i="5"/>
  <c r="AD310" i="5"/>
  <c r="AD311" i="5"/>
  <c r="AD312" i="5"/>
  <c r="AD313" i="5"/>
  <c r="AD314" i="5"/>
  <c r="AD315" i="5"/>
  <c r="AD316" i="5"/>
  <c r="AD317" i="5"/>
  <c r="AD318" i="5"/>
  <c r="AD319" i="5"/>
  <c r="AD320" i="5"/>
  <c r="AD321" i="5"/>
  <c r="AD322" i="5"/>
  <c r="AD323" i="5"/>
  <c r="AD324" i="5"/>
  <c r="AD325" i="5"/>
  <c r="AD326" i="5"/>
  <c r="AD327" i="5"/>
  <c r="AD328" i="5"/>
  <c r="AD329" i="5"/>
  <c r="AD330" i="5"/>
  <c r="AD331" i="5"/>
  <c r="AD332" i="5"/>
  <c r="AD333" i="5"/>
  <c r="AD334" i="5"/>
  <c r="AD335" i="5"/>
  <c r="AD336" i="5"/>
  <c r="AD337" i="5"/>
  <c r="AD338" i="5"/>
  <c r="AD339" i="5"/>
  <c r="AD340" i="5"/>
  <c r="AD341" i="5"/>
  <c r="AD342" i="5"/>
  <c r="AD343" i="5"/>
  <c r="AD344" i="5"/>
  <c r="AD345" i="5"/>
  <c r="AD346" i="5"/>
  <c r="AD347" i="5"/>
  <c r="AD348" i="5"/>
  <c r="AD349" i="5"/>
  <c r="AD350" i="5"/>
  <c r="AD351" i="5"/>
  <c r="AD352" i="5"/>
  <c r="AD353" i="5"/>
  <c r="AD354" i="5"/>
  <c r="AD355" i="5"/>
  <c r="AD356" i="5"/>
  <c r="AD357" i="5"/>
  <c r="AD358" i="5"/>
  <c r="AD359" i="5"/>
  <c r="AD360" i="5"/>
  <c r="AD361" i="5"/>
  <c r="AD362" i="5"/>
  <c r="AD363" i="5"/>
  <c r="AD364" i="5"/>
  <c r="AD365" i="5"/>
  <c r="AD366" i="5"/>
  <c r="AD367" i="5"/>
  <c r="AD368" i="5"/>
  <c r="AD369" i="5"/>
  <c r="AD370" i="5"/>
  <c r="AD371" i="5"/>
  <c r="AD372" i="5"/>
  <c r="AD373" i="5"/>
  <c r="AD374" i="5"/>
  <c r="AD375" i="5"/>
  <c r="AD376" i="5"/>
  <c r="AD377" i="5"/>
  <c r="AD378" i="5"/>
  <c r="AD379" i="5"/>
  <c r="AD380" i="5"/>
  <c r="AD381" i="5"/>
  <c r="AD382" i="5"/>
  <c r="AD383" i="5"/>
  <c r="AD384" i="5"/>
  <c r="AD385" i="5"/>
  <c r="AD386" i="5"/>
  <c r="AD387" i="5"/>
  <c r="AD388" i="5"/>
  <c r="AD389" i="5"/>
  <c r="AD390" i="5"/>
  <c r="AD391" i="5"/>
  <c r="AD392" i="5"/>
  <c r="AD393" i="5"/>
  <c r="AD394" i="5"/>
  <c r="AD395" i="5"/>
  <c r="AD396" i="5"/>
  <c r="AD397" i="5"/>
  <c r="AD398" i="5"/>
  <c r="AD399" i="5"/>
  <c r="AD400" i="5"/>
  <c r="AD401" i="5"/>
  <c r="AD402" i="5"/>
  <c r="AD403" i="5"/>
  <c r="AD404" i="5"/>
  <c r="AD405" i="5"/>
  <c r="AD406" i="5"/>
  <c r="AD407" i="5"/>
  <c r="AD408" i="5"/>
  <c r="AD409" i="5"/>
  <c r="AD410" i="5"/>
  <c r="AD411" i="5"/>
  <c r="AD412" i="5"/>
  <c r="AD413" i="5"/>
  <c r="AD414" i="5"/>
  <c r="AD415" i="5"/>
  <c r="AD416" i="5"/>
  <c r="AD417" i="5"/>
  <c r="AD418" i="5"/>
  <c r="AD419" i="5"/>
  <c r="AD420" i="5"/>
  <c r="AD421" i="5"/>
  <c r="AD422" i="5"/>
  <c r="AD423" i="5"/>
  <c r="AD424" i="5"/>
  <c r="AD425" i="5"/>
  <c r="AD426" i="5"/>
  <c r="AD427" i="5"/>
  <c r="AD428" i="5"/>
  <c r="AD429" i="5"/>
  <c r="AD430" i="5"/>
  <c r="AD431" i="5"/>
  <c r="AD432" i="5"/>
  <c r="AD433" i="5"/>
  <c r="AD434" i="5"/>
  <c r="AD435" i="5"/>
  <c r="AD436" i="5"/>
  <c r="AD437" i="5"/>
  <c r="AD438" i="5"/>
  <c r="AD439" i="5"/>
  <c r="AD440" i="5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AD453" i="5"/>
  <c r="AD454" i="5"/>
  <c r="AD455" i="5"/>
  <c r="AD456" i="5"/>
  <c r="AD457" i="5"/>
  <c r="AD458" i="5"/>
  <c r="AD459" i="5"/>
  <c r="AD460" i="5"/>
  <c r="AD461" i="5"/>
  <c r="AD462" i="5"/>
  <c r="AD463" i="5"/>
  <c r="AD464" i="5"/>
  <c r="AD465" i="5"/>
  <c r="AD466" i="5"/>
  <c r="AD467" i="5"/>
  <c r="AD468" i="5"/>
  <c r="AD469" i="5"/>
  <c r="AD470" i="5"/>
  <c r="AD471" i="5"/>
  <c r="AD472" i="5"/>
  <c r="AD473" i="5"/>
  <c r="AD474" i="5"/>
  <c r="AD475" i="5"/>
  <c r="AD476" i="5"/>
  <c r="AD477" i="5"/>
  <c r="AD478" i="5"/>
  <c r="AD479" i="5"/>
  <c r="AD480" i="5"/>
  <c r="AD481" i="5"/>
  <c r="AD482" i="5"/>
  <c r="AD483" i="5"/>
  <c r="AD484" i="5"/>
  <c r="AD485" i="5"/>
  <c r="AD486" i="5"/>
  <c r="AD487" i="5"/>
  <c r="AD488" i="5"/>
  <c r="AD489" i="5"/>
  <c r="AD490" i="5"/>
  <c r="AD491" i="5"/>
  <c r="AD492" i="5"/>
  <c r="AD493" i="5"/>
  <c r="AD494" i="5"/>
  <c r="AD495" i="5"/>
  <c r="AD496" i="5"/>
  <c r="AD497" i="5"/>
  <c r="AD498" i="5"/>
  <c r="AD499" i="5"/>
  <c r="AD500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222" i="5"/>
  <c r="AB223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7" i="5"/>
  <c r="AB268" i="5"/>
  <c r="AB269" i="5"/>
  <c r="AB270" i="5"/>
  <c r="AB271" i="5"/>
  <c r="AB272" i="5"/>
  <c r="AB273" i="5"/>
  <c r="AB274" i="5"/>
  <c r="AB275" i="5"/>
  <c r="AB276" i="5"/>
  <c r="AB277" i="5"/>
  <c r="AB278" i="5"/>
  <c r="AB279" i="5"/>
  <c r="AB280" i="5"/>
  <c r="AB281" i="5"/>
  <c r="AB282" i="5"/>
  <c r="AB283" i="5"/>
  <c r="AB284" i="5"/>
  <c r="AB285" i="5"/>
  <c r="AB286" i="5"/>
  <c r="AB287" i="5"/>
  <c r="AB288" i="5"/>
  <c r="AB289" i="5"/>
  <c r="AB290" i="5"/>
  <c r="AB291" i="5"/>
  <c r="AB292" i="5"/>
  <c r="AB293" i="5"/>
  <c r="AB294" i="5"/>
  <c r="AB295" i="5"/>
  <c r="AB296" i="5"/>
  <c r="AB297" i="5"/>
  <c r="AB298" i="5"/>
  <c r="AB299" i="5"/>
  <c r="AB300" i="5"/>
  <c r="AB301" i="5"/>
  <c r="AB302" i="5"/>
  <c r="AB303" i="5"/>
  <c r="AB304" i="5"/>
  <c r="AB305" i="5"/>
  <c r="AB306" i="5"/>
  <c r="AB307" i="5"/>
  <c r="AB308" i="5"/>
  <c r="AB309" i="5"/>
  <c r="AB310" i="5"/>
  <c r="AB311" i="5"/>
  <c r="AB312" i="5"/>
  <c r="AB313" i="5"/>
  <c r="AB314" i="5"/>
  <c r="AB315" i="5"/>
  <c r="AB316" i="5"/>
  <c r="AB317" i="5"/>
  <c r="AB318" i="5"/>
  <c r="AB319" i="5"/>
  <c r="AB320" i="5"/>
  <c r="AB321" i="5"/>
  <c r="AB322" i="5"/>
  <c r="AB323" i="5"/>
  <c r="AB324" i="5"/>
  <c r="AB325" i="5"/>
  <c r="AB326" i="5"/>
  <c r="AB327" i="5"/>
  <c r="AB328" i="5"/>
  <c r="AB329" i="5"/>
  <c r="AB330" i="5"/>
  <c r="AB331" i="5"/>
  <c r="AB332" i="5"/>
  <c r="AB333" i="5"/>
  <c r="AB334" i="5"/>
  <c r="AB335" i="5"/>
  <c r="AB336" i="5"/>
  <c r="AB337" i="5"/>
  <c r="AB338" i="5"/>
  <c r="AB339" i="5"/>
  <c r="AB340" i="5"/>
  <c r="AB341" i="5"/>
  <c r="AB342" i="5"/>
  <c r="AB343" i="5"/>
  <c r="AB344" i="5"/>
  <c r="AB345" i="5"/>
  <c r="AB346" i="5"/>
  <c r="AB347" i="5"/>
  <c r="AB348" i="5"/>
  <c r="AB349" i="5"/>
  <c r="AB350" i="5"/>
  <c r="AB351" i="5"/>
  <c r="AB352" i="5"/>
  <c r="AB353" i="5"/>
  <c r="AB354" i="5"/>
  <c r="AB355" i="5"/>
  <c r="AB356" i="5"/>
  <c r="AB357" i="5"/>
  <c r="AB358" i="5"/>
  <c r="AB359" i="5"/>
  <c r="AB360" i="5"/>
  <c r="AB361" i="5"/>
  <c r="AB362" i="5"/>
  <c r="AB363" i="5"/>
  <c r="AB364" i="5"/>
  <c r="AB365" i="5"/>
  <c r="AB366" i="5"/>
  <c r="AB367" i="5"/>
  <c r="AB368" i="5"/>
  <c r="AB369" i="5"/>
  <c r="AB370" i="5"/>
  <c r="AB371" i="5"/>
  <c r="AB372" i="5"/>
  <c r="AB373" i="5"/>
  <c r="AB374" i="5"/>
  <c r="AB375" i="5"/>
  <c r="AB376" i="5"/>
  <c r="AB377" i="5"/>
  <c r="AB378" i="5"/>
  <c r="AB379" i="5"/>
  <c r="AB380" i="5"/>
  <c r="AB381" i="5"/>
  <c r="AB382" i="5"/>
  <c r="AB383" i="5"/>
  <c r="AB384" i="5"/>
  <c r="AB385" i="5"/>
  <c r="AB386" i="5"/>
  <c r="AB387" i="5"/>
  <c r="AB388" i="5"/>
  <c r="AB389" i="5"/>
  <c r="AB390" i="5"/>
  <c r="AB391" i="5"/>
  <c r="AB392" i="5"/>
  <c r="AB393" i="5"/>
  <c r="AB394" i="5"/>
  <c r="AB395" i="5"/>
  <c r="AB396" i="5"/>
  <c r="AB397" i="5"/>
  <c r="AB398" i="5"/>
  <c r="AB399" i="5"/>
  <c r="AB400" i="5"/>
  <c r="AB401" i="5"/>
  <c r="AB402" i="5"/>
  <c r="AB403" i="5"/>
  <c r="AB404" i="5"/>
  <c r="AB405" i="5"/>
  <c r="AB406" i="5"/>
  <c r="AB407" i="5"/>
  <c r="AB408" i="5"/>
  <c r="AB409" i="5"/>
  <c r="AB410" i="5"/>
  <c r="AB411" i="5"/>
  <c r="AB412" i="5"/>
  <c r="AB413" i="5"/>
  <c r="AB414" i="5"/>
  <c r="AB415" i="5"/>
  <c r="AB416" i="5"/>
  <c r="AB417" i="5"/>
  <c r="AB418" i="5"/>
  <c r="AB419" i="5"/>
  <c r="AB420" i="5"/>
  <c r="AB421" i="5"/>
  <c r="AB422" i="5"/>
  <c r="AB423" i="5"/>
  <c r="AB424" i="5"/>
  <c r="AB425" i="5"/>
  <c r="AB426" i="5"/>
  <c r="AB427" i="5"/>
  <c r="AB428" i="5"/>
  <c r="AB429" i="5"/>
  <c r="AB430" i="5"/>
  <c r="AB431" i="5"/>
  <c r="AB432" i="5"/>
  <c r="AB433" i="5"/>
  <c r="AB434" i="5"/>
  <c r="AB435" i="5"/>
  <c r="AB436" i="5"/>
  <c r="AB437" i="5"/>
  <c r="AB438" i="5"/>
  <c r="AB439" i="5"/>
  <c r="AB440" i="5"/>
  <c r="AB441" i="5"/>
  <c r="AB442" i="5"/>
  <c r="AB443" i="5"/>
  <c r="AB444" i="5"/>
  <c r="AB445" i="5"/>
  <c r="AB446" i="5"/>
  <c r="AB447" i="5"/>
  <c r="AB448" i="5"/>
  <c r="AB449" i="5"/>
  <c r="AB450" i="5"/>
  <c r="AB451" i="5"/>
  <c r="AB452" i="5"/>
  <c r="AB453" i="5"/>
  <c r="AB454" i="5"/>
  <c r="AB455" i="5"/>
  <c r="AB456" i="5"/>
  <c r="AB457" i="5"/>
  <c r="AB458" i="5"/>
  <c r="AB459" i="5"/>
  <c r="AB460" i="5"/>
  <c r="AB461" i="5"/>
  <c r="AB462" i="5"/>
  <c r="AB463" i="5"/>
  <c r="AB464" i="5"/>
  <c r="AB465" i="5"/>
  <c r="AB466" i="5"/>
  <c r="AB467" i="5"/>
  <c r="AB468" i="5"/>
  <c r="AB469" i="5"/>
  <c r="AB470" i="5"/>
  <c r="AB471" i="5"/>
  <c r="AB472" i="5"/>
  <c r="AB473" i="5"/>
  <c r="AB474" i="5"/>
  <c r="AB475" i="5"/>
  <c r="AB476" i="5"/>
  <c r="AB477" i="5"/>
  <c r="AB478" i="5"/>
  <c r="AB479" i="5"/>
  <c r="AB480" i="5"/>
  <c r="AB481" i="5"/>
  <c r="AB482" i="5"/>
  <c r="AB483" i="5"/>
  <c r="AB484" i="5"/>
  <c r="AB485" i="5"/>
  <c r="AB486" i="5"/>
  <c r="AB487" i="5"/>
  <c r="AB488" i="5"/>
  <c r="AB489" i="5"/>
  <c r="AB490" i="5"/>
  <c r="AB491" i="5"/>
  <c r="AB492" i="5"/>
  <c r="AB493" i="5"/>
  <c r="AB494" i="5"/>
  <c r="AB495" i="5"/>
  <c r="AB496" i="5"/>
  <c r="AB497" i="5"/>
  <c r="AB498" i="5"/>
  <c r="AB499" i="5"/>
  <c r="AB50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0" i="5"/>
  <c r="AA111" i="5"/>
  <c r="AA112" i="5"/>
  <c r="AA113" i="5"/>
  <c r="AA114" i="5"/>
  <c r="AA115" i="5"/>
  <c r="AA116" i="5"/>
  <c r="AA117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147" i="5"/>
  <c r="Y148" i="5"/>
  <c r="Y149" i="5"/>
  <c r="Y150" i="5"/>
  <c r="Y151" i="5"/>
  <c r="Y152" i="5"/>
  <c r="Y153" i="5"/>
  <c r="Y154" i="5"/>
  <c r="Y155" i="5"/>
  <c r="Y156" i="5"/>
  <c r="Y157" i="5"/>
  <c r="Y158" i="5"/>
  <c r="Y159" i="5"/>
  <c r="Y160" i="5"/>
  <c r="Y161" i="5"/>
  <c r="Y162" i="5"/>
  <c r="Y163" i="5"/>
  <c r="Y164" i="5"/>
  <c r="Y165" i="5"/>
  <c r="Y166" i="5"/>
  <c r="Y167" i="5"/>
  <c r="Y168" i="5"/>
  <c r="Y169" i="5"/>
  <c r="Y170" i="5"/>
  <c r="Y171" i="5"/>
  <c r="Y172" i="5"/>
  <c r="Y173" i="5"/>
  <c r="Y174" i="5"/>
  <c r="Y175" i="5"/>
  <c r="Y176" i="5"/>
  <c r="Y177" i="5"/>
  <c r="Y178" i="5"/>
  <c r="Y179" i="5"/>
  <c r="Y180" i="5"/>
  <c r="Y181" i="5"/>
  <c r="Y182" i="5"/>
  <c r="Y183" i="5"/>
  <c r="Y184" i="5"/>
  <c r="Y185" i="5"/>
  <c r="Y186" i="5"/>
  <c r="Y187" i="5"/>
  <c r="Y188" i="5"/>
  <c r="Y189" i="5"/>
  <c r="Y190" i="5"/>
  <c r="Y191" i="5"/>
  <c r="Y192" i="5"/>
  <c r="Y193" i="5"/>
  <c r="Y194" i="5"/>
  <c r="Y195" i="5"/>
  <c r="Y196" i="5"/>
  <c r="Y197" i="5"/>
  <c r="Y198" i="5"/>
  <c r="Y199" i="5"/>
  <c r="Y200" i="5"/>
  <c r="Y201" i="5"/>
  <c r="Y202" i="5"/>
  <c r="Y203" i="5"/>
  <c r="Y204" i="5"/>
  <c r="Y205" i="5"/>
  <c r="Y206" i="5"/>
  <c r="Y207" i="5"/>
  <c r="Y208" i="5"/>
  <c r="Y209" i="5"/>
  <c r="Y210" i="5"/>
  <c r="Y211" i="5"/>
  <c r="Y212" i="5"/>
  <c r="Y213" i="5"/>
  <c r="Y214" i="5"/>
  <c r="Y215" i="5"/>
  <c r="Y216" i="5"/>
  <c r="Y217" i="5"/>
  <c r="Y218" i="5"/>
  <c r="Y219" i="5"/>
  <c r="Y220" i="5"/>
  <c r="Y221" i="5"/>
  <c r="Y222" i="5"/>
  <c r="Y223" i="5"/>
  <c r="Y224" i="5"/>
  <c r="Y225" i="5"/>
  <c r="Y226" i="5"/>
  <c r="Y227" i="5"/>
  <c r="Y228" i="5"/>
  <c r="Y229" i="5"/>
  <c r="Y230" i="5"/>
  <c r="Y231" i="5"/>
  <c r="Y232" i="5"/>
  <c r="Y233" i="5"/>
  <c r="Y234" i="5"/>
  <c r="Y235" i="5"/>
  <c r="Y236" i="5"/>
  <c r="Y237" i="5"/>
  <c r="Y238" i="5"/>
  <c r="Y239" i="5"/>
  <c r="Y240" i="5"/>
  <c r="Y241" i="5"/>
  <c r="Y242" i="5"/>
  <c r="Y243" i="5"/>
  <c r="Y244" i="5"/>
  <c r="Y245" i="5"/>
  <c r="Y246" i="5"/>
  <c r="Y247" i="5"/>
  <c r="Y248" i="5"/>
  <c r="Y249" i="5"/>
  <c r="Y250" i="5"/>
  <c r="Y251" i="5"/>
  <c r="Y252" i="5"/>
  <c r="Y253" i="5"/>
  <c r="Y254" i="5"/>
  <c r="Y255" i="5"/>
  <c r="Y256" i="5"/>
  <c r="Y257" i="5"/>
  <c r="Y258" i="5"/>
  <c r="Y259" i="5"/>
  <c r="Y260" i="5"/>
  <c r="Y261" i="5"/>
  <c r="Y262" i="5"/>
  <c r="Y263" i="5"/>
  <c r="Y264" i="5"/>
  <c r="Y265" i="5"/>
  <c r="Y266" i="5"/>
  <c r="Y267" i="5"/>
  <c r="Y268" i="5"/>
  <c r="Y269" i="5"/>
  <c r="Y270" i="5"/>
  <c r="Y271" i="5"/>
  <c r="Y272" i="5"/>
  <c r="Y273" i="5"/>
  <c r="Y274" i="5"/>
  <c r="Y275" i="5"/>
  <c r="Y276" i="5"/>
  <c r="Y277" i="5"/>
  <c r="Y278" i="5"/>
  <c r="Y279" i="5"/>
  <c r="Y280" i="5"/>
  <c r="Y281" i="5"/>
  <c r="Y282" i="5"/>
  <c r="Y283" i="5"/>
  <c r="Y284" i="5"/>
  <c r="Y285" i="5"/>
  <c r="Y286" i="5"/>
  <c r="Y287" i="5"/>
  <c r="Y288" i="5"/>
  <c r="Y289" i="5"/>
  <c r="Y290" i="5"/>
  <c r="Y291" i="5"/>
  <c r="Y292" i="5"/>
  <c r="Y293" i="5"/>
  <c r="Y294" i="5"/>
  <c r="Y295" i="5"/>
  <c r="Y296" i="5"/>
  <c r="Y297" i="5"/>
  <c r="Y298" i="5"/>
  <c r="Y299" i="5"/>
  <c r="Y300" i="5"/>
  <c r="Y301" i="5"/>
  <c r="Y302" i="5"/>
  <c r="Y303" i="5"/>
  <c r="Y304" i="5"/>
  <c r="Y305" i="5"/>
  <c r="Y306" i="5"/>
  <c r="Y307" i="5"/>
  <c r="Y308" i="5"/>
  <c r="Y309" i="5"/>
  <c r="Y310" i="5"/>
  <c r="Y311" i="5"/>
  <c r="Y312" i="5"/>
  <c r="Y313" i="5"/>
  <c r="Y314" i="5"/>
  <c r="Y315" i="5"/>
  <c r="Y316" i="5"/>
  <c r="Y317" i="5"/>
  <c r="Y318" i="5"/>
  <c r="Y319" i="5"/>
  <c r="Y320" i="5"/>
  <c r="Y321" i="5"/>
  <c r="Y322" i="5"/>
  <c r="Y323" i="5"/>
  <c r="Y324" i="5"/>
  <c r="Y325" i="5"/>
  <c r="Y326" i="5"/>
  <c r="Y327" i="5"/>
  <c r="Y328" i="5"/>
  <c r="Y329" i="5"/>
  <c r="Y330" i="5"/>
  <c r="Y331" i="5"/>
  <c r="Y332" i="5"/>
  <c r="Y333" i="5"/>
  <c r="Y334" i="5"/>
  <c r="Y335" i="5"/>
  <c r="Y336" i="5"/>
  <c r="Y337" i="5"/>
  <c r="Y338" i="5"/>
  <c r="Y339" i="5"/>
  <c r="Y340" i="5"/>
  <c r="Y341" i="5"/>
  <c r="Y342" i="5"/>
  <c r="Y343" i="5"/>
  <c r="Y344" i="5"/>
  <c r="Y345" i="5"/>
  <c r="Y346" i="5"/>
  <c r="Y347" i="5"/>
  <c r="Y348" i="5"/>
  <c r="Y349" i="5"/>
  <c r="Y350" i="5"/>
  <c r="Y351" i="5"/>
  <c r="Y352" i="5"/>
  <c r="Y353" i="5"/>
  <c r="Y354" i="5"/>
  <c r="Y355" i="5"/>
  <c r="Y356" i="5"/>
  <c r="Y357" i="5"/>
  <c r="Y358" i="5"/>
  <c r="Y359" i="5"/>
  <c r="Y360" i="5"/>
  <c r="Y361" i="5"/>
  <c r="Y362" i="5"/>
  <c r="Y363" i="5"/>
  <c r="Y364" i="5"/>
  <c r="Y365" i="5"/>
  <c r="Y366" i="5"/>
  <c r="Y367" i="5"/>
  <c r="Y368" i="5"/>
  <c r="Y369" i="5"/>
  <c r="Y370" i="5"/>
  <c r="Y371" i="5"/>
  <c r="Y372" i="5"/>
  <c r="Y373" i="5"/>
  <c r="Y374" i="5"/>
  <c r="Y375" i="5"/>
  <c r="Y376" i="5"/>
  <c r="Y377" i="5"/>
  <c r="Y378" i="5"/>
  <c r="Y379" i="5"/>
  <c r="Y380" i="5"/>
  <c r="Y381" i="5"/>
  <c r="Y382" i="5"/>
  <c r="Y383" i="5"/>
  <c r="Y384" i="5"/>
  <c r="Y385" i="5"/>
  <c r="Y386" i="5"/>
  <c r="Y387" i="5"/>
  <c r="Y388" i="5"/>
  <c r="Y389" i="5"/>
  <c r="Y390" i="5"/>
  <c r="Y391" i="5"/>
  <c r="Y392" i="5"/>
  <c r="Y393" i="5"/>
  <c r="Y394" i="5"/>
  <c r="Y395" i="5"/>
  <c r="Y396" i="5"/>
  <c r="Y397" i="5"/>
  <c r="Y398" i="5"/>
  <c r="Y399" i="5"/>
  <c r="Y400" i="5"/>
  <c r="Y401" i="5"/>
  <c r="Y402" i="5"/>
  <c r="Y403" i="5"/>
  <c r="Y404" i="5"/>
  <c r="Y405" i="5"/>
  <c r="Y406" i="5"/>
  <c r="Y407" i="5"/>
  <c r="Y408" i="5"/>
  <c r="Y409" i="5"/>
  <c r="Y410" i="5"/>
  <c r="Y411" i="5"/>
  <c r="Y412" i="5"/>
  <c r="Y413" i="5"/>
  <c r="Y414" i="5"/>
  <c r="Y415" i="5"/>
  <c r="Y416" i="5"/>
  <c r="Y417" i="5"/>
  <c r="Y418" i="5"/>
  <c r="Y419" i="5"/>
  <c r="Y420" i="5"/>
  <c r="Y421" i="5"/>
  <c r="Y422" i="5"/>
  <c r="Y423" i="5"/>
  <c r="Y424" i="5"/>
  <c r="Y425" i="5"/>
  <c r="Y426" i="5"/>
  <c r="Y427" i="5"/>
  <c r="Y428" i="5"/>
  <c r="Y429" i="5"/>
  <c r="Y430" i="5"/>
  <c r="Y431" i="5"/>
  <c r="Y432" i="5"/>
  <c r="Y433" i="5"/>
  <c r="Y434" i="5"/>
  <c r="Y435" i="5"/>
  <c r="Y436" i="5"/>
  <c r="Y437" i="5"/>
  <c r="Y438" i="5"/>
  <c r="Y439" i="5"/>
  <c r="Y440" i="5"/>
  <c r="Y441" i="5"/>
  <c r="Y442" i="5"/>
  <c r="Y443" i="5"/>
  <c r="Y444" i="5"/>
  <c r="Y445" i="5"/>
  <c r="Y446" i="5"/>
  <c r="Y447" i="5"/>
  <c r="Y448" i="5"/>
  <c r="Y449" i="5"/>
  <c r="Y450" i="5"/>
  <c r="Y451" i="5"/>
  <c r="Y452" i="5"/>
  <c r="Y453" i="5"/>
  <c r="Y454" i="5"/>
  <c r="Y455" i="5"/>
  <c r="Y456" i="5"/>
  <c r="Y457" i="5"/>
  <c r="Y458" i="5"/>
  <c r="Y459" i="5"/>
  <c r="Y460" i="5"/>
  <c r="Y461" i="5"/>
  <c r="Y462" i="5"/>
  <c r="Y463" i="5"/>
  <c r="Y464" i="5"/>
  <c r="Y465" i="5"/>
  <c r="Y466" i="5"/>
  <c r="Y467" i="5"/>
  <c r="Y468" i="5"/>
  <c r="Y469" i="5"/>
  <c r="Y470" i="5"/>
  <c r="Y471" i="5"/>
  <c r="Y472" i="5"/>
  <c r="Y473" i="5"/>
  <c r="Y474" i="5"/>
  <c r="Y475" i="5"/>
  <c r="Y476" i="5"/>
  <c r="Y477" i="5"/>
  <c r="Y478" i="5"/>
  <c r="Y479" i="5"/>
  <c r="Y480" i="5"/>
  <c r="Y481" i="5"/>
  <c r="Y482" i="5"/>
  <c r="Y483" i="5"/>
  <c r="Y484" i="5"/>
  <c r="Y485" i="5"/>
  <c r="Y486" i="5"/>
  <c r="Y487" i="5"/>
  <c r="Y488" i="5"/>
  <c r="Y489" i="5"/>
  <c r="Y490" i="5"/>
  <c r="Y491" i="5"/>
  <c r="Y492" i="5"/>
  <c r="Y493" i="5"/>
  <c r="Y494" i="5"/>
  <c r="Y495" i="5"/>
  <c r="Y496" i="5"/>
  <c r="Y497" i="5"/>
  <c r="Y498" i="5"/>
  <c r="Y499" i="5"/>
  <c r="Y50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40" i="5"/>
  <c r="X341" i="5"/>
  <c r="X342" i="5"/>
  <c r="X343" i="5"/>
  <c r="X344" i="5"/>
  <c r="X345" i="5"/>
  <c r="X346" i="5"/>
  <c r="X347" i="5"/>
  <c r="X348" i="5"/>
  <c r="X349" i="5"/>
  <c r="X350" i="5"/>
  <c r="X351" i="5"/>
  <c r="X352" i="5"/>
  <c r="X353" i="5"/>
  <c r="X354" i="5"/>
  <c r="X355" i="5"/>
  <c r="X356" i="5"/>
  <c r="X357" i="5"/>
  <c r="X358" i="5"/>
  <c r="X359" i="5"/>
  <c r="X360" i="5"/>
  <c r="X361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01" i="5"/>
  <c r="X402" i="5"/>
  <c r="X403" i="5"/>
  <c r="X404" i="5"/>
  <c r="X405" i="5"/>
  <c r="X406" i="5"/>
  <c r="X407" i="5"/>
  <c r="X408" i="5"/>
  <c r="X409" i="5"/>
  <c r="X410" i="5"/>
  <c r="X411" i="5"/>
  <c r="X412" i="5"/>
  <c r="X413" i="5"/>
  <c r="X414" i="5"/>
  <c r="X415" i="5"/>
  <c r="X416" i="5"/>
  <c r="X417" i="5"/>
  <c r="X418" i="5"/>
  <c r="X419" i="5"/>
  <c r="X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57" i="5"/>
  <c r="X458" i="5"/>
  <c r="X459" i="5"/>
  <c r="X460" i="5"/>
  <c r="X461" i="5"/>
  <c r="X462" i="5"/>
  <c r="X463" i="5"/>
  <c r="X464" i="5"/>
  <c r="X465" i="5"/>
  <c r="X466" i="5"/>
  <c r="X467" i="5"/>
  <c r="X468" i="5"/>
  <c r="X469" i="5"/>
  <c r="X470" i="5"/>
  <c r="X471" i="5"/>
  <c r="X472" i="5"/>
  <c r="X473" i="5"/>
  <c r="X474" i="5"/>
  <c r="X475" i="5"/>
  <c r="X476" i="5"/>
  <c r="X477" i="5"/>
  <c r="X478" i="5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390" i="5"/>
  <c r="W391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0" i="5"/>
  <c r="W481" i="5"/>
  <c r="W482" i="5"/>
  <c r="W483" i="5"/>
  <c r="W484" i="5"/>
  <c r="W485" i="5"/>
  <c r="W486" i="5"/>
  <c r="W487" i="5"/>
  <c r="W488" i="5"/>
  <c r="W489" i="5"/>
  <c r="W490" i="5"/>
  <c r="W491" i="5"/>
  <c r="W492" i="5"/>
  <c r="W493" i="5"/>
  <c r="W494" i="5"/>
  <c r="W495" i="5"/>
  <c r="W496" i="5"/>
  <c r="W497" i="5"/>
  <c r="W498" i="5"/>
  <c r="W499" i="5"/>
  <c r="W500" i="5"/>
  <c r="W11" i="5"/>
  <c r="W13" i="5"/>
  <c r="W12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28" i="5"/>
  <c r="V229" i="5"/>
  <c r="V230" i="5"/>
  <c r="V231" i="5"/>
  <c r="V232" i="5"/>
  <c r="V233" i="5"/>
  <c r="V234" i="5"/>
  <c r="V235" i="5"/>
  <c r="V236" i="5"/>
  <c r="V237" i="5"/>
  <c r="V238" i="5"/>
  <c r="V239" i="5"/>
  <c r="V240" i="5"/>
  <c r="V241" i="5"/>
  <c r="V242" i="5"/>
  <c r="V243" i="5"/>
  <c r="V244" i="5"/>
  <c r="V245" i="5"/>
  <c r="V246" i="5"/>
  <c r="V247" i="5"/>
  <c r="V248" i="5"/>
  <c r="V249" i="5"/>
  <c r="V250" i="5"/>
  <c r="V251" i="5"/>
  <c r="V252" i="5"/>
  <c r="V253" i="5"/>
  <c r="V254" i="5"/>
  <c r="V255" i="5"/>
  <c r="V256" i="5"/>
  <c r="V257" i="5"/>
  <c r="V258" i="5"/>
  <c r="V259" i="5"/>
  <c r="V260" i="5"/>
  <c r="V261" i="5"/>
  <c r="V262" i="5"/>
  <c r="V263" i="5"/>
  <c r="V264" i="5"/>
  <c r="V265" i="5"/>
  <c r="V266" i="5"/>
  <c r="V267" i="5"/>
  <c r="V268" i="5"/>
  <c r="V269" i="5"/>
  <c r="V270" i="5"/>
  <c r="V271" i="5"/>
  <c r="V272" i="5"/>
  <c r="V273" i="5"/>
  <c r="V274" i="5"/>
  <c r="V275" i="5"/>
  <c r="V276" i="5"/>
  <c r="V277" i="5"/>
  <c r="V278" i="5"/>
  <c r="V279" i="5"/>
  <c r="V280" i="5"/>
  <c r="V281" i="5"/>
  <c r="V282" i="5"/>
  <c r="V283" i="5"/>
  <c r="V284" i="5"/>
  <c r="V285" i="5"/>
  <c r="V286" i="5"/>
  <c r="V287" i="5"/>
  <c r="V288" i="5"/>
  <c r="V289" i="5"/>
  <c r="V290" i="5"/>
  <c r="V291" i="5"/>
  <c r="V292" i="5"/>
  <c r="V293" i="5"/>
  <c r="V294" i="5"/>
  <c r="V295" i="5"/>
  <c r="V296" i="5"/>
  <c r="V297" i="5"/>
  <c r="V298" i="5"/>
  <c r="V299" i="5"/>
  <c r="V300" i="5"/>
  <c r="V301" i="5"/>
  <c r="V302" i="5"/>
  <c r="V303" i="5"/>
  <c r="V304" i="5"/>
  <c r="V305" i="5"/>
  <c r="V306" i="5"/>
  <c r="V307" i="5"/>
  <c r="V308" i="5"/>
  <c r="V309" i="5"/>
  <c r="V310" i="5"/>
  <c r="V311" i="5"/>
  <c r="V312" i="5"/>
  <c r="V313" i="5"/>
  <c r="V314" i="5"/>
  <c r="V315" i="5"/>
  <c r="V316" i="5"/>
  <c r="V317" i="5"/>
  <c r="V318" i="5"/>
  <c r="V319" i="5"/>
  <c r="V320" i="5"/>
  <c r="V321" i="5"/>
  <c r="V322" i="5"/>
  <c r="V323" i="5"/>
  <c r="V324" i="5"/>
  <c r="V325" i="5"/>
  <c r="V326" i="5"/>
  <c r="V327" i="5"/>
  <c r="V328" i="5"/>
  <c r="V329" i="5"/>
  <c r="V330" i="5"/>
  <c r="V331" i="5"/>
  <c r="V332" i="5"/>
  <c r="V333" i="5"/>
  <c r="V334" i="5"/>
  <c r="V335" i="5"/>
  <c r="V336" i="5"/>
  <c r="V337" i="5"/>
  <c r="V338" i="5"/>
  <c r="V339" i="5"/>
  <c r="V340" i="5"/>
  <c r="V341" i="5"/>
  <c r="V342" i="5"/>
  <c r="V343" i="5"/>
  <c r="V344" i="5"/>
  <c r="V345" i="5"/>
  <c r="V346" i="5"/>
  <c r="V347" i="5"/>
  <c r="V348" i="5"/>
  <c r="V349" i="5"/>
  <c r="V350" i="5"/>
  <c r="V351" i="5"/>
  <c r="V352" i="5"/>
  <c r="V353" i="5"/>
  <c r="V354" i="5"/>
  <c r="V355" i="5"/>
  <c r="V356" i="5"/>
  <c r="V357" i="5"/>
  <c r="V358" i="5"/>
  <c r="V359" i="5"/>
  <c r="V360" i="5"/>
  <c r="V361" i="5"/>
  <c r="V362" i="5"/>
  <c r="V363" i="5"/>
  <c r="V364" i="5"/>
  <c r="V365" i="5"/>
  <c r="V366" i="5"/>
  <c r="V367" i="5"/>
  <c r="V368" i="5"/>
  <c r="V369" i="5"/>
  <c r="V370" i="5"/>
  <c r="V371" i="5"/>
  <c r="V372" i="5"/>
  <c r="V373" i="5"/>
  <c r="V374" i="5"/>
  <c r="V375" i="5"/>
  <c r="V376" i="5"/>
  <c r="V377" i="5"/>
  <c r="V378" i="5"/>
  <c r="V379" i="5"/>
  <c r="V380" i="5"/>
  <c r="V381" i="5"/>
  <c r="V382" i="5"/>
  <c r="V383" i="5"/>
  <c r="V384" i="5"/>
  <c r="V385" i="5"/>
  <c r="V386" i="5"/>
  <c r="V387" i="5"/>
  <c r="V388" i="5"/>
  <c r="V389" i="5"/>
  <c r="V390" i="5"/>
  <c r="V391" i="5"/>
  <c r="V392" i="5"/>
  <c r="V393" i="5"/>
  <c r="V394" i="5"/>
  <c r="V395" i="5"/>
  <c r="V396" i="5"/>
  <c r="V397" i="5"/>
  <c r="V398" i="5"/>
  <c r="V399" i="5"/>
  <c r="V400" i="5"/>
  <c r="V401" i="5"/>
  <c r="V402" i="5"/>
  <c r="V403" i="5"/>
  <c r="V404" i="5"/>
  <c r="V405" i="5"/>
  <c r="V406" i="5"/>
  <c r="V407" i="5"/>
  <c r="V408" i="5"/>
  <c r="V409" i="5"/>
  <c r="V410" i="5"/>
  <c r="V411" i="5"/>
  <c r="V412" i="5"/>
  <c r="V413" i="5"/>
  <c r="V414" i="5"/>
  <c r="V415" i="5"/>
  <c r="V416" i="5"/>
  <c r="V417" i="5"/>
  <c r="V418" i="5"/>
  <c r="V419" i="5"/>
  <c r="V420" i="5"/>
  <c r="V421" i="5"/>
  <c r="V422" i="5"/>
  <c r="V423" i="5"/>
  <c r="V424" i="5"/>
  <c r="V425" i="5"/>
  <c r="V426" i="5"/>
  <c r="V427" i="5"/>
  <c r="V428" i="5"/>
  <c r="V429" i="5"/>
  <c r="V430" i="5"/>
  <c r="V431" i="5"/>
  <c r="V432" i="5"/>
  <c r="V433" i="5"/>
  <c r="V434" i="5"/>
  <c r="V435" i="5"/>
  <c r="V436" i="5"/>
  <c r="V437" i="5"/>
  <c r="V438" i="5"/>
  <c r="V439" i="5"/>
  <c r="V440" i="5"/>
  <c r="V441" i="5"/>
  <c r="V442" i="5"/>
  <c r="V443" i="5"/>
  <c r="V444" i="5"/>
  <c r="V445" i="5"/>
  <c r="V446" i="5"/>
  <c r="V447" i="5"/>
  <c r="V448" i="5"/>
  <c r="V449" i="5"/>
  <c r="V450" i="5"/>
  <c r="V451" i="5"/>
  <c r="V452" i="5"/>
  <c r="V453" i="5"/>
  <c r="V454" i="5"/>
  <c r="V455" i="5"/>
  <c r="V456" i="5"/>
  <c r="V457" i="5"/>
  <c r="V458" i="5"/>
  <c r="V459" i="5"/>
  <c r="V460" i="5"/>
  <c r="V461" i="5"/>
  <c r="V462" i="5"/>
  <c r="V463" i="5"/>
  <c r="V464" i="5"/>
  <c r="V465" i="5"/>
  <c r="V466" i="5"/>
  <c r="V467" i="5"/>
  <c r="V468" i="5"/>
  <c r="V469" i="5"/>
  <c r="V470" i="5"/>
  <c r="V471" i="5"/>
  <c r="V472" i="5"/>
  <c r="V473" i="5"/>
  <c r="V474" i="5"/>
  <c r="V475" i="5"/>
  <c r="V476" i="5"/>
  <c r="V477" i="5"/>
  <c r="V478" i="5"/>
  <c r="V479" i="5"/>
  <c r="V480" i="5"/>
  <c r="V481" i="5"/>
  <c r="V482" i="5"/>
  <c r="V483" i="5"/>
  <c r="V484" i="5"/>
  <c r="V485" i="5"/>
  <c r="V486" i="5"/>
  <c r="V487" i="5"/>
  <c r="V488" i="5"/>
  <c r="V489" i="5"/>
  <c r="V490" i="5"/>
  <c r="V491" i="5"/>
  <c r="V492" i="5"/>
  <c r="V493" i="5"/>
  <c r="V494" i="5"/>
  <c r="V495" i="5"/>
  <c r="V496" i="5"/>
  <c r="V497" i="5"/>
  <c r="V498" i="5"/>
  <c r="V499" i="5"/>
  <c r="V500" i="5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U369" i="5" l="1"/>
  <c r="U249" i="5"/>
  <c r="U129" i="5"/>
  <c r="U309" i="5"/>
  <c r="U189" i="5"/>
  <c r="U69" i="5"/>
  <c r="U381" i="5"/>
  <c r="U321" i="5"/>
  <c r="U261" i="5"/>
  <c r="U201" i="5"/>
  <c r="U141" i="5"/>
  <c r="U81" i="5"/>
  <c r="U21" i="5"/>
  <c r="U405" i="5"/>
  <c r="U225" i="5"/>
  <c r="U57" i="5"/>
  <c r="U345" i="5"/>
  <c r="U297" i="5"/>
  <c r="U237" i="5"/>
  <c r="U177" i="5"/>
  <c r="U117" i="5"/>
  <c r="U285" i="5"/>
  <c r="U357" i="5"/>
  <c r="U165" i="5"/>
  <c r="U105" i="5"/>
  <c r="U45" i="5"/>
  <c r="U393" i="5"/>
  <c r="U333" i="5"/>
  <c r="U273" i="5"/>
  <c r="U213" i="5"/>
  <c r="U153" i="5"/>
  <c r="U93" i="5"/>
  <c r="U33" i="5"/>
  <c r="U453" i="5"/>
  <c r="U441" i="5"/>
  <c r="U429" i="5"/>
  <c r="U417" i="5"/>
  <c r="U500" i="5"/>
  <c r="U488" i="5"/>
  <c r="U476" i="5"/>
  <c r="U464" i="5"/>
  <c r="U452" i="5"/>
  <c r="U440" i="5"/>
  <c r="U428" i="5"/>
  <c r="U416" i="5"/>
  <c r="U404" i="5"/>
  <c r="U392" i="5"/>
  <c r="U380" i="5"/>
  <c r="U368" i="5"/>
  <c r="U356" i="5"/>
  <c r="U344" i="5"/>
  <c r="U332" i="5"/>
  <c r="U320" i="5"/>
  <c r="U308" i="5"/>
  <c r="U296" i="5"/>
  <c r="U284" i="5"/>
  <c r="U272" i="5"/>
  <c r="U260" i="5"/>
  <c r="U248" i="5"/>
  <c r="U236" i="5"/>
  <c r="U224" i="5"/>
  <c r="U212" i="5"/>
  <c r="U200" i="5"/>
  <c r="U188" i="5"/>
  <c r="U176" i="5"/>
  <c r="U164" i="5"/>
  <c r="U152" i="5"/>
  <c r="U140" i="5"/>
  <c r="U128" i="5"/>
  <c r="U116" i="5"/>
  <c r="U104" i="5"/>
  <c r="U92" i="5"/>
  <c r="U80" i="5"/>
  <c r="U68" i="5"/>
  <c r="U56" i="5"/>
  <c r="U44" i="5"/>
  <c r="U32" i="5"/>
  <c r="U20" i="5"/>
  <c r="U489" i="5"/>
  <c r="U477" i="5"/>
  <c r="U465" i="5"/>
  <c r="U491" i="5"/>
  <c r="U479" i="5"/>
  <c r="U467" i="5"/>
  <c r="U455" i="5"/>
  <c r="U443" i="5"/>
  <c r="U431" i="5"/>
  <c r="U419" i="5"/>
  <c r="U407" i="5"/>
  <c r="U395" i="5"/>
  <c r="U383" i="5"/>
  <c r="U371" i="5"/>
  <c r="U359" i="5"/>
  <c r="U347" i="5"/>
  <c r="U335" i="5"/>
  <c r="U323" i="5"/>
  <c r="U311" i="5"/>
  <c r="U299" i="5"/>
  <c r="U287" i="5"/>
  <c r="U275" i="5"/>
  <c r="U263" i="5"/>
  <c r="U251" i="5"/>
  <c r="U239" i="5"/>
  <c r="U227" i="5"/>
  <c r="U215" i="5"/>
  <c r="U203" i="5"/>
  <c r="U191" i="5"/>
  <c r="U179" i="5"/>
  <c r="U167" i="5"/>
  <c r="U155" i="5"/>
  <c r="U143" i="5"/>
  <c r="U131" i="5"/>
  <c r="U119" i="5"/>
  <c r="U107" i="5"/>
  <c r="U95" i="5"/>
  <c r="U83" i="5"/>
  <c r="U71" i="5"/>
  <c r="U59" i="5"/>
  <c r="U47" i="5"/>
  <c r="U35" i="5"/>
  <c r="U23" i="5"/>
  <c r="U11" i="5"/>
  <c r="U498" i="5"/>
  <c r="U486" i="5"/>
  <c r="U474" i="5"/>
  <c r="U462" i="5"/>
  <c r="U450" i="5"/>
  <c r="U438" i="5"/>
  <c r="U426" i="5"/>
  <c r="U414" i="5"/>
  <c r="U402" i="5"/>
  <c r="U390" i="5"/>
  <c r="U378" i="5"/>
  <c r="U366" i="5"/>
  <c r="U354" i="5"/>
  <c r="U342" i="5"/>
  <c r="U330" i="5"/>
  <c r="U318" i="5"/>
  <c r="U306" i="5"/>
  <c r="U294" i="5"/>
  <c r="U282" i="5"/>
  <c r="U270" i="5"/>
  <c r="U258" i="5"/>
  <c r="U246" i="5"/>
  <c r="U234" i="5"/>
  <c r="U222" i="5"/>
  <c r="U210" i="5"/>
  <c r="U198" i="5"/>
  <c r="U186" i="5"/>
  <c r="U174" i="5"/>
  <c r="U162" i="5"/>
  <c r="U150" i="5"/>
  <c r="U138" i="5"/>
  <c r="U126" i="5"/>
  <c r="U114" i="5"/>
  <c r="U102" i="5"/>
  <c r="U90" i="5"/>
  <c r="U78" i="5"/>
  <c r="U66" i="5"/>
  <c r="U54" i="5"/>
  <c r="U42" i="5"/>
  <c r="U30" i="5"/>
  <c r="U18" i="5"/>
  <c r="U232" i="5"/>
  <c r="U220" i="5"/>
  <c r="U208" i="5"/>
  <c r="U196" i="5"/>
  <c r="U184" i="5"/>
  <c r="U172" i="5"/>
  <c r="U160" i="5"/>
  <c r="U148" i="5"/>
  <c r="U136" i="5"/>
  <c r="U124" i="5"/>
  <c r="U112" i="5"/>
  <c r="U100" i="5"/>
  <c r="U88" i="5"/>
  <c r="U76" i="5"/>
  <c r="U64" i="5"/>
  <c r="U52" i="5"/>
  <c r="U40" i="5"/>
  <c r="U28" i="5"/>
  <c r="U494" i="5"/>
  <c r="U482" i="5"/>
  <c r="U470" i="5"/>
  <c r="U458" i="5"/>
  <c r="U446" i="5"/>
  <c r="U434" i="5"/>
  <c r="U422" i="5"/>
  <c r="U410" i="5"/>
  <c r="U398" i="5"/>
  <c r="U386" i="5"/>
  <c r="U374" i="5"/>
  <c r="U362" i="5"/>
  <c r="U350" i="5"/>
  <c r="U338" i="5"/>
  <c r="U326" i="5"/>
  <c r="U314" i="5"/>
  <c r="U302" i="5"/>
  <c r="U290" i="5"/>
  <c r="U278" i="5"/>
  <c r="U266" i="5"/>
  <c r="U254" i="5"/>
  <c r="U242" i="5"/>
  <c r="U230" i="5"/>
  <c r="U218" i="5"/>
  <c r="U206" i="5"/>
  <c r="U194" i="5"/>
  <c r="U182" i="5"/>
  <c r="U170" i="5"/>
  <c r="U158" i="5"/>
  <c r="U146" i="5"/>
  <c r="U134" i="5"/>
  <c r="U122" i="5"/>
  <c r="U110" i="5"/>
  <c r="U98" i="5"/>
  <c r="U86" i="5"/>
  <c r="U74" i="5"/>
  <c r="U62" i="5"/>
  <c r="U50" i="5"/>
  <c r="U38" i="5"/>
  <c r="U26" i="5"/>
  <c r="U14" i="5"/>
  <c r="U12" i="5"/>
  <c r="U490" i="5"/>
  <c r="U478" i="5"/>
  <c r="U466" i="5"/>
  <c r="U454" i="5"/>
  <c r="U442" i="5"/>
  <c r="U430" i="5"/>
  <c r="U418" i="5"/>
  <c r="U406" i="5"/>
  <c r="U394" i="5"/>
  <c r="U382" i="5"/>
  <c r="U370" i="5"/>
  <c r="U358" i="5"/>
  <c r="U346" i="5"/>
  <c r="U334" i="5"/>
  <c r="U322" i="5"/>
  <c r="U310" i="5"/>
  <c r="U298" i="5"/>
  <c r="U286" i="5"/>
  <c r="U274" i="5"/>
  <c r="U262" i="5"/>
  <c r="U250" i="5"/>
  <c r="U238" i="5"/>
  <c r="U226" i="5"/>
  <c r="U214" i="5"/>
  <c r="U202" i="5"/>
  <c r="U190" i="5"/>
  <c r="U178" i="5"/>
  <c r="U166" i="5"/>
  <c r="U154" i="5"/>
  <c r="U142" i="5"/>
  <c r="U130" i="5"/>
  <c r="U118" i="5"/>
  <c r="U106" i="5"/>
  <c r="U94" i="5"/>
  <c r="U82" i="5"/>
  <c r="U70" i="5"/>
  <c r="U58" i="5"/>
  <c r="U46" i="5"/>
  <c r="U34" i="5"/>
  <c r="U22" i="5"/>
  <c r="U497" i="5"/>
  <c r="U485" i="5"/>
  <c r="U473" i="5"/>
  <c r="U461" i="5"/>
  <c r="U449" i="5"/>
  <c r="U437" i="5"/>
  <c r="U425" i="5"/>
  <c r="U413" i="5"/>
  <c r="U401" i="5"/>
  <c r="U389" i="5"/>
  <c r="U377" i="5"/>
  <c r="U365" i="5"/>
  <c r="U353" i="5"/>
  <c r="U16" i="5"/>
  <c r="U495" i="5"/>
  <c r="U483" i="5"/>
  <c r="U471" i="5"/>
  <c r="U459" i="5"/>
  <c r="U447" i="5"/>
  <c r="U435" i="5"/>
  <c r="U423" i="5"/>
  <c r="U411" i="5"/>
  <c r="U399" i="5"/>
  <c r="U387" i="5"/>
  <c r="U375" i="5"/>
  <c r="U363" i="5"/>
  <c r="U351" i="5"/>
  <c r="U339" i="5"/>
  <c r="U327" i="5"/>
  <c r="U315" i="5"/>
  <c r="U303" i="5"/>
  <c r="U291" i="5"/>
  <c r="U279" i="5"/>
  <c r="U267" i="5"/>
  <c r="U255" i="5"/>
  <c r="U243" i="5"/>
  <c r="U231" i="5"/>
  <c r="U219" i="5"/>
  <c r="U207" i="5"/>
  <c r="U195" i="5"/>
  <c r="U183" i="5"/>
  <c r="U171" i="5"/>
  <c r="U159" i="5"/>
  <c r="U147" i="5"/>
  <c r="U135" i="5"/>
  <c r="U123" i="5"/>
  <c r="U111" i="5"/>
  <c r="U99" i="5"/>
  <c r="U87" i="5"/>
  <c r="U75" i="5"/>
  <c r="U63" i="5"/>
  <c r="U51" i="5"/>
  <c r="U39" i="5"/>
  <c r="U27" i="5"/>
  <c r="U15" i="5"/>
  <c r="U493" i="5"/>
  <c r="U481" i="5"/>
  <c r="U469" i="5"/>
  <c r="U457" i="5"/>
  <c r="U445" i="5"/>
  <c r="U433" i="5"/>
  <c r="U421" i="5"/>
  <c r="U409" i="5"/>
  <c r="U397" i="5"/>
  <c r="U385" i="5"/>
  <c r="U373" i="5"/>
  <c r="U361" i="5"/>
  <c r="U349" i="5"/>
  <c r="U337" i="5"/>
  <c r="U325" i="5"/>
  <c r="U313" i="5"/>
  <c r="U301" i="5"/>
  <c r="U289" i="5"/>
  <c r="U277" i="5"/>
  <c r="U265" i="5"/>
  <c r="U253" i="5"/>
  <c r="U241" i="5"/>
  <c r="U229" i="5"/>
  <c r="U217" i="5"/>
  <c r="U205" i="5"/>
  <c r="U193" i="5"/>
  <c r="U181" i="5"/>
  <c r="U169" i="5"/>
  <c r="U157" i="5"/>
  <c r="U145" i="5"/>
  <c r="U133" i="5"/>
  <c r="U121" i="5"/>
  <c r="U109" i="5"/>
  <c r="U97" i="5"/>
  <c r="U85" i="5"/>
  <c r="U73" i="5"/>
  <c r="U61" i="5"/>
  <c r="U49" i="5"/>
  <c r="U37" i="5"/>
  <c r="U25" i="5"/>
  <c r="U13" i="5"/>
  <c r="U492" i="5"/>
  <c r="U480" i="5"/>
  <c r="U468" i="5"/>
  <c r="U456" i="5"/>
  <c r="U444" i="5"/>
  <c r="U432" i="5"/>
  <c r="U420" i="5"/>
  <c r="U408" i="5"/>
  <c r="U396" i="5"/>
  <c r="U384" i="5"/>
  <c r="U372" i="5"/>
  <c r="U360" i="5"/>
  <c r="U348" i="5"/>
  <c r="U336" i="5"/>
  <c r="U324" i="5"/>
  <c r="U312" i="5"/>
  <c r="U300" i="5"/>
  <c r="U288" i="5"/>
  <c r="U276" i="5"/>
  <c r="U264" i="5"/>
  <c r="U252" i="5"/>
  <c r="U240" i="5"/>
  <c r="U228" i="5"/>
  <c r="U216" i="5"/>
  <c r="U204" i="5"/>
  <c r="U192" i="5"/>
  <c r="U180" i="5"/>
  <c r="U168" i="5"/>
  <c r="U156" i="5"/>
  <c r="U144" i="5"/>
  <c r="U132" i="5"/>
  <c r="U120" i="5"/>
  <c r="U108" i="5"/>
  <c r="U96" i="5"/>
  <c r="U84" i="5"/>
  <c r="U72" i="5"/>
  <c r="U60" i="5"/>
  <c r="U48" i="5"/>
  <c r="U36" i="5"/>
  <c r="U24" i="5"/>
  <c r="U499" i="5"/>
  <c r="U487" i="5"/>
  <c r="U475" i="5"/>
  <c r="U463" i="5"/>
  <c r="U451" i="5"/>
  <c r="U439" i="5"/>
  <c r="U427" i="5"/>
  <c r="U415" i="5"/>
  <c r="U403" i="5"/>
  <c r="U391" i="5"/>
  <c r="U379" i="5"/>
  <c r="U367" i="5"/>
  <c r="U355" i="5"/>
  <c r="U343" i="5"/>
  <c r="U331" i="5"/>
  <c r="U319" i="5"/>
  <c r="U307" i="5"/>
  <c r="U295" i="5"/>
  <c r="U283" i="5"/>
  <c r="U271" i="5"/>
  <c r="U259" i="5"/>
  <c r="U247" i="5"/>
  <c r="U235" i="5"/>
  <c r="U223" i="5"/>
  <c r="U211" i="5"/>
  <c r="U199" i="5"/>
  <c r="U187" i="5"/>
  <c r="U175" i="5"/>
  <c r="U163" i="5"/>
  <c r="U151" i="5"/>
  <c r="U139" i="5"/>
  <c r="U127" i="5"/>
  <c r="U115" i="5"/>
  <c r="U103" i="5"/>
  <c r="U91" i="5"/>
  <c r="U79" i="5"/>
  <c r="U67" i="5"/>
  <c r="U55" i="5"/>
  <c r="U43" i="5"/>
  <c r="U31" i="5"/>
  <c r="U19" i="5"/>
  <c r="U341" i="5"/>
  <c r="U329" i="5"/>
  <c r="U317" i="5"/>
  <c r="U305" i="5"/>
  <c r="U293" i="5"/>
  <c r="U281" i="5"/>
  <c r="U269" i="5"/>
  <c r="U257" i="5"/>
  <c r="U245" i="5"/>
  <c r="U233" i="5"/>
  <c r="U221" i="5"/>
  <c r="U209" i="5"/>
  <c r="U197" i="5"/>
  <c r="U185" i="5"/>
  <c r="U173" i="5"/>
  <c r="U161" i="5"/>
  <c r="U149" i="5"/>
  <c r="U137" i="5"/>
  <c r="U125" i="5"/>
  <c r="U113" i="5"/>
  <c r="U101" i="5"/>
  <c r="U89" i="5"/>
  <c r="U77" i="5"/>
  <c r="U65" i="5"/>
  <c r="U53" i="5"/>
  <c r="U41" i="5"/>
  <c r="U29" i="5"/>
  <c r="U17" i="5"/>
  <c r="U496" i="5"/>
  <c r="U484" i="5"/>
  <c r="U472" i="5"/>
  <c r="U460" i="5"/>
  <c r="U448" i="5"/>
  <c r="U436" i="5"/>
  <c r="U424" i="5"/>
  <c r="U412" i="5"/>
  <c r="U400" i="5"/>
  <c r="U388" i="5"/>
  <c r="U376" i="5"/>
  <c r="U364" i="5"/>
  <c r="U352" i="5"/>
  <c r="U340" i="5"/>
  <c r="U328" i="5"/>
  <c r="U316" i="5"/>
  <c r="U304" i="5"/>
  <c r="U292" i="5"/>
  <c r="U280" i="5"/>
  <c r="U268" i="5"/>
  <c r="U256" i="5"/>
  <c r="U244" i="5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B11" i="1" l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X11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34" i="1"/>
  <c r="S38" i="1" l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R35" i="1"/>
  <c r="R36" i="1"/>
  <c r="R37" i="1"/>
  <c r="R38" i="1"/>
  <c r="R39" i="1"/>
  <c r="R40" i="1"/>
  <c r="R41" i="1"/>
  <c r="R42" i="1"/>
  <c r="R43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34" i="1"/>
  <c r="R8" i="1"/>
  <c r="R44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8" i="1"/>
  <c r="Q42" i="1" s="1"/>
  <c r="R45" i="1" l="1"/>
  <c r="Q43" i="1"/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3" i="1"/>
  <c r="P34" i="1"/>
  <c r="P35" i="1"/>
  <c r="P36" i="1"/>
  <c r="P37" i="1"/>
  <c r="P38" i="1"/>
  <c r="P39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8" i="1"/>
  <c r="P31" i="1" s="1"/>
  <c r="O11" i="1"/>
  <c r="M11" i="1" s="1"/>
  <c r="O12" i="1"/>
  <c r="M12" i="1" s="1"/>
  <c r="O13" i="1"/>
  <c r="M13" i="1" s="1"/>
  <c r="O14" i="1"/>
  <c r="M14" i="1" s="1"/>
  <c r="O15" i="1"/>
  <c r="M15" i="1" s="1"/>
  <c r="O16" i="1"/>
  <c r="O17" i="1"/>
  <c r="O18" i="1"/>
  <c r="O19" i="1"/>
  <c r="M19" i="1" s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M34" i="1" s="1"/>
  <c r="O35" i="1"/>
  <c r="O36" i="1"/>
  <c r="O37" i="1"/>
  <c r="O40" i="1"/>
  <c r="O41" i="1"/>
  <c r="O42" i="1"/>
  <c r="O43" i="1"/>
  <c r="O44" i="1"/>
  <c r="M44" i="1" s="1"/>
  <c r="O45" i="1"/>
  <c r="M45" i="1" s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M58" i="1" s="1"/>
  <c r="O59" i="1"/>
  <c r="M59" i="1" s="1"/>
  <c r="O60" i="1"/>
  <c r="M60" i="1" s="1"/>
  <c r="O61" i="1"/>
  <c r="O62" i="1"/>
  <c r="O63" i="1"/>
  <c r="O64" i="1"/>
  <c r="M64" i="1" s="1"/>
  <c r="O65" i="1"/>
  <c r="O66" i="1"/>
  <c r="M66" i="1" s="1"/>
  <c r="O67" i="1"/>
  <c r="O68" i="1"/>
  <c r="O69" i="1"/>
  <c r="O70" i="1"/>
  <c r="O71" i="1"/>
  <c r="O72" i="1"/>
  <c r="O73" i="1"/>
  <c r="O74" i="1"/>
  <c r="O75" i="1"/>
  <c r="O76" i="1"/>
  <c r="M76" i="1" s="1"/>
  <c r="O77" i="1"/>
  <c r="M77" i="1" s="1"/>
  <c r="O78" i="1"/>
  <c r="O79" i="1"/>
  <c r="O80" i="1"/>
  <c r="M80" i="1" s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M100" i="1" s="1"/>
  <c r="O101" i="1"/>
  <c r="M101" i="1" s="1"/>
  <c r="O102" i="1"/>
  <c r="O103" i="1"/>
  <c r="M103" i="1" s="1"/>
  <c r="O104" i="1"/>
  <c r="M104" i="1" s="1"/>
  <c r="O105" i="1"/>
  <c r="M105" i="1" s="1"/>
  <c r="O106" i="1"/>
  <c r="M106" i="1" s="1"/>
  <c r="O107" i="1"/>
  <c r="O108" i="1"/>
  <c r="O109" i="1"/>
  <c r="O110" i="1"/>
  <c r="O111" i="1"/>
  <c r="O112" i="1"/>
  <c r="O113" i="1"/>
  <c r="O114" i="1"/>
  <c r="O115" i="1"/>
  <c r="O116" i="1"/>
  <c r="M116" i="1" s="1"/>
  <c r="O117" i="1"/>
  <c r="M117" i="1" s="1"/>
  <c r="O118" i="1"/>
  <c r="O119" i="1"/>
  <c r="M119" i="1" s="1"/>
  <c r="O120" i="1"/>
  <c r="M120" i="1" s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M136" i="1" s="1"/>
  <c r="O137" i="1"/>
  <c r="O138" i="1"/>
  <c r="O139" i="1"/>
  <c r="O140" i="1"/>
  <c r="O141" i="1"/>
  <c r="O142" i="1"/>
  <c r="O143" i="1"/>
  <c r="M143" i="1" s="1"/>
  <c r="O144" i="1"/>
  <c r="M144" i="1" s="1"/>
  <c r="O145" i="1"/>
  <c r="O146" i="1"/>
  <c r="O147" i="1"/>
  <c r="O148" i="1"/>
  <c r="O149" i="1"/>
  <c r="O150" i="1"/>
  <c r="O151" i="1"/>
  <c r="O152" i="1"/>
  <c r="O153" i="1"/>
  <c r="O154" i="1"/>
  <c r="O155" i="1"/>
  <c r="O156" i="1"/>
  <c r="M156" i="1" s="1"/>
  <c r="O157" i="1"/>
  <c r="O158" i="1"/>
  <c r="O159" i="1"/>
  <c r="O160" i="1"/>
  <c r="M160" i="1" s="1"/>
  <c r="O161" i="1"/>
  <c r="M161" i="1" s="1"/>
  <c r="O162" i="1"/>
  <c r="M162" i="1" s="1"/>
  <c r="O163" i="1"/>
  <c r="O164" i="1"/>
  <c r="M164" i="1" s="1"/>
  <c r="O165" i="1"/>
  <c r="O166" i="1"/>
  <c r="O167" i="1"/>
  <c r="O168" i="1"/>
  <c r="O169" i="1"/>
  <c r="O170" i="1"/>
  <c r="O171" i="1"/>
  <c r="O172" i="1"/>
  <c r="O173" i="1"/>
  <c r="O174" i="1"/>
  <c r="O175" i="1"/>
  <c r="O176" i="1"/>
  <c r="M176" i="1" s="1"/>
  <c r="O177" i="1"/>
  <c r="O178" i="1"/>
  <c r="M178" i="1" s="1"/>
  <c r="O179" i="1"/>
  <c r="O180" i="1"/>
  <c r="O181" i="1"/>
  <c r="O182" i="1"/>
  <c r="O183" i="1"/>
  <c r="O184" i="1"/>
  <c r="M184" i="1" s="1"/>
  <c r="O185" i="1"/>
  <c r="M185" i="1" s="1"/>
  <c r="O186" i="1"/>
  <c r="M186" i="1" s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M199" i="1" s="1"/>
  <c r="O200" i="1"/>
  <c r="M200" i="1" s="1"/>
  <c r="O201" i="1"/>
  <c r="M201" i="1" s="1"/>
  <c r="O202" i="1"/>
  <c r="M202" i="1" s="1"/>
  <c r="O203" i="1"/>
  <c r="M203" i="1" s="1"/>
  <c r="O204" i="1"/>
  <c r="M204" i="1" s="1"/>
  <c r="O205" i="1"/>
  <c r="O206" i="1"/>
  <c r="O207" i="1"/>
  <c r="O208" i="1"/>
  <c r="O209" i="1"/>
  <c r="O210" i="1"/>
  <c r="O211" i="1"/>
  <c r="O212" i="1"/>
  <c r="O213" i="1"/>
  <c r="O214" i="1"/>
  <c r="O215" i="1"/>
  <c r="O216" i="1"/>
  <c r="M216" i="1" s="1"/>
  <c r="O217" i="1"/>
  <c r="O218" i="1"/>
  <c r="O219" i="1"/>
  <c r="O220" i="1"/>
  <c r="M220" i="1" s="1"/>
  <c r="O221" i="1"/>
  <c r="O222" i="1"/>
  <c r="O223" i="1"/>
  <c r="O224" i="1"/>
  <c r="O225" i="1"/>
  <c r="O226" i="1"/>
  <c r="M226" i="1" s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M240" i="1" s="1"/>
  <c r="O241" i="1"/>
  <c r="O242" i="1"/>
  <c r="O243" i="1"/>
  <c r="O244" i="1"/>
  <c r="M244" i="1" s="1"/>
  <c r="O245" i="1"/>
  <c r="M245" i="1" s="1"/>
  <c r="O246" i="1"/>
  <c r="O247" i="1"/>
  <c r="O248" i="1"/>
  <c r="O249" i="1"/>
  <c r="O250" i="1"/>
  <c r="O251" i="1"/>
  <c r="O252" i="1"/>
  <c r="O253" i="1"/>
  <c r="O254" i="1"/>
  <c r="O255" i="1"/>
  <c r="O256" i="1"/>
  <c r="M256" i="1" s="1"/>
  <c r="O257" i="1"/>
  <c r="M257" i="1" s="1"/>
  <c r="O258" i="1"/>
  <c r="M258" i="1" s="1"/>
  <c r="O259" i="1"/>
  <c r="M259" i="1" s="1"/>
  <c r="O260" i="1"/>
  <c r="M260" i="1" s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M276" i="1" s="1"/>
  <c r="O277" i="1"/>
  <c r="O278" i="1"/>
  <c r="O279" i="1"/>
  <c r="O280" i="1"/>
  <c r="O281" i="1"/>
  <c r="O282" i="1"/>
  <c r="M282" i="1" s="1"/>
  <c r="O283" i="1"/>
  <c r="M283" i="1" s="1"/>
  <c r="O284" i="1"/>
  <c r="M284" i="1" s="1"/>
  <c r="O285" i="1"/>
  <c r="M285" i="1" s="1"/>
  <c r="O286" i="1"/>
  <c r="O287" i="1"/>
  <c r="O288" i="1"/>
  <c r="O289" i="1"/>
  <c r="O290" i="1"/>
  <c r="O291" i="1"/>
  <c r="O292" i="1"/>
  <c r="O293" i="1"/>
  <c r="O294" i="1"/>
  <c r="O295" i="1"/>
  <c r="O296" i="1"/>
  <c r="M296" i="1" s="1"/>
  <c r="O297" i="1"/>
  <c r="M297" i="1" s="1"/>
  <c r="O298" i="1"/>
  <c r="M298" i="1" s="1"/>
  <c r="O299" i="1"/>
  <c r="M299" i="1" s="1"/>
  <c r="O300" i="1"/>
  <c r="M300" i="1" s="1"/>
  <c r="O301" i="1"/>
  <c r="O302" i="1"/>
  <c r="O303" i="1"/>
  <c r="O304" i="1"/>
  <c r="M304" i="1" s="1"/>
  <c r="O305" i="1"/>
  <c r="O306" i="1"/>
  <c r="O307" i="1"/>
  <c r="O308" i="1"/>
  <c r="O309" i="1"/>
  <c r="O310" i="1"/>
  <c r="O311" i="1"/>
  <c r="O312" i="1"/>
  <c r="O313" i="1"/>
  <c r="O314" i="1"/>
  <c r="O315" i="1"/>
  <c r="O316" i="1"/>
  <c r="M316" i="1" s="1"/>
  <c r="O317" i="1"/>
  <c r="O318" i="1"/>
  <c r="O319" i="1"/>
  <c r="O320" i="1"/>
  <c r="O321" i="1"/>
  <c r="O322" i="1"/>
  <c r="O323" i="1"/>
  <c r="O324" i="1"/>
  <c r="M324" i="1" s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M340" i="1" s="1"/>
  <c r="O341" i="1"/>
  <c r="M341" i="1" s="1"/>
  <c r="O342" i="1"/>
  <c r="O343" i="1"/>
  <c r="O344" i="1"/>
  <c r="M344" i="1" s="1"/>
  <c r="O345" i="1"/>
  <c r="O346" i="1"/>
  <c r="M346" i="1" s="1"/>
  <c r="O347" i="1"/>
  <c r="O348" i="1"/>
  <c r="O349" i="1"/>
  <c r="O350" i="1"/>
  <c r="O351" i="1"/>
  <c r="O352" i="1"/>
  <c r="O353" i="1"/>
  <c r="O354" i="1"/>
  <c r="O355" i="1"/>
  <c r="O356" i="1"/>
  <c r="M356" i="1" s="1"/>
  <c r="O357" i="1"/>
  <c r="O358" i="1"/>
  <c r="O359" i="1"/>
  <c r="O360" i="1"/>
  <c r="M360" i="1" s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M380" i="1" s="1"/>
  <c r="O381" i="1"/>
  <c r="M381" i="1" s="1"/>
  <c r="O382" i="1"/>
  <c r="O383" i="1"/>
  <c r="M383" i="1" s="1"/>
  <c r="O384" i="1"/>
  <c r="M384" i="1" s="1"/>
  <c r="O385" i="1"/>
  <c r="O386" i="1"/>
  <c r="O387" i="1"/>
  <c r="O388" i="1"/>
  <c r="O389" i="1"/>
  <c r="O390" i="1"/>
  <c r="O391" i="1"/>
  <c r="O392" i="1"/>
  <c r="O393" i="1"/>
  <c r="O394" i="1"/>
  <c r="O395" i="1"/>
  <c r="O396" i="1"/>
  <c r="M396" i="1" s="1"/>
  <c r="O397" i="1"/>
  <c r="O398" i="1"/>
  <c r="O399" i="1"/>
  <c r="O400" i="1"/>
  <c r="M400" i="1" s="1"/>
  <c r="O401" i="1"/>
  <c r="O402" i="1"/>
  <c r="M402" i="1" s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M416" i="1" s="1"/>
  <c r="O417" i="1"/>
  <c r="O418" i="1"/>
  <c r="O419" i="1"/>
  <c r="O420" i="1"/>
  <c r="O421" i="1"/>
  <c r="O422" i="1"/>
  <c r="O423" i="1"/>
  <c r="O424" i="1"/>
  <c r="M424" i="1" s="1"/>
  <c r="O425" i="1"/>
  <c r="M425" i="1" s="1"/>
  <c r="O426" i="1"/>
  <c r="M426" i="1" s="1"/>
  <c r="O427" i="1"/>
  <c r="O428" i="1"/>
  <c r="O429" i="1"/>
  <c r="O430" i="1"/>
  <c r="O431" i="1"/>
  <c r="O432" i="1"/>
  <c r="O433" i="1"/>
  <c r="O434" i="1"/>
  <c r="O435" i="1"/>
  <c r="O436" i="1"/>
  <c r="M436" i="1" s="1"/>
  <c r="O437" i="1"/>
  <c r="M437" i="1" s="1"/>
  <c r="O438" i="1"/>
  <c r="O439" i="1"/>
  <c r="M439" i="1" s="1"/>
  <c r="O440" i="1"/>
  <c r="M440" i="1" s="1"/>
  <c r="O441" i="1"/>
  <c r="O442" i="1"/>
  <c r="M442" i="1" s="1"/>
  <c r="O443" i="1"/>
  <c r="O444" i="1"/>
  <c r="M444" i="1" s="1"/>
  <c r="O445" i="1"/>
  <c r="O446" i="1"/>
  <c r="O447" i="1"/>
  <c r="O448" i="1"/>
  <c r="O449" i="1"/>
  <c r="O450" i="1"/>
  <c r="O451" i="1"/>
  <c r="O452" i="1"/>
  <c r="O453" i="1"/>
  <c r="O454" i="1"/>
  <c r="O455" i="1"/>
  <c r="O456" i="1"/>
  <c r="M456" i="1" s="1"/>
  <c r="O457" i="1"/>
  <c r="O458" i="1"/>
  <c r="O459" i="1"/>
  <c r="O460" i="1"/>
  <c r="O461" i="1"/>
  <c r="O462" i="1"/>
  <c r="O463" i="1"/>
  <c r="O464" i="1"/>
  <c r="M464" i="1" s="1"/>
  <c r="O465" i="1"/>
  <c r="O466" i="1"/>
  <c r="M466" i="1" s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M480" i="1" s="1"/>
  <c r="O481" i="1"/>
  <c r="O482" i="1"/>
  <c r="O483" i="1"/>
  <c r="O484" i="1"/>
  <c r="M484" i="1" s="1"/>
  <c r="O485" i="1"/>
  <c r="O486" i="1"/>
  <c r="O487" i="1"/>
  <c r="O488" i="1"/>
  <c r="O489" i="1"/>
  <c r="O490" i="1"/>
  <c r="O491" i="1"/>
  <c r="O492" i="1"/>
  <c r="O493" i="1"/>
  <c r="O494" i="1"/>
  <c r="O495" i="1"/>
  <c r="O496" i="1"/>
  <c r="M496" i="1" s="1"/>
  <c r="O497" i="1"/>
  <c r="O498" i="1"/>
  <c r="M498" i="1" s="1"/>
  <c r="O499" i="1"/>
  <c r="O500" i="1"/>
  <c r="M500" i="1" s="1"/>
  <c r="O8" i="1"/>
  <c r="O38" i="1" s="1"/>
  <c r="M497" i="1" l="1"/>
  <c r="M441" i="1"/>
  <c r="M357" i="1"/>
  <c r="M343" i="1"/>
  <c r="M465" i="1"/>
  <c r="M225" i="1"/>
  <c r="M57" i="1"/>
  <c r="M499" i="1"/>
  <c r="M485" i="1"/>
  <c r="M443" i="1"/>
  <c r="M401" i="1"/>
  <c r="M359" i="1"/>
  <c r="M345" i="1"/>
  <c r="M317" i="1"/>
  <c r="M261" i="1"/>
  <c r="M177" i="1"/>
  <c r="M163" i="1"/>
  <c r="M79" i="1"/>
  <c r="M65" i="1"/>
  <c r="M323" i="1"/>
  <c r="M197" i="1"/>
  <c r="M239" i="1"/>
  <c r="M365" i="1"/>
  <c r="M141" i="1"/>
  <c r="M281" i="1"/>
  <c r="M379" i="1"/>
  <c r="M43" i="1"/>
  <c r="M479" i="1"/>
  <c r="M364" i="1"/>
  <c r="M280" i="1"/>
  <c r="M84" i="1"/>
  <c r="M83" i="1"/>
  <c r="M460" i="1"/>
  <c r="M236" i="1"/>
  <c r="M38" i="1"/>
  <c r="M417" i="1"/>
  <c r="M403" i="1"/>
  <c r="M319" i="1"/>
  <c r="M305" i="1"/>
  <c r="M263" i="1"/>
  <c r="M221" i="1"/>
  <c r="M179" i="1"/>
  <c r="M165" i="1"/>
  <c r="M137" i="1"/>
  <c r="M81" i="1"/>
  <c r="M23" i="1"/>
  <c r="M463" i="1"/>
  <c r="M336" i="1"/>
  <c r="M56" i="1"/>
  <c r="M321" i="1"/>
  <c r="M418" i="1"/>
  <c r="M477" i="1"/>
  <c r="M320" i="1"/>
  <c r="M180" i="1"/>
  <c r="M420" i="1"/>
  <c r="M96" i="1"/>
  <c r="M461" i="1"/>
  <c r="M237" i="1"/>
  <c r="M125" i="1"/>
  <c r="M124" i="1"/>
  <c r="M476" i="1"/>
  <c r="M224" i="1"/>
  <c r="M139" i="1"/>
  <c r="M404" i="1"/>
  <c r="M18" i="1"/>
  <c r="M377" i="1"/>
  <c r="M223" i="1"/>
  <c r="M306" i="1"/>
  <c r="M82" i="1"/>
  <c r="M322" i="1"/>
  <c r="M196" i="1"/>
  <c r="M42" i="1"/>
  <c r="M419" i="1"/>
  <c r="M376" i="1"/>
  <c r="M378" i="1"/>
  <c r="M140" i="1"/>
  <c r="M405" i="1"/>
  <c r="M264" i="1"/>
  <c r="M138" i="1"/>
  <c r="M486" i="1"/>
  <c r="M478" i="1"/>
  <c r="M462" i="1"/>
  <c r="M438" i="1"/>
  <c r="M406" i="1"/>
  <c r="M382" i="1"/>
  <c r="M366" i="1"/>
  <c r="M358" i="1"/>
  <c r="M342" i="1"/>
  <c r="M318" i="1"/>
  <c r="M286" i="1"/>
  <c r="M262" i="1"/>
  <c r="M246" i="1"/>
  <c r="M238" i="1"/>
  <c r="M222" i="1"/>
  <c r="M198" i="1"/>
  <c r="M166" i="1"/>
  <c r="M142" i="1"/>
  <c r="M126" i="1"/>
  <c r="M118" i="1"/>
  <c r="M102" i="1"/>
  <c r="M78" i="1"/>
  <c r="M46" i="1"/>
  <c r="M17" i="1"/>
  <c r="M24" i="1"/>
  <c r="M16" i="1"/>
  <c r="M475" i="1"/>
  <c r="M455" i="1"/>
  <c r="M415" i="1"/>
  <c r="M395" i="1"/>
  <c r="M355" i="1"/>
  <c r="M335" i="1"/>
  <c r="M295" i="1"/>
  <c r="M275" i="1"/>
  <c r="M235" i="1"/>
  <c r="M215" i="1"/>
  <c r="M175" i="1"/>
  <c r="M155" i="1"/>
  <c r="M115" i="1"/>
  <c r="M95" i="1"/>
  <c r="M55" i="1"/>
  <c r="M33" i="1"/>
  <c r="M454" i="1"/>
  <c r="M354" i="1"/>
  <c r="M234" i="1"/>
  <c r="M114" i="1"/>
  <c r="M473" i="1"/>
  <c r="M453" i="1"/>
  <c r="M413" i="1"/>
  <c r="M393" i="1"/>
  <c r="M353" i="1"/>
  <c r="M333" i="1"/>
  <c r="M293" i="1"/>
  <c r="M273" i="1"/>
  <c r="M233" i="1"/>
  <c r="M213" i="1"/>
  <c r="M173" i="1"/>
  <c r="M153" i="1"/>
  <c r="M113" i="1"/>
  <c r="M93" i="1"/>
  <c r="M53" i="1"/>
  <c r="M474" i="1"/>
  <c r="M312" i="1"/>
  <c r="M132" i="1"/>
  <c r="M394" i="1"/>
  <c r="M174" i="1"/>
  <c r="M392" i="1"/>
  <c r="M212" i="1"/>
  <c r="M52" i="1"/>
  <c r="M191" i="1"/>
  <c r="M91" i="1"/>
  <c r="M71" i="1"/>
  <c r="M29" i="1"/>
  <c r="M334" i="1"/>
  <c r="M332" i="1"/>
  <c r="M152" i="1"/>
  <c r="M391" i="1"/>
  <c r="M490" i="1"/>
  <c r="M310" i="1"/>
  <c r="M214" i="1"/>
  <c r="M492" i="1"/>
  <c r="M432" i="1"/>
  <c r="M352" i="1"/>
  <c r="M252" i="1"/>
  <c r="M172" i="1"/>
  <c r="M72" i="1"/>
  <c r="M311" i="1"/>
  <c r="M251" i="1"/>
  <c r="M270" i="1"/>
  <c r="M210" i="1"/>
  <c r="M130" i="1"/>
  <c r="M90" i="1"/>
  <c r="M28" i="1"/>
  <c r="M449" i="1"/>
  <c r="M389" i="1"/>
  <c r="M369" i="1"/>
  <c r="M329" i="1"/>
  <c r="M309" i="1"/>
  <c r="M269" i="1"/>
  <c r="M249" i="1"/>
  <c r="M209" i="1"/>
  <c r="M189" i="1"/>
  <c r="M149" i="1"/>
  <c r="M129" i="1"/>
  <c r="M89" i="1"/>
  <c r="M69" i="1"/>
  <c r="M27" i="1"/>
  <c r="M274" i="1"/>
  <c r="M154" i="1"/>
  <c r="M54" i="1"/>
  <c r="M452" i="1"/>
  <c r="M372" i="1"/>
  <c r="M272" i="1"/>
  <c r="M192" i="1"/>
  <c r="M92" i="1"/>
  <c r="M451" i="1"/>
  <c r="M371" i="1"/>
  <c r="M131" i="1"/>
  <c r="M430" i="1"/>
  <c r="M370" i="1"/>
  <c r="M150" i="1"/>
  <c r="M489" i="1"/>
  <c r="M429" i="1"/>
  <c r="M488" i="1"/>
  <c r="M468" i="1"/>
  <c r="M448" i="1"/>
  <c r="M428" i="1"/>
  <c r="M408" i="1"/>
  <c r="M388" i="1"/>
  <c r="M368" i="1"/>
  <c r="M348" i="1"/>
  <c r="M328" i="1"/>
  <c r="M308" i="1"/>
  <c r="M288" i="1"/>
  <c r="M268" i="1"/>
  <c r="M248" i="1"/>
  <c r="M228" i="1"/>
  <c r="M208" i="1"/>
  <c r="M188" i="1"/>
  <c r="M168" i="1"/>
  <c r="M148" i="1"/>
  <c r="M128" i="1"/>
  <c r="M108" i="1"/>
  <c r="M88" i="1"/>
  <c r="M68" i="1"/>
  <c r="M48" i="1"/>
  <c r="M26" i="1"/>
  <c r="M414" i="1"/>
  <c r="M294" i="1"/>
  <c r="M94" i="1"/>
  <c r="M472" i="1"/>
  <c r="M412" i="1"/>
  <c r="M292" i="1"/>
  <c r="M232" i="1"/>
  <c r="M112" i="1"/>
  <c r="M491" i="1"/>
  <c r="M431" i="1"/>
  <c r="M331" i="1"/>
  <c r="M271" i="1"/>
  <c r="M211" i="1"/>
  <c r="M151" i="1"/>
  <c r="M450" i="1"/>
  <c r="M390" i="1"/>
  <c r="M330" i="1"/>
  <c r="M250" i="1"/>
  <c r="M190" i="1"/>
  <c r="M70" i="1"/>
  <c r="M487" i="1"/>
  <c r="M467" i="1"/>
  <c r="M427" i="1"/>
  <c r="M407" i="1"/>
  <c r="M367" i="1"/>
  <c r="M347" i="1"/>
  <c r="M307" i="1"/>
  <c r="M287" i="1"/>
  <c r="M247" i="1"/>
  <c r="M227" i="1"/>
  <c r="M187" i="1"/>
  <c r="M167" i="1"/>
  <c r="M127" i="1"/>
  <c r="M107" i="1"/>
  <c r="M67" i="1"/>
  <c r="M47" i="1"/>
  <c r="M25" i="1"/>
  <c r="M493" i="1"/>
  <c r="M481" i="1"/>
  <c r="M469" i="1"/>
  <c r="M457" i="1"/>
  <c r="M445" i="1"/>
  <c r="M433" i="1"/>
  <c r="M421" i="1"/>
  <c r="M409" i="1"/>
  <c r="M397" i="1"/>
  <c r="M385" i="1"/>
  <c r="M373" i="1"/>
  <c r="M361" i="1"/>
  <c r="M349" i="1"/>
  <c r="M337" i="1"/>
  <c r="M325" i="1"/>
  <c r="M313" i="1"/>
  <c r="M301" i="1"/>
  <c r="M289" i="1"/>
  <c r="M277" i="1"/>
  <c r="M265" i="1"/>
  <c r="M253" i="1"/>
  <c r="M241" i="1"/>
  <c r="M229" i="1"/>
  <c r="M217" i="1"/>
  <c r="M205" i="1"/>
  <c r="M193" i="1"/>
  <c r="M181" i="1"/>
  <c r="M169" i="1"/>
  <c r="M157" i="1"/>
  <c r="M145" i="1"/>
  <c r="M133" i="1"/>
  <c r="M121" i="1"/>
  <c r="M109" i="1"/>
  <c r="M97" i="1"/>
  <c r="M85" i="1"/>
  <c r="M73" i="1"/>
  <c r="M61" i="1"/>
  <c r="M49" i="1"/>
  <c r="M35" i="1"/>
  <c r="M20" i="1"/>
  <c r="M31" i="1"/>
  <c r="M495" i="1"/>
  <c r="M471" i="1"/>
  <c r="M435" i="1"/>
  <c r="M411" i="1"/>
  <c r="M399" i="1"/>
  <c r="M387" i="1"/>
  <c r="M375" i="1"/>
  <c r="M363" i="1"/>
  <c r="M351" i="1"/>
  <c r="M339" i="1"/>
  <c r="M327" i="1"/>
  <c r="M315" i="1"/>
  <c r="M303" i="1"/>
  <c r="M291" i="1"/>
  <c r="M279" i="1"/>
  <c r="M267" i="1"/>
  <c r="M255" i="1"/>
  <c r="M243" i="1"/>
  <c r="M231" i="1"/>
  <c r="M219" i="1"/>
  <c r="M207" i="1"/>
  <c r="M195" i="1"/>
  <c r="M183" i="1"/>
  <c r="M171" i="1"/>
  <c r="M159" i="1"/>
  <c r="M147" i="1"/>
  <c r="M135" i="1"/>
  <c r="M123" i="1"/>
  <c r="M111" i="1"/>
  <c r="M99" i="1"/>
  <c r="M87" i="1"/>
  <c r="M75" i="1"/>
  <c r="M63" i="1"/>
  <c r="M51" i="1"/>
  <c r="M37" i="1"/>
  <c r="M483" i="1"/>
  <c r="M459" i="1"/>
  <c r="M447" i="1"/>
  <c r="M423" i="1"/>
  <c r="M494" i="1"/>
  <c r="M482" i="1"/>
  <c r="M470" i="1"/>
  <c r="M458" i="1"/>
  <c r="M446" i="1"/>
  <c r="M434" i="1"/>
  <c r="M422" i="1"/>
  <c r="M410" i="1"/>
  <c r="M398" i="1"/>
  <c r="M386" i="1"/>
  <c r="M374" i="1"/>
  <c r="M362" i="1"/>
  <c r="M350" i="1"/>
  <c r="M338" i="1"/>
  <c r="M326" i="1"/>
  <c r="M314" i="1"/>
  <c r="M302" i="1"/>
  <c r="M290" i="1"/>
  <c r="M278" i="1"/>
  <c r="M266" i="1"/>
  <c r="M254" i="1"/>
  <c r="M242" i="1"/>
  <c r="M230" i="1"/>
  <c r="M218" i="1"/>
  <c r="M206" i="1"/>
  <c r="M194" i="1"/>
  <c r="M182" i="1"/>
  <c r="M170" i="1"/>
  <c r="M158" i="1"/>
  <c r="M146" i="1"/>
  <c r="M134" i="1"/>
  <c r="M122" i="1"/>
  <c r="M110" i="1"/>
  <c r="M98" i="1"/>
  <c r="M86" i="1"/>
  <c r="M74" i="1"/>
  <c r="M62" i="1"/>
  <c r="M50" i="1"/>
  <c r="M36" i="1"/>
  <c r="M22" i="1"/>
  <c r="M21" i="1"/>
  <c r="P30" i="1"/>
  <c r="M30" i="1" s="1"/>
  <c r="P41" i="1"/>
  <c r="M41" i="1" s="1"/>
  <c r="P40" i="1"/>
  <c r="M40" i="1" s="1"/>
  <c r="P32" i="1"/>
  <c r="M32" i="1" s="1"/>
  <c r="O39" i="1"/>
  <c r="M39" i="1" s="1"/>
  <c r="H494" i="6" l="1"/>
  <c r="I494" i="6"/>
  <c r="J494" i="6"/>
  <c r="K494" i="6"/>
  <c r="L494" i="6"/>
  <c r="M494" i="6"/>
  <c r="N494" i="6"/>
  <c r="O494" i="6"/>
  <c r="P494" i="6"/>
  <c r="Q494" i="6"/>
  <c r="R494" i="6"/>
  <c r="S494" i="6"/>
  <c r="T494" i="6"/>
  <c r="U494" i="6"/>
  <c r="V494" i="6"/>
  <c r="W494" i="6"/>
  <c r="X494" i="6"/>
  <c r="Y494" i="6"/>
  <c r="H495" i="6"/>
  <c r="I495" i="6"/>
  <c r="J495" i="6"/>
  <c r="K495" i="6"/>
  <c r="L495" i="6"/>
  <c r="M495" i="6"/>
  <c r="N495" i="6"/>
  <c r="O495" i="6"/>
  <c r="P495" i="6"/>
  <c r="Q495" i="6"/>
  <c r="R495" i="6"/>
  <c r="S495" i="6"/>
  <c r="T495" i="6"/>
  <c r="U495" i="6"/>
  <c r="V495" i="6"/>
  <c r="W495" i="6"/>
  <c r="X495" i="6"/>
  <c r="Y495" i="6"/>
  <c r="H496" i="6"/>
  <c r="I496" i="6"/>
  <c r="J496" i="6"/>
  <c r="K496" i="6"/>
  <c r="L496" i="6"/>
  <c r="M496" i="6"/>
  <c r="N496" i="6"/>
  <c r="O496" i="6"/>
  <c r="P496" i="6"/>
  <c r="Q496" i="6"/>
  <c r="R496" i="6"/>
  <c r="S496" i="6"/>
  <c r="T496" i="6"/>
  <c r="U496" i="6"/>
  <c r="V496" i="6"/>
  <c r="W496" i="6"/>
  <c r="X496" i="6"/>
  <c r="Y496" i="6"/>
  <c r="H497" i="6"/>
  <c r="I497" i="6"/>
  <c r="J497" i="6"/>
  <c r="K497" i="6"/>
  <c r="L497" i="6"/>
  <c r="M497" i="6"/>
  <c r="N497" i="6"/>
  <c r="O497" i="6"/>
  <c r="P497" i="6"/>
  <c r="Q497" i="6"/>
  <c r="R497" i="6"/>
  <c r="S497" i="6"/>
  <c r="T497" i="6"/>
  <c r="U497" i="6"/>
  <c r="V497" i="6"/>
  <c r="W497" i="6"/>
  <c r="X497" i="6"/>
  <c r="Y497" i="6"/>
  <c r="H498" i="6"/>
  <c r="I498" i="6"/>
  <c r="J498" i="6"/>
  <c r="K498" i="6"/>
  <c r="L498" i="6"/>
  <c r="M498" i="6"/>
  <c r="N498" i="6"/>
  <c r="O498" i="6"/>
  <c r="P498" i="6"/>
  <c r="Q498" i="6"/>
  <c r="R498" i="6"/>
  <c r="S498" i="6"/>
  <c r="T498" i="6"/>
  <c r="U498" i="6"/>
  <c r="V498" i="6"/>
  <c r="W498" i="6"/>
  <c r="X498" i="6"/>
  <c r="Y498" i="6"/>
  <c r="H499" i="6"/>
  <c r="I499" i="6"/>
  <c r="J499" i="6"/>
  <c r="K499" i="6"/>
  <c r="L499" i="6"/>
  <c r="M499" i="6"/>
  <c r="N499" i="6"/>
  <c r="O499" i="6"/>
  <c r="P499" i="6"/>
  <c r="Q499" i="6"/>
  <c r="R499" i="6"/>
  <c r="S499" i="6"/>
  <c r="T499" i="6"/>
  <c r="U499" i="6"/>
  <c r="V499" i="6"/>
  <c r="W499" i="6"/>
  <c r="X499" i="6"/>
  <c r="Y499" i="6"/>
  <c r="H500" i="6"/>
  <c r="I500" i="6"/>
  <c r="J500" i="6"/>
  <c r="K500" i="6"/>
  <c r="L500" i="6"/>
  <c r="M500" i="6"/>
  <c r="N500" i="6"/>
  <c r="O500" i="6"/>
  <c r="P500" i="6"/>
  <c r="Q500" i="6"/>
  <c r="R500" i="6"/>
  <c r="S500" i="6"/>
  <c r="T500" i="6"/>
  <c r="U500" i="6"/>
  <c r="V500" i="6"/>
  <c r="W500" i="6"/>
  <c r="X500" i="6"/>
  <c r="Y500" i="6"/>
  <c r="H501" i="6"/>
  <c r="I501" i="6"/>
  <c r="J501" i="6"/>
  <c r="K501" i="6"/>
  <c r="L501" i="6"/>
  <c r="M501" i="6"/>
  <c r="N501" i="6"/>
  <c r="O501" i="6"/>
  <c r="P501" i="6"/>
  <c r="Q501" i="6"/>
  <c r="R501" i="6"/>
  <c r="S501" i="6"/>
  <c r="T501" i="6"/>
  <c r="U501" i="6"/>
  <c r="V501" i="6"/>
  <c r="W501" i="6"/>
  <c r="X501" i="6"/>
  <c r="Y501" i="6"/>
  <c r="H502" i="6"/>
  <c r="I502" i="6"/>
  <c r="J502" i="6"/>
  <c r="K502" i="6"/>
  <c r="L502" i="6"/>
  <c r="M502" i="6"/>
  <c r="N502" i="6"/>
  <c r="O502" i="6"/>
  <c r="P502" i="6"/>
  <c r="Q502" i="6"/>
  <c r="R502" i="6"/>
  <c r="S502" i="6"/>
  <c r="T502" i="6"/>
  <c r="U502" i="6"/>
  <c r="V502" i="6"/>
  <c r="W502" i="6"/>
  <c r="X502" i="6"/>
  <c r="Y502" i="6"/>
  <c r="H503" i="6"/>
  <c r="I503" i="6"/>
  <c r="J503" i="6"/>
  <c r="K503" i="6"/>
  <c r="L503" i="6"/>
  <c r="M503" i="6"/>
  <c r="N503" i="6"/>
  <c r="O503" i="6"/>
  <c r="P503" i="6"/>
  <c r="Q503" i="6"/>
  <c r="R503" i="6"/>
  <c r="S503" i="6"/>
  <c r="T503" i="6"/>
  <c r="U503" i="6"/>
  <c r="V503" i="6"/>
  <c r="W503" i="6"/>
  <c r="X503" i="6"/>
  <c r="Y503" i="6"/>
  <c r="H504" i="6"/>
  <c r="I504" i="6"/>
  <c r="J504" i="6"/>
  <c r="K504" i="6"/>
  <c r="L504" i="6"/>
  <c r="M504" i="6"/>
  <c r="N504" i="6"/>
  <c r="O504" i="6"/>
  <c r="P504" i="6"/>
  <c r="Q504" i="6"/>
  <c r="R504" i="6"/>
  <c r="S504" i="6"/>
  <c r="T504" i="6"/>
  <c r="U504" i="6"/>
  <c r="V504" i="6"/>
  <c r="W504" i="6"/>
  <c r="X504" i="6"/>
  <c r="Y504" i="6"/>
  <c r="H505" i="6"/>
  <c r="I505" i="6"/>
  <c r="J505" i="6"/>
  <c r="K505" i="6"/>
  <c r="L505" i="6"/>
  <c r="M505" i="6"/>
  <c r="N505" i="6"/>
  <c r="O505" i="6"/>
  <c r="P505" i="6"/>
  <c r="Q505" i="6"/>
  <c r="R505" i="6"/>
  <c r="S505" i="6"/>
  <c r="T505" i="6"/>
  <c r="U505" i="6"/>
  <c r="V505" i="6"/>
  <c r="W505" i="6"/>
  <c r="X505" i="6"/>
  <c r="Y505" i="6"/>
  <c r="H506" i="6"/>
  <c r="I506" i="6"/>
  <c r="J506" i="6"/>
  <c r="K506" i="6"/>
  <c r="L506" i="6"/>
  <c r="M506" i="6"/>
  <c r="N506" i="6"/>
  <c r="O506" i="6"/>
  <c r="P506" i="6"/>
  <c r="Q506" i="6"/>
  <c r="R506" i="6"/>
  <c r="S506" i="6"/>
  <c r="T506" i="6"/>
  <c r="U506" i="6"/>
  <c r="V506" i="6"/>
  <c r="W506" i="6"/>
  <c r="X506" i="6"/>
  <c r="Y506" i="6"/>
  <c r="H507" i="6"/>
  <c r="I507" i="6"/>
  <c r="J507" i="6"/>
  <c r="K507" i="6"/>
  <c r="L507" i="6"/>
  <c r="M507" i="6"/>
  <c r="N507" i="6"/>
  <c r="O507" i="6"/>
  <c r="P507" i="6"/>
  <c r="Q507" i="6"/>
  <c r="R507" i="6"/>
  <c r="S507" i="6"/>
  <c r="T507" i="6"/>
  <c r="U507" i="6"/>
  <c r="V507" i="6"/>
  <c r="W507" i="6"/>
  <c r="X507" i="6"/>
  <c r="Y507" i="6"/>
  <c r="H508" i="6"/>
  <c r="I508" i="6"/>
  <c r="J508" i="6"/>
  <c r="K508" i="6"/>
  <c r="L508" i="6"/>
  <c r="M508" i="6"/>
  <c r="N508" i="6"/>
  <c r="O508" i="6"/>
  <c r="P508" i="6"/>
  <c r="Q508" i="6"/>
  <c r="R508" i="6"/>
  <c r="S508" i="6"/>
  <c r="T508" i="6"/>
  <c r="U508" i="6"/>
  <c r="V508" i="6"/>
  <c r="W508" i="6"/>
  <c r="X508" i="6"/>
  <c r="Y508" i="6"/>
  <c r="H509" i="6"/>
  <c r="I509" i="6"/>
  <c r="J509" i="6"/>
  <c r="K509" i="6"/>
  <c r="L509" i="6"/>
  <c r="M509" i="6"/>
  <c r="N509" i="6"/>
  <c r="O509" i="6"/>
  <c r="P509" i="6"/>
  <c r="Q509" i="6"/>
  <c r="R509" i="6"/>
  <c r="S509" i="6"/>
  <c r="T509" i="6"/>
  <c r="U509" i="6"/>
  <c r="V509" i="6"/>
  <c r="W509" i="6"/>
  <c r="X509" i="6"/>
  <c r="Y509" i="6"/>
  <c r="H510" i="6"/>
  <c r="I510" i="6"/>
  <c r="J510" i="6"/>
  <c r="K510" i="6"/>
  <c r="L510" i="6"/>
  <c r="M510" i="6"/>
  <c r="N510" i="6"/>
  <c r="O510" i="6"/>
  <c r="P510" i="6"/>
  <c r="Q510" i="6"/>
  <c r="R510" i="6"/>
  <c r="S510" i="6"/>
  <c r="T510" i="6"/>
  <c r="U510" i="6"/>
  <c r="V510" i="6"/>
  <c r="W510" i="6"/>
  <c r="X510" i="6"/>
  <c r="Y510" i="6"/>
  <c r="H511" i="6"/>
  <c r="I511" i="6"/>
  <c r="J511" i="6"/>
  <c r="K511" i="6"/>
  <c r="L511" i="6"/>
  <c r="M511" i="6"/>
  <c r="N511" i="6"/>
  <c r="O511" i="6"/>
  <c r="P511" i="6"/>
  <c r="Q511" i="6"/>
  <c r="R511" i="6"/>
  <c r="S511" i="6"/>
  <c r="T511" i="6"/>
  <c r="U511" i="6"/>
  <c r="V511" i="6"/>
  <c r="W511" i="6"/>
  <c r="X511" i="6"/>
  <c r="Y511" i="6"/>
  <c r="H512" i="6"/>
  <c r="I512" i="6"/>
  <c r="J512" i="6"/>
  <c r="K512" i="6"/>
  <c r="L512" i="6"/>
  <c r="M512" i="6"/>
  <c r="N512" i="6"/>
  <c r="O512" i="6"/>
  <c r="P512" i="6"/>
  <c r="Q512" i="6"/>
  <c r="R512" i="6"/>
  <c r="S512" i="6"/>
  <c r="T512" i="6"/>
  <c r="U512" i="6"/>
  <c r="V512" i="6"/>
  <c r="W512" i="6"/>
  <c r="X512" i="6"/>
  <c r="Y512" i="6"/>
  <c r="H513" i="6"/>
  <c r="I513" i="6"/>
  <c r="J513" i="6"/>
  <c r="K513" i="6"/>
  <c r="L513" i="6"/>
  <c r="M513" i="6"/>
  <c r="N513" i="6"/>
  <c r="O513" i="6"/>
  <c r="P513" i="6"/>
  <c r="Q513" i="6"/>
  <c r="R513" i="6"/>
  <c r="S513" i="6"/>
  <c r="T513" i="6"/>
  <c r="U513" i="6"/>
  <c r="V513" i="6"/>
  <c r="W513" i="6"/>
  <c r="X513" i="6"/>
  <c r="Y513" i="6"/>
  <c r="H514" i="6"/>
  <c r="I514" i="6"/>
  <c r="J514" i="6"/>
  <c r="K514" i="6"/>
  <c r="L514" i="6"/>
  <c r="M514" i="6"/>
  <c r="N514" i="6"/>
  <c r="O514" i="6"/>
  <c r="P514" i="6"/>
  <c r="Q514" i="6"/>
  <c r="R514" i="6"/>
  <c r="S514" i="6"/>
  <c r="T514" i="6"/>
  <c r="U514" i="6"/>
  <c r="V514" i="6"/>
  <c r="W514" i="6"/>
  <c r="X514" i="6"/>
  <c r="Y514" i="6"/>
  <c r="H515" i="6"/>
  <c r="I515" i="6"/>
  <c r="J515" i="6"/>
  <c r="K515" i="6"/>
  <c r="L515" i="6"/>
  <c r="M515" i="6"/>
  <c r="N515" i="6"/>
  <c r="O515" i="6"/>
  <c r="P515" i="6"/>
  <c r="Q515" i="6"/>
  <c r="R515" i="6"/>
  <c r="S515" i="6"/>
  <c r="T515" i="6"/>
  <c r="U515" i="6"/>
  <c r="V515" i="6"/>
  <c r="W515" i="6"/>
  <c r="X515" i="6"/>
  <c r="Y515" i="6"/>
  <c r="H516" i="6"/>
  <c r="I516" i="6"/>
  <c r="J516" i="6"/>
  <c r="K516" i="6"/>
  <c r="L516" i="6"/>
  <c r="M516" i="6"/>
  <c r="N516" i="6"/>
  <c r="O516" i="6"/>
  <c r="P516" i="6"/>
  <c r="Q516" i="6"/>
  <c r="R516" i="6"/>
  <c r="S516" i="6"/>
  <c r="T516" i="6"/>
  <c r="U516" i="6"/>
  <c r="V516" i="6"/>
  <c r="W516" i="6"/>
  <c r="X516" i="6"/>
  <c r="Y516" i="6"/>
  <c r="H517" i="6"/>
  <c r="I517" i="6"/>
  <c r="J517" i="6"/>
  <c r="K517" i="6"/>
  <c r="L517" i="6"/>
  <c r="M517" i="6"/>
  <c r="N517" i="6"/>
  <c r="O517" i="6"/>
  <c r="P517" i="6"/>
  <c r="Q517" i="6"/>
  <c r="R517" i="6"/>
  <c r="S517" i="6"/>
  <c r="T517" i="6"/>
  <c r="U517" i="6"/>
  <c r="V517" i="6"/>
  <c r="W517" i="6"/>
  <c r="X517" i="6"/>
  <c r="Y517" i="6"/>
  <c r="H518" i="6"/>
  <c r="I518" i="6"/>
  <c r="J518" i="6"/>
  <c r="K518" i="6"/>
  <c r="L518" i="6"/>
  <c r="M518" i="6"/>
  <c r="N518" i="6"/>
  <c r="O518" i="6"/>
  <c r="P518" i="6"/>
  <c r="Q518" i="6"/>
  <c r="R518" i="6"/>
  <c r="S518" i="6"/>
  <c r="T518" i="6"/>
  <c r="U518" i="6"/>
  <c r="V518" i="6"/>
  <c r="W518" i="6"/>
  <c r="X518" i="6"/>
  <c r="Y518" i="6"/>
  <c r="H519" i="6"/>
  <c r="I519" i="6"/>
  <c r="J519" i="6"/>
  <c r="K519" i="6"/>
  <c r="L519" i="6"/>
  <c r="M519" i="6"/>
  <c r="N519" i="6"/>
  <c r="O519" i="6"/>
  <c r="P519" i="6"/>
  <c r="Q519" i="6"/>
  <c r="R519" i="6"/>
  <c r="S519" i="6"/>
  <c r="T519" i="6"/>
  <c r="U519" i="6"/>
  <c r="V519" i="6"/>
  <c r="W519" i="6"/>
  <c r="X519" i="6"/>
  <c r="Y519" i="6"/>
  <c r="H520" i="6"/>
  <c r="I520" i="6"/>
  <c r="J520" i="6"/>
  <c r="K520" i="6"/>
  <c r="L520" i="6"/>
  <c r="M520" i="6"/>
  <c r="N520" i="6"/>
  <c r="O520" i="6"/>
  <c r="P520" i="6"/>
  <c r="Q520" i="6"/>
  <c r="R520" i="6"/>
  <c r="S520" i="6"/>
  <c r="T520" i="6"/>
  <c r="U520" i="6"/>
  <c r="V520" i="6"/>
  <c r="W520" i="6"/>
  <c r="X520" i="6"/>
  <c r="Y520" i="6"/>
  <c r="H521" i="6"/>
  <c r="I521" i="6"/>
  <c r="J521" i="6"/>
  <c r="K521" i="6"/>
  <c r="L521" i="6"/>
  <c r="M521" i="6"/>
  <c r="N521" i="6"/>
  <c r="O521" i="6"/>
  <c r="P521" i="6"/>
  <c r="Q521" i="6"/>
  <c r="R521" i="6"/>
  <c r="S521" i="6"/>
  <c r="T521" i="6"/>
  <c r="U521" i="6"/>
  <c r="V521" i="6"/>
  <c r="W521" i="6"/>
  <c r="X521" i="6"/>
  <c r="Y521" i="6"/>
  <c r="H522" i="6"/>
  <c r="I522" i="6"/>
  <c r="J522" i="6"/>
  <c r="K522" i="6"/>
  <c r="L522" i="6"/>
  <c r="M522" i="6"/>
  <c r="N522" i="6"/>
  <c r="O522" i="6"/>
  <c r="P522" i="6"/>
  <c r="Q522" i="6"/>
  <c r="R522" i="6"/>
  <c r="S522" i="6"/>
  <c r="T522" i="6"/>
  <c r="U522" i="6"/>
  <c r="V522" i="6"/>
  <c r="W522" i="6"/>
  <c r="X522" i="6"/>
  <c r="Y522" i="6"/>
  <c r="H523" i="6"/>
  <c r="I523" i="6"/>
  <c r="J523" i="6"/>
  <c r="K523" i="6"/>
  <c r="L523" i="6"/>
  <c r="M523" i="6"/>
  <c r="N523" i="6"/>
  <c r="O523" i="6"/>
  <c r="P523" i="6"/>
  <c r="Q523" i="6"/>
  <c r="R523" i="6"/>
  <c r="S523" i="6"/>
  <c r="T523" i="6"/>
  <c r="U523" i="6"/>
  <c r="V523" i="6"/>
  <c r="W523" i="6"/>
  <c r="X523" i="6"/>
  <c r="Y523" i="6"/>
  <c r="H524" i="6"/>
  <c r="I524" i="6"/>
  <c r="J524" i="6"/>
  <c r="K524" i="6"/>
  <c r="L524" i="6"/>
  <c r="M524" i="6"/>
  <c r="N524" i="6"/>
  <c r="O524" i="6"/>
  <c r="P524" i="6"/>
  <c r="Q524" i="6"/>
  <c r="R524" i="6"/>
  <c r="S524" i="6"/>
  <c r="T524" i="6"/>
  <c r="U524" i="6"/>
  <c r="V524" i="6"/>
  <c r="W524" i="6"/>
  <c r="X524" i="6"/>
  <c r="Y524" i="6"/>
  <c r="H525" i="6"/>
  <c r="I525" i="6"/>
  <c r="J525" i="6"/>
  <c r="K525" i="6"/>
  <c r="L525" i="6"/>
  <c r="M525" i="6"/>
  <c r="N525" i="6"/>
  <c r="O525" i="6"/>
  <c r="P525" i="6"/>
  <c r="Q525" i="6"/>
  <c r="R525" i="6"/>
  <c r="S525" i="6"/>
  <c r="T525" i="6"/>
  <c r="U525" i="6"/>
  <c r="V525" i="6"/>
  <c r="W525" i="6"/>
  <c r="X525" i="6"/>
  <c r="Y525" i="6"/>
  <c r="H526" i="6"/>
  <c r="I526" i="6"/>
  <c r="J526" i="6"/>
  <c r="K526" i="6"/>
  <c r="L526" i="6"/>
  <c r="M526" i="6"/>
  <c r="N526" i="6"/>
  <c r="O526" i="6"/>
  <c r="P526" i="6"/>
  <c r="Q526" i="6"/>
  <c r="R526" i="6"/>
  <c r="S526" i="6"/>
  <c r="T526" i="6"/>
  <c r="U526" i="6"/>
  <c r="V526" i="6"/>
  <c r="W526" i="6"/>
  <c r="X526" i="6"/>
  <c r="Y526" i="6"/>
  <c r="H527" i="6"/>
  <c r="I527" i="6"/>
  <c r="J527" i="6"/>
  <c r="K527" i="6"/>
  <c r="L527" i="6"/>
  <c r="M527" i="6"/>
  <c r="N527" i="6"/>
  <c r="O527" i="6"/>
  <c r="P527" i="6"/>
  <c r="Q527" i="6"/>
  <c r="R527" i="6"/>
  <c r="S527" i="6"/>
  <c r="T527" i="6"/>
  <c r="U527" i="6"/>
  <c r="V527" i="6"/>
  <c r="W527" i="6"/>
  <c r="X527" i="6"/>
  <c r="Y527" i="6"/>
  <c r="H528" i="6"/>
  <c r="I528" i="6"/>
  <c r="J528" i="6"/>
  <c r="K528" i="6"/>
  <c r="L528" i="6"/>
  <c r="M528" i="6"/>
  <c r="N528" i="6"/>
  <c r="O528" i="6"/>
  <c r="P528" i="6"/>
  <c r="Q528" i="6"/>
  <c r="R528" i="6"/>
  <c r="S528" i="6"/>
  <c r="T528" i="6"/>
  <c r="U528" i="6"/>
  <c r="V528" i="6"/>
  <c r="W528" i="6"/>
  <c r="X528" i="6"/>
  <c r="Y528" i="6"/>
  <c r="H529" i="6"/>
  <c r="I529" i="6"/>
  <c r="J529" i="6"/>
  <c r="K529" i="6"/>
  <c r="L529" i="6"/>
  <c r="M529" i="6"/>
  <c r="N529" i="6"/>
  <c r="O529" i="6"/>
  <c r="P529" i="6"/>
  <c r="Q529" i="6"/>
  <c r="R529" i="6"/>
  <c r="S529" i="6"/>
  <c r="T529" i="6"/>
  <c r="U529" i="6"/>
  <c r="V529" i="6"/>
  <c r="W529" i="6"/>
  <c r="X529" i="6"/>
  <c r="Y529" i="6"/>
  <c r="H530" i="6"/>
  <c r="I530" i="6"/>
  <c r="J530" i="6"/>
  <c r="K530" i="6"/>
  <c r="L530" i="6"/>
  <c r="M530" i="6"/>
  <c r="N530" i="6"/>
  <c r="O530" i="6"/>
  <c r="P530" i="6"/>
  <c r="Q530" i="6"/>
  <c r="R530" i="6"/>
  <c r="S530" i="6"/>
  <c r="T530" i="6"/>
  <c r="U530" i="6"/>
  <c r="V530" i="6"/>
  <c r="W530" i="6"/>
  <c r="X530" i="6"/>
  <c r="Y530" i="6"/>
  <c r="H531" i="6"/>
  <c r="I531" i="6"/>
  <c r="J531" i="6"/>
  <c r="K531" i="6"/>
  <c r="L531" i="6"/>
  <c r="M531" i="6"/>
  <c r="N531" i="6"/>
  <c r="O531" i="6"/>
  <c r="P531" i="6"/>
  <c r="Q531" i="6"/>
  <c r="R531" i="6"/>
  <c r="S531" i="6"/>
  <c r="T531" i="6"/>
  <c r="U531" i="6"/>
  <c r="V531" i="6"/>
  <c r="W531" i="6"/>
  <c r="X531" i="6"/>
  <c r="Y531" i="6"/>
  <c r="H532" i="6"/>
  <c r="I532" i="6"/>
  <c r="J532" i="6"/>
  <c r="K532" i="6"/>
  <c r="L532" i="6"/>
  <c r="M532" i="6"/>
  <c r="N532" i="6"/>
  <c r="O532" i="6"/>
  <c r="P532" i="6"/>
  <c r="Q532" i="6"/>
  <c r="R532" i="6"/>
  <c r="S532" i="6"/>
  <c r="T532" i="6"/>
  <c r="U532" i="6"/>
  <c r="V532" i="6"/>
  <c r="W532" i="6"/>
  <c r="X532" i="6"/>
  <c r="Y532" i="6"/>
  <c r="H533" i="6"/>
  <c r="I533" i="6"/>
  <c r="J533" i="6"/>
  <c r="K533" i="6"/>
  <c r="L533" i="6"/>
  <c r="M533" i="6"/>
  <c r="N533" i="6"/>
  <c r="O533" i="6"/>
  <c r="P533" i="6"/>
  <c r="Q533" i="6"/>
  <c r="R533" i="6"/>
  <c r="S533" i="6"/>
  <c r="T533" i="6"/>
  <c r="U533" i="6"/>
  <c r="V533" i="6"/>
  <c r="W533" i="6"/>
  <c r="X533" i="6"/>
  <c r="Y533" i="6"/>
  <c r="H534" i="6"/>
  <c r="I534" i="6"/>
  <c r="J534" i="6"/>
  <c r="K534" i="6"/>
  <c r="L534" i="6"/>
  <c r="M534" i="6"/>
  <c r="N534" i="6"/>
  <c r="O534" i="6"/>
  <c r="P534" i="6"/>
  <c r="Q534" i="6"/>
  <c r="R534" i="6"/>
  <c r="S534" i="6"/>
  <c r="T534" i="6"/>
  <c r="U534" i="6"/>
  <c r="V534" i="6"/>
  <c r="W534" i="6"/>
  <c r="X534" i="6"/>
  <c r="Y534" i="6"/>
  <c r="H535" i="6"/>
  <c r="I535" i="6"/>
  <c r="J535" i="6"/>
  <c r="K535" i="6"/>
  <c r="L535" i="6"/>
  <c r="M535" i="6"/>
  <c r="N535" i="6"/>
  <c r="O535" i="6"/>
  <c r="P535" i="6"/>
  <c r="Q535" i="6"/>
  <c r="R535" i="6"/>
  <c r="S535" i="6"/>
  <c r="T535" i="6"/>
  <c r="U535" i="6"/>
  <c r="V535" i="6"/>
  <c r="W535" i="6"/>
  <c r="X535" i="6"/>
  <c r="Y535" i="6"/>
  <c r="H536" i="6"/>
  <c r="I536" i="6"/>
  <c r="J536" i="6"/>
  <c r="K536" i="6"/>
  <c r="L536" i="6"/>
  <c r="M536" i="6"/>
  <c r="N536" i="6"/>
  <c r="O536" i="6"/>
  <c r="P536" i="6"/>
  <c r="Q536" i="6"/>
  <c r="R536" i="6"/>
  <c r="S536" i="6"/>
  <c r="T536" i="6"/>
  <c r="U536" i="6"/>
  <c r="V536" i="6"/>
  <c r="W536" i="6"/>
  <c r="X536" i="6"/>
  <c r="Y536" i="6"/>
  <c r="H537" i="6"/>
  <c r="I537" i="6"/>
  <c r="J537" i="6"/>
  <c r="K537" i="6"/>
  <c r="L537" i="6"/>
  <c r="M537" i="6"/>
  <c r="N537" i="6"/>
  <c r="O537" i="6"/>
  <c r="P537" i="6"/>
  <c r="Q537" i="6"/>
  <c r="R537" i="6"/>
  <c r="S537" i="6"/>
  <c r="T537" i="6"/>
  <c r="U537" i="6"/>
  <c r="V537" i="6"/>
  <c r="W537" i="6"/>
  <c r="X537" i="6"/>
  <c r="Y537" i="6"/>
  <c r="H538" i="6"/>
  <c r="I538" i="6"/>
  <c r="J538" i="6"/>
  <c r="K538" i="6"/>
  <c r="L538" i="6"/>
  <c r="M538" i="6"/>
  <c r="N538" i="6"/>
  <c r="O538" i="6"/>
  <c r="P538" i="6"/>
  <c r="Q538" i="6"/>
  <c r="R538" i="6"/>
  <c r="S538" i="6"/>
  <c r="T538" i="6"/>
  <c r="U538" i="6"/>
  <c r="V538" i="6"/>
  <c r="W538" i="6"/>
  <c r="X538" i="6"/>
  <c r="Y538" i="6"/>
  <c r="H539" i="6"/>
  <c r="I539" i="6"/>
  <c r="J539" i="6"/>
  <c r="K539" i="6"/>
  <c r="L539" i="6"/>
  <c r="M539" i="6"/>
  <c r="N539" i="6"/>
  <c r="O539" i="6"/>
  <c r="P539" i="6"/>
  <c r="Q539" i="6"/>
  <c r="R539" i="6"/>
  <c r="S539" i="6"/>
  <c r="T539" i="6"/>
  <c r="U539" i="6"/>
  <c r="V539" i="6"/>
  <c r="W539" i="6"/>
  <c r="X539" i="6"/>
  <c r="Y539" i="6"/>
  <c r="H540" i="6"/>
  <c r="I540" i="6"/>
  <c r="J540" i="6"/>
  <c r="K540" i="6"/>
  <c r="L540" i="6"/>
  <c r="M540" i="6"/>
  <c r="N540" i="6"/>
  <c r="O540" i="6"/>
  <c r="P540" i="6"/>
  <c r="Q540" i="6"/>
  <c r="R540" i="6"/>
  <c r="S540" i="6"/>
  <c r="T540" i="6"/>
  <c r="U540" i="6"/>
  <c r="V540" i="6"/>
  <c r="W540" i="6"/>
  <c r="X540" i="6"/>
  <c r="Y540" i="6"/>
  <c r="H541" i="6"/>
  <c r="I541" i="6"/>
  <c r="J541" i="6"/>
  <c r="K541" i="6"/>
  <c r="L541" i="6"/>
  <c r="M541" i="6"/>
  <c r="N541" i="6"/>
  <c r="O541" i="6"/>
  <c r="P541" i="6"/>
  <c r="Q541" i="6"/>
  <c r="R541" i="6"/>
  <c r="S541" i="6"/>
  <c r="T541" i="6"/>
  <c r="U541" i="6"/>
  <c r="V541" i="6"/>
  <c r="W541" i="6"/>
  <c r="X541" i="6"/>
  <c r="Y541" i="6"/>
  <c r="H542" i="6"/>
  <c r="I542" i="6"/>
  <c r="J542" i="6"/>
  <c r="K542" i="6"/>
  <c r="L542" i="6"/>
  <c r="M542" i="6"/>
  <c r="N542" i="6"/>
  <c r="O542" i="6"/>
  <c r="P542" i="6"/>
  <c r="Q542" i="6"/>
  <c r="R542" i="6"/>
  <c r="S542" i="6"/>
  <c r="T542" i="6"/>
  <c r="U542" i="6"/>
  <c r="V542" i="6"/>
  <c r="W542" i="6"/>
  <c r="X542" i="6"/>
  <c r="Y542" i="6"/>
  <c r="H543" i="6"/>
  <c r="I543" i="6"/>
  <c r="J543" i="6"/>
  <c r="K543" i="6"/>
  <c r="L543" i="6"/>
  <c r="M543" i="6"/>
  <c r="N543" i="6"/>
  <c r="O543" i="6"/>
  <c r="P543" i="6"/>
  <c r="Q543" i="6"/>
  <c r="R543" i="6"/>
  <c r="S543" i="6"/>
  <c r="T543" i="6"/>
  <c r="U543" i="6"/>
  <c r="V543" i="6"/>
  <c r="W543" i="6"/>
  <c r="X543" i="6"/>
  <c r="Y543" i="6"/>
  <c r="H544" i="6"/>
  <c r="I544" i="6"/>
  <c r="J544" i="6"/>
  <c r="K544" i="6"/>
  <c r="L544" i="6"/>
  <c r="M544" i="6"/>
  <c r="N544" i="6"/>
  <c r="O544" i="6"/>
  <c r="P544" i="6"/>
  <c r="Q544" i="6"/>
  <c r="R544" i="6"/>
  <c r="S544" i="6"/>
  <c r="T544" i="6"/>
  <c r="U544" i="6"/>
  <c r="V544" i="6"/>
  <c r="W544" i="6"/>
  <c r="X544" i="6"/>
  <c r="Y544" i="6"/>
  <c r="H545" i="6"/>
  <c r="I545" i="6"/>
  <c r="J545" i="6"/>
  <c r="K545" i="6"/>
  <c r="L545" i="6"/>
  <c r="M545" i="6"/>
  <c r="N545" i="6"/>
  <c r="O545" i="6"/>
  <c r="P545" i="6"/>
  <c r="Q545" i="6"/>
  <c r="R545" i="6"/>
  <c r="S545" i="6"/>
  <c r="T545" i="6"/>
  <c r="U545" i="6"/>
  <c r="V545" i="6"/>
  <c r="W545" i="6"/>
  <c r="X545" i="6"/>
  <c r="Y545" i="6"/>
  <c r="H546" i="6"/>
  <c r="I546" i="6"/>
  <c r="J546" i="6"/>
  <c r="K546" i="6"/>
  <c r="L546" i="6"/>
  <c r="M546" i="6"/>
  <c r="N546" i="6"/>
  <c r="O546" i="6"/>
  <c r="P546" i="6"/>
  <c r="Q546" i="6"/>
  <c r="R546" i="6"/>
  <c r="S546" i="6"/>
  <c r="T546" i="6"/>
  <c r="U546" i="6"/>
  <c r="V546" i="6"/>
  <c r="W546" i="6"/>
  <c r="X546" i="6"/>
  <c r="Y546" i="6"/>
  <c r="H547" i="6"/>
  <c r="I547" i="6"/>
  <c r="J547" i="6"/>
  <c r="K547" i="6"/>
  <c r="L547" i="6"/>
  <c r="M547" i="6"/>
  <c r="N547" i="6"/>
  <c r="O547" i="6"/>
  <c r="P547" i="6"/>
  <c r="Q547" i="6"/>
  <c r="R547" i="6"/>
  <c r="S547" i="6"/>
  <c r="T547" i="6"/>
  <c r="U547" i="6"/>
  <c r="V547" i="6"/>
  <c r="W547" i="6"/>
  <c r="X547" i="6"/>
  <c r="Y547" i="6"/>
  <c r="H548" i="6"/>
  <c r="I548" i="6"/>
  <c r="J548" i="6"/>
  <c r="K548" i="6"/>
  <c r="L548" i="6"/>
  <c r="M548" i="6"/>
  <c r="N548" i="6"/>
  <c r="O548" i="6"/>
  <c r="P548" i="6"/>
  <c r="Q548" i="6"/>
  <c r="R548" i="6"/>
  <c r="S548" i="6"/>
  <c r="T548" i="6"/>
  <c r="U548" i="6"/>
  <c r="V548" i="6"/>
  <c r="W548" i="6"/>
  <c r="X548" i="6"/>
  <c r="Y548" i="6"/>
  <c r="H549" i="6"/>
  <c r="I549" i="6"/>
  <c r="J549" i="6"/>
  <c r="K549" i="6"/>
  <c r="L549" i="6"/>
  <c r="M549" i="6"/>
  <c r="N549" i="6"/>
  <c r="O549" i="6"/>
  <c r="P549" i="6"/>
  <c r="Q549" i="6"/>
  <c r="R549" i="6"/>
  <c r="S549" i="6"/>
  <c r="T549" i="6"/>
  <c r="U549" i="6"/>
  <c r="V549" i="6"/>
  <c r="W549" i="6"/>
  <c r="X549" i="6"/>
  <c r="Y549" i="6"/>
  <c r="H550" i="6"/>
  <c r="I550" i="6"/>
  <c r="J550" i="6"/>
  <c r="K550" i="6"/>
  <c r="L550" i="6"/>
  <c r="M550" i="6"/>
  <c r="N550" i="6"/>
  <c r="O550" i="6"/>
  <c r="P550" i="6"/>
  <c r="Q550" i="6"/>
  <c r="R550" i="6"/>
  <c r="S550" i="6"/>
  <c r="T550" i="6"/>
  <c r="U550" i="6"/>
  <c r="V550" i="6"/>
  <c r="W550" i="6"/>
  <c r="X550" i="6"/>
  <c r="Y550" i="6"/>
  <c r="H551" i="6"/>
  <c r="I551" i="6"/>
  <c r="J551" i="6"/>
  <c r="K551" i="6"/>
  <c r="L551" i="6"/>
  <c r="M551" i="6"/>
  <c r="N551" i="6"/>
  <c r="O551" i="6"/>
  <c r="P551" i="6"/>
  <c r="Q551" i="6"/>
  <c r="R551" i="6"/>
  <c r="S551" i="6"/>
  <c r="T551" i="6"/>
  <c r="U551" i="6"/>
  <c r="V551" i="6"/>
  <c r="W551" i="6"/>
  <c r="X551" i="6"/>
  <c r="Y551" i="6"/>
  <c r="H552" i="6"/>
  <c r="I552" i="6"/>
  <c r="J552" i="6"/>
  <c r="K552" i="6"/>
  <c r="L552" i="6"/>
  <c r="M552" i="6"/>
  <c r="N552" i="6"/>
  <c r="O552" i="6"/>
  <c r="P552" i="6"/>
  <c r="Q552" i="6"/>
  <c r="R552" i="6"/>
  <c r="S552" i="6"/>
  <c r="T552" i="6"/>
  <c r="U552" i="6"/>
  <c r="V552" i="6"/>
  <c r="W552" i="6"/>
  <c r="X552" i="6"/>
  <c r="Y552" i="6"/>
  <c r="H553" i="6"/>
  <c r="I553" i="6"/>
  <c r="J553" i="6"/>
  <c r="K553" i="6"/>
  <c r="L553" i="6"/>
  <c r="M553" i="6"/>
  <c r="N553" i="6"/>
  <c r="O553" i="6"/>
  <c r="P553" i="6"/>
  <c r="Q553" i="6"/>
  <c r="R553" i="6"/>
  <c r="S553" i="6"/>
  <c r="T553" i="6"/>
  <c r="U553" i="6"/>
  <c r="V553" i="6"/>
  <c r="W553" i="6"/>
  <c r="X553" i="6"/>
  <c r="Y553" i="6"/>
  <c r="H554" i="6"/>
  <c r="I554" i="6"/>
  <c r="J554" i="6"/>
  <c r="K554" i="6"/>
  <c r="L554" i="6"/>
  <c r="M554" i="6"/>
  <c r="N554" i="6"/>
  <c r="O554" i="6"/>
  <c r="P554" i="6"/>
  <c r="Q554" i="6"/>
  <c r="R554" i="6"/>
  <c r="S554" i="6"/>
  <c r="T554" i="6"/>
  <c r="U554" i="6"/>
  <c r="V554" i="6"/>
  <c r="W554" i="6"/>
  <c r="X554" i="6"/>
  <c r="Y554" i="6"/>
  <c r="H555" i="6"/>
  <c r="I555" i="6"/>
  <c r="J555" i="6"/>
  <c r="K555" i="6"/>
  <c r="L555" i="6"/>
  <c r="M555" i="6"/>
  <c r="N555" i="6"/>
  <c r="O555" i="6"/>
  <c r="P555" i="6"/>
  <c r="Q555" i="6"/>
  <c r="R555" i="6"/>
  <c r="S555" i="6"/>
  <c r="T555" i="6"/>
  <c r="U555" i="6"/>
  <c r="V555" i="6"/>
  <c r="W555" i="6"/>
  <c r="X555" i="6"/>
  <c r="Y555" i="6"/>
  <c r="H556" i="6"/>
  <c r="I556" i="6"/>
  <c r="J556" i="6"/>
  <c r="K556" i="6"/>
  <c r="L556" i="6"/>
  <c r="M556" i="6"/>
  <c r="N556" i="6"/>
  <c r="O556" i="6"/>
  <c r="P556" i="6"/>
  <c r="Q556" i="6"/>
  <c r="R556" i="6"/>
  <c r="S556" i="6"/>
  <c r="T556" i="6"/>
  <c r="U556" i="6"/>
  <c r="V556" i="6"/>
  <c r="W556" i="6"/>
  <c r="X556" i="6"/>
  <c r="Y556" i="6"/>
  <c r="H557" i="6"/>
  <c r="I557" i="6"/>
  <c r="J557" i="6"/>
  <c r="K557" i="6"/>
  <c r="L557" i="6"/>
  <c r="M557" i="6"/>
  <c r="N557" i="6"/>
  <c r="O557" i="6"/>
  <c r="P557" i="6"/>
  <c r="Q557" i="6"/>
  <c r="R557" i="6"/>
  <c r="S557" i="6"/>
  <c r="T557" i="6"/>
  <c r="U557" i="6"/>
  <c r="V557" i="6"/>
  <c r="W557" i="6"/>
  <c r="X557" i="6"/>
  <c r="Y557" i="6"/>
  <c r="H558" i="6"/>
  <c r="I558" i="6"/>
  <c r="J558" i="6"/>
  <c r="K558" i="6"/>
  <c r="L558" i="6"/>
  <c r="M558" i="6"/>
  <c r="N558" i="6"/>
  <c r="O558" i="6"/>
  <c r="P558" i="6"/>
  <c r="Q558" i="6"/>
  <c r="R558" i="6"/>
  <c r="S558" i="6"/>
  <c r="T558" i="6"/>
  <c r="U558" i="6"/>
  <c r="V558" i="6"/>
  <c r="W558" i="6"/>
  <c r="X558" i="6"/>
  <c r="Y558" i="6"/>
  <c r="H559" i="6"/>
  <c r="I559" i="6"/>
  <c r="J559" i="6"/>
  <c r="K559" i="6"/>
  <c r="L559" i="6"/>
  <c r="M559" i="6"/>
  <c r="N559" i="6"/>
  <c r="O559" i="6"/>
  <c r="P559" i="6"/>
  <c r="Q559" i="6"/>
  <c r="R559" i="6"/>
  <c r="S559" i="6"/>
  <c r="T559" i="6"/>
  <c r="U559" i="6"/>
  <c r="V559" i="6"/>
  <c r="W559" i="6"/>
  <c r="X559" i="6"/>
  <c r="Y559" i="6"/>
  <c r="H560" i="6"/>
  <c r="I560" i="6"/>
  <c r="J560" i="6"/>
  <c r="K560" i="6"/>
  <c r="L560" i="6"/>
  <c r="M560" i="6"/>
  <c r="N560" i="6"/>
  <c r="O560" i="6"/>
  <c r="P560" i="6"/>
  <c r="Q560" i="6"/>
  <c r="R560" i="6"/>
  <c r="S560" i="6"/>
  <c r="T560" i="6"/>
  <c r="U560" i="6"/>
  <c r="V560" i="6"/>
  <c r="W560" i="6"/>
  <c r="X560" i="6"/>
  <c r="Y560" i="6"/>
  <c r="H561" i="6"/>
  <c r="I561" i="6"/>
  <c r="J561" i="6"/>
  <c r="K561" i="6"/>
  <c r="L561" i="6"/>
  <c r="M561" i="6"/>
  <c r="N561" i="6"/>
  <c r="O561" i="6"/>
  <c r="P561" i="6"/>
  <c r="Q561" i="6"/>
  <c r="R561" i="6"/>
  <c r="S561" i="6"/>
  <c r="T561" i="6"/>
  <c r="U561" i="6"/>
  <c r="V561" i="6"/>
  <c r="W561" i="6"/>
  <c r="X561" i="6"/>
  <c r="Y561" i="6"/>
  <c r="H562" i="6"/>
  <c r="I562" i="6"/>
  <c r="J562" i="6"/>
  <c r="K562" i="6"/>
  <c r="L562" i="6"/>
  <c r="M562" i="6"/>
  <c r="N562" i="6"/>
  <c r="O562" i="6"/>
  <c r="P562" i="6"/>
  <c r="Q562" i="6"/>
  <c r="R562" i="6"/>
  <c r="S562" i="6"/>
  <c r="T562" i="6"/>
  <c r="U562" i="6"/>
  <c r="V562" i="6"/>
  <c r="W562" i="6"/>
  <c r="X562" i="6"/>
  <c r="Y562" i="6"/>
  <c r="H563" i="6"/>
  <c r="I563" i="6"/>
  <c r="J563" i="6"/>
  <c r="K563" i="6"/>
  <c r="L563" i="6"/>
  <c r="M563" i="6"/>
  <c r="N563" i="6"/>
  <c r="O563" i="6"/>
  <c r="P563" i="6"/>
  <c r="Q563" i="6"/>
  <c r="R563" i="6"/>
  <c r="S563" i="6"/>
  <c r="T563" i="6"/>
  <c r="U563" i="6"/>
  <c r="V563" i="6"/>
  <c r="W563" i="6"/>
  <c r="X563" i="6"/>
  <c r="Y563" i="6"/>
  <c r="H564" i="6"/>
  <c r="I564" i="6"/>
  <c r="J564" i="6"/>
  <c r="K564" i="6"/>
  <c r="L564" i="6"/>
  <c r="M564" i="6"/>
  <c r="N564" i="6"/>
  <c r="O564" i="6"/>
  <c r="P564" i="6"/>
  <c r="Q564" i="6"/>
  <c r="R564" i="6"/>
  <c r="S564" i="6"/>
  <c r="T564" i="6"/>
  <c r="U564" i="6"/>
  <c r="V564" i="6"/>
  <c r="W564" i="6"/>
  <c r="X564" i="6"/>
  <c r="Y564" i="6"/>
  <c r="H565" i="6"/>
  <c r="I565" i="6"/>
  <c r="J565" i="6"/>
  <c r="K565" i="6"/>
  <c r="L565" i="6"/>
  <c r="M565" i="6"/>
  <c r="N565" i="6"/>
  <c r="O565" i="6"/>
  <c r="P565" i="6"/>
  <c r="Q565" i="6"/>
  <c r="R565" i="6"/>
  <c r="S565" i="6"/>
  <c r="T565" i="6"/>
  <c r="U565" i="6"/>
  <c r="V565" i="6"/>
  <c r="W565" i="6"/>
  <c r="X565" i="6"/>
  <c r="Y565" i="6"/>
  <c r="H566" i="6"/>
  <c r="I566" i="6"/>
  <c r="J566" i="6"/>
  <c r="K566" i="6"/>
  <c r="L566" i="6"/>
  <c r="M566" i="6"/>
  <c r="N566" i="6"/>
  <c r="O566" i="6"/>
  <c r="P566" i="6"/>
  <c r="Q566" i="6"/>
  <c r="R566" i="6"/>
  <c r="S566" i="6"/>
  <c r="T566" i="6"/>
  <c r="U566" i="6"/>
  <c r="V566" i="6"/>
  <c r="W566" i="6"/>
  <c r="X566" i="6"/>
  <c r="Y566" i="6"/>
  <c r="H567" i="6"/>
  <c r="I567" i="6"/>
  <c r="J567" i="6"/>
  <c r="K567" i="6"/>
  <c r="L567" i="6"/>
  <c r="M567" i="6"/>
  <c r="N567" i="6"/>
  <c r="O567" i="6"/>
  <c r="P567" i="6"/>
  <c r="Q567" i="6"/>
  <c r="R567" i="6"/>
  <c r="S567" i="6"/>
  <c r="T567" i="6"/>
  <c r="U567" i="6"/>
  <c r="V567" i="6"/>
  <c r="W567" i="6"/>
  <c r="X567" i="6"/>
  <c r="Y567" i="6"/>
  <c r="H568" i="6"/>
  <c r="I568" i="6"/>
  <c r="J568" i="6"/>
  <c r="K568" i="6"/>
  <c r="L568" i="6"/>
  <c r="M568" i="6"/>
  <c r="N568" i="6"/>
  <c r="O568" i="6"/>
  <c r="P568" i="6"/>
  <c r="Q568" i="6"/>
  <c r="R568" i="6"/>
  <c r="S568" i="6"/>
  <c r="T568" i="6"/>
  <c r="U568" i="6"/>
  <c r="V568" i="6"/>
  <c r="W568" i="6"/>
  <c r="X568" i="6"/>
  <c r="Y568" i="6"/>
  <c r="H569" i="6"/>
  <c r="I569" i="6"/>
  <c r="J569" i="6"/>
  <c r="K569" i="6"/>
  <c r="L569" i="6"/>
  <c r="M569" i="6"/>
  <c r="N569" i="6"/>
  <c r="O569" i="6"/>
  <c r="P569" i="6"/>
  <c r="Q569" i="6"/>
  <c r="R569" i="6"/>
  <c r="S569" i="6"/>
  <c r="T569" i="6"/>
  <c r="U569" i="6"/>
  <c r="V569" i="6"/>
  <c r="W569" i="6"/>
  <c r="X569" i="6"/>
  <c r="Y569" i="6"/>
  <c r="H570" i="6"/>
  <c r="I570" i="6"/>
  <c r="J570" i="6"/>
  <c r="K570" i="6"/>
  <c r="L570" i="6"/>
  <c r="M570" i="6"/>
  <c r="N570" i="6"/>
  <c r="O570" i="6"/>
  <c r="P570" i="6"/>
  <c r="Q570" i="6"/>
  <c r="R570" i="6"/>
  <c r="S570" i="6"/>
  <c r="T570" i="6"/>
  <c r="U570" i="6"/>
  <c r="V570" i="6"/>
  <c r="W570" i="6"/>
  <c r="X570" i="6"/>
  <c r="Y570" i="6"/>
  <c r="H571" i="6"/>
  <c r="I571" i="6"/>
  <c r="J571" i="6"/>
  <c r="K571" i="6"/>
  <c r="L571" i="6"/>
  <c r="M571" i="6"/>
  <c r="N571" i="6"/>
  <c r="O571" i="6"/>
  <c r="P571" i="6"/>
  <c r="Q571" i="6"/>
  <c r="R571" i="6"/>
  <c r="S571" i="6"/>
  <c r="T571" i="6"/>
  <c r="U571" i="6"/>
  <c r="V571" i="6"/>
  <c r="W571" i="6"/>
  <c r="X571" i="6"/>
  <c r="Y571" i="6"/>
  <c r="H572" i="6"/>
  <c r="I572" i="6"/>
  <c r="J572" i="6"/>
  <c r="K572" i="6"/>
  <c r="L572" i="6"/>
  <c r="M572" i="6"/>
  <c r="N572" i="6"/>
  <c r="O572" i="6"/>
  <c r="P572" i="6"/>
  <c r="Q572" i="6"/>
  <c r="R572" i="6"/>
  <c r="S572" i="6"/>
  <c r="T572" i="6"/>
  <c r="U572" i="6"/>
  <c r="V572" i="6"/>
  <c r="W572" i="6"/>
  <c r="X572" i="6"/>
  <c r="Y572" i="6"/>
  <c r="H573" i="6"/>
  <c r="I573" i="6"/>
  <c r="J573" i="6"/>
  <c r="K573" i="6"/>
  <c r="L573" i="6"/>
  <c r="M573" i="6"/>
  <c r="N573" i="6"/>
  <c r="O573" i="6"/>
  <c r="P573" i="6"/>
  <c r="Q573" i="6"/>
  <c r="R573" i="6"/>
  <c r="S573" i="6"/>
  <c r="T573" i="6"/>
  <c r="U573" i="6"/>
  <c r="V573" i="6"/>
  <c r="W573" i="6"/>
  <c r="X573" i="6"/>
  <c r="Y573" i="6"/>
  <c r="H574" i="6"/>
  <c r="I574" i="6"/>
  <c r="J574" i="6"/>
  <c r="K574" i="6"/>
  <c r="L574" i="6"/>
  <c r="M574" i="6"/>
  <c r="N574" i="6"/>
  <c r="O574" i="6"/>
  <c r="P574" i="6"/>
  <c r="Q574" i="6"/>
  <c r="R574" i="6"/>
  <c r="S574" i="6"/>
  <c r="T574" i="6"/>
  <c r="U574" i="6"/>
  <c r="V574" i="6"/>
  <c r="W574" i="6"/>
  <c r="X574" i="6"/>
  <c r="Y574" i="6"/>
  <c r="H575" i="6"/>
  <c r="I575" i="6"/>
  <c r="J575" i="6"/>
  <c r="K575" i="6"/>
  <c r="L575" i="6"/>
  <c r="M575" i="6"/>
  <c r="N575" i="6"/>
  <c r="O575" i="6"/>
  <c r="P575" i="6"/>
  <c r="Q575" i="6"/>
  <c r="R575" i="6"/>
  <c r="S575" i="6"/>
  <c r="T575" i="6"/>
  <c r="U575" i="6"/>
  <c r="V575" i="6"/>
  <c r="W575" i="6"/>
  <c r="X575" i="6"/>
  <c r="Y575" i="6"/>
  <c r="H576" i="6"/>
  <c r="I576" i="6"/>
  <c r="J576" i="6"/>
  <c r="K576" i="6"/>
  <c r="L576" i="6"/>
  <c r="M576" i="6"/>
  <c r="N576" i="6"/>
  <c r="O576" i="6"/>
  <c r="P576" i="6"/>
  <c r="Q576" i="6"/>
  <c r="R576" i="6"/>
  <c r="S576" i="6"/>
  <c r="T576" i="6"/>
  <c r="U576" i="6"/>
  <c r="V576" i="6"/>
  <c r="W576" i="6"/>
  <c r="X576" i="6"/>
  <c r="Y576" i="6"/>
  <c r="H577" i="6"/>
  <c r="I577" i="6"/>
  <c r="J577" i="6"/>
  <c r="K577" i="6"/>
  <c r="L577" i="6"/>
  <c r="M577" i="6"/>
  <c r="N577" i="6"/>
  <c r="O577" i="6"/>
  <c r="P577" i="6"/>
  <c r="Q577" i="6"/>
  <c r="R577" i="6"/>
  <c r="S577" i="6"/>
  <c r="T577" i="6"/>
  <c r="U577" i="6"/>
  <c r="V577" i="6"/>
  <c r="W577" i="6"/>
  <c r="X577" i="6"/>
  <c r="Y577" i="6"/>
  <c r="H578" i="6"/>
  <c r="I578" i="6"/>
  <c r="J578" i="6"/>
  <c r="K578" i="6"/>
  <c r="L578" i="6"/>
  <c r="M578" i="6"/>
  <c r="N578" i="6"/>
  <c r="O578" i="6"/>
  <c r="P578" i="6"/>
  <c r="Q578" i="6"/>
  <c r="R578" i="6"/>
  <c r="S578" i="6"/>
  <c r="T578" i="6"/>
  <c r="U578" i="6"/>
  <c r="V578" i="6"/>
  <c r="W578" i="6"/>
  <c r="X578" i="6"/>
  <c r="Y578" i="6"/>
  <c r="H579" i="6"/>
  <c r="I579" i="6"/>
  <c r="J579" i="6"/>
  <c r="K579" i="6"/>
  <c r="L579" i="6"/>
  <c r="M579" i="6"/>
  <c r="N579" i="6"/>
  <c r="O579" i="6"/>
  <c r="P579" i="6"/>
  <c r="Q579" i="6"/>
  <c r="R579" i="6"/>
  <c r="S579" i="6"/>
  <c r="T579" i="6"/>
  <c r="U579" i="6"/>
  <c r="V579" i="6"/>
  <c r="W579" i="6"/>
  <c r="X579" i="6"/>
  <c r="Y579" i="6"/>
  <c r="H580" i="6"/>
  <c r="I580" i="6"/>
  <c r="J580" i="6"/>
  <c r="K580" i="6"/>
  <c r="L580" i="6"/>
  <c r="M580" i="6"/>
  <c r="N580" i="6"/>
  <c r="O580" i="6"/>
  <c r="P580" i="6"/>
  <c r="Q580" i="6"/>
  <c r="R580" i="6"/>
  <c r="S580" i="6"/>
  <c r="T580" i="6"/>
  <c r="U580" i="6"/>
  <c r="V580" i="6"/>
  <c r="W580" i="6"/>
  <c r="X580" i="6"/>
  <c r="Y580" i="6"/>
  <c r="H581" i="6"/>
  <c r="I581" i="6"/>
  <c r="J581" i="6"/>
  <c r="K581" i="6"/>
  <c r="L581" i="6"/>
  <c r="M581" i="6"/>
  <c r="N581" i="6"/>
  <c r="O581" i="6"/>
  <c r="P581" i="6"/>
  <c r="Q581" i="6"/>
  <c r="R581" i="6"/>
  <c r="S581" i="6"/>
  <c r="T581" i="6"/>
  <c r="U581" i="6"/>
  <c r="V581" i="6"/>
  <c r="W581" i="6"/>
  <c r="X581" i="6"/>
  <c r="Y581" i="6"/>
  <c r="H582" i="6"/>
  <c r="I582" i="6"/>
  <c r="J582" i="6"/>
  <c r="K582" i="6"/>
  <c r="L582" i="6"/>
  <c r="M582" i="6"/>
  <c r="N582" i="6"/>
  <c r="O582" i="6"/>
  <c r="P582" i="6"/>
  <c r="Q582" i="6"/>
  <c r="R582" i="6"/>
  <c r="S582" i="6"/>
  <c r="T582" i="6"/>
  <c r="U582" i="6"/>
  <c r="V582" i="6"/>
  <c r="W582" i="6"/>
  <c r="X582" i="6"/>
  <c r="Y582" i="6"/>
  <c r="H583" i="6"/>
  <c r="I583" i="6"/>
  <c r="J583" i="6"/>
  <c r="K583" i="6"/>
  <c r="L583" i="6"/>
  <c r="M583" i="6"/>
  <c r="N583" i="6"/>
  <c r="O583" i="6"/>
  <c r="P583" i="6"/>
  <c r="Q583" i="6"/>
  <c r="R583" i="6"/>
  <c r="S583" i="6"/>
  <c r="T583" i="6"/>
  <c r="U583" i="6"/>
  <c r="V583" i="6"/>
  <c r="W583" i="6"/>
  <c r="X583" i="6"/>
  <c r="Y583" i="6"/>
  <c r="H584" i="6"/>
  <c r="I584" i="6"/>
  <c r="J584" i="6"/>
  <c r="K584" i="6"/>
  <c r="L584" i="6"/>
  <c r="M584" i="6"/>
  <c r="N584" i="6"/>
  <c r="O584" i="6"/>
  <c r="P584" i="6"/>
  <c r="Q584" i="6"/>
  <c r="R584" i="6"/>
  <c r="S584" i="6"/>
  <c r="T584" i="6"/>
  <c r="U584" i="6"/>
  <c r="V584" i="6"/>
  <c r="W584" i="6"/>
  <c r="X584" i="6"/>
  <c r="Y584" i="6"/>
  <c r="H585" i="6"/>
  <c r="I585" i="6"/>
  <c r="J585" i="6"/>
  <c r="K585" i="6"/>
  <c r="L585" i="6"/>
  <c r="M585" i="6"/>
  <c r="N585" i="6"/>
  <c r="O585" i="6"/>
  <c r="P585" i="6"/>
  <c r="Q585" i="6"/>
  <c r="R585" i="6"/>
  <c r="S585" i="6"/>
  <c r="T585" i="6"/>
  <c r="U585" i="6"/>
  <c r="V585" i="6"/>
  <c r="W585" i="6"/>
  <c r="X585" i="6"/>
  <c r="Y585" i="6"/>
  <c r="H586" i="6"/>
  <c r="I586" i="6"/>
  <c r="J586" i="6"/>
  <c r="K586" i="6"/>
  <c r="L586" i="6"/>
  <c r="M586" i="6"/>
  <c r="N586" i="6"/>
  <c r="O586" i="6"/>
  <c r="P586" i="6"/>
  <c r="Q586" i="6"/>
  <c r="R586" i="6"/>
  <c r="S586" i="6"/>
  <c r="T586" i="6"/>
  <c r="U586" i="6"/>
  <c r="V586" i="6"/>
  <c r="W586" i="6"/>
  <c r="X586" i="6"/>
  <c r="Y586" i="6"/>
  <c r="H587" i="6"/>
  <c r="I587" i="6"/>
  <c r="J587" i="6"/>
  <c r="K587" i="6"/>
  <c r="L587" i="6"/>
  <c r="M587" i="6"/>
  <c r="N587" i="6"/>
  <c r="O587" i="6"/>
  <c r="P587" i="6"/>
  <c r="Q587" i="6"/>
  <c r="R587" i="6"/>
  <c r="S587" i="6"/>
  <c r="T587" i="6"/>
  <c r="U587" i="6"/>
  <c r="V587" i="6"/>
  <c r="W587" i="6"/>
  <c r="X587" i="6"/>
  <c r="Y587" i="6"/>
  <c r="H588" i="6"/>
  <c r="I588" i="6"/>
  <c r="J588" i="6"/>
  <c r="K588" i="6"/>
  <c r="L588" i="6"/>
  <c r="M588" i="6"/>
  <c r="N588" i="6"/>
  <c r="O588" i="6"/>
  <c r="P588" i="6"/>
  <c r="Q588" i="6"/>
  <c r="R588" i="6"/>
  <c r="S588" i="6"/>
  <c r="T588" i="6"/>
  <c r="U588" i="6"/>
  <c r="V588" i="6"/>
  <c r="W588" i="6"/>
  <c r="X588" i="6"/>
  <c r="Y588" i="6"/>
  <c r="H589" i="6"/>
  <c r="I589" i="6"/>
  <c r="J589" i="6"/>
  <c r="K589" i="6"/>
  <c r="L589" i="6"/>
  <c r="M589" i="6"/>
  <c r="N589" i="6"/>
  <c r="O589" i="6"/>
  <c r="P589" i="6"/>
  <c r="Q589" i="6"/>
  <c r="R589" i="6"/>
  <c r="S589" i="6"/>
  <c r="T589" i="6"/>
  <c r="U589" i="6"/>
  <c r="V589" i="6"/>
  <c r="W589" i="6"/>
  <c r="X589" i="6"/>
  <c r="Y589" i="6"/>
  <c r="H590" i="6"/>
  <c r="I590" i="6"/>
  <c r="J590" i="6"/>
  <c r="K590" i="6"/>
  <c r="L590" i="6"/>
  <c r="M590" i="6"/>
  <c r="N590" i="6"/>
  <c r="O590" i="6"/>
  <c r="P590" i="6"/>
  <c r="Q590" i="6"/>
  <c r="R590" i="6"/>
  <c r="S590" i="6"/>
  <c r="T590" i="6"/>
  <c r="U590" i="6"/>
  <c r="V590" i="6"/>
  <c r="W590" i="6"/>
  <c r="X590" i="6"/>
  <c r="Y590" i="6"/>
  <c r="H591" i="6"/>
  <c r="I591" i="6"/>
  <c r="J591" i="6"/>
  <c r="K591" i="6"/>
  <c r="L591" i="6"/>
  <c r="M591" i="6"/>
  <c r="N591" i="6"/>
  <c r="O591" i="6"/>
  <c r="P591" i="6"/>
  <c r="Q591" i="6"/>
  <c r="R591" i="6"/>
  <c r="S591" i="6"/>
  <c r="T591" i="6"/>
  <c r="U591" i="6"/>
  <c r="V591" i="6"/>
  <c r="W591" i="6"/>
  <c r="X591" i="6"/>
  <c r="Y591" i="6"/>
  <c r="H592" i="6"/>
  <c r="I592" i="6"/>
  <c r="J592" i="6"/>
  <c r="K592" i="6"/>
  <c r="L592" i="6"/>
  <c r="M592" i="6"/>
  <c r="N592" i="6"/>
  <c r="O592" i="6"/>
  <c r="P592" i="6"/>
  <c r="Q592" i="6"/>
  <c r="R592" i="6"/>
  <c r="S592" i="6"/>
  <c r="T592" i="6"/>
  <c r="U592" i="6"/>
  <c r="V592" i="6"/>
  <c r="W592" i="6"/>
  <c r="X592" i="6"/>
  <c r="Y592" i="6"/>
  <c r="H593" i="6"/>
  <c r="I593" i="6"/>
  <c r="J593" i="6"/>
  <c r="K593" i="6"/>
  <c r="L593" i="6"/>
  <c r="M593" i="6"/>
  <c r="N593" i="6"/>
  <c r="O593" i="6"/>
  <c r="P593" i="6"/>
  <c r="Q593" i="6"/>
  <c r="R593" i="6"/>
  <c r="S593" i="6"/>
  <c r="T593" i="6"/>
  <c r="U593" i="6"/>
  <c r="V593" i="6"/>
  <c r="W593" i="6"/>
  <c r="X593" i="6"/>
  <c r="Y593" i="6"/>
  <c r="H594" i="6"/>
  <c r="I594" i="6"/>
  <c r="J594" i="6"/>
  <c r="K594" i="6"/>
  <c r="L594" i="6"/>
  <c r="M594" i="6"/>
  <c r="N594" i="6"/>
  <c r="O594" i="6"/>
  <c r="P594" i="6"/>
  <c r="Q594" i="6"/>
  <c r="R594" i="6"/>
  <c r="S594" i="6"/>
  <c r="T594" i="6"/>
  <c r="U594" i="6"/>
  <c r="V594" i="6"/>
  <c r="W594" i="6"/>
  <c r="X594" i="6"/>
  <c r="Y594" i="6"/>
  <c r="H595" i="6"/>
  <c r="I595" i="6"/>
  <c r="J595" i="6"/>
  <c r="K595" i="6"/>
  <c r="L595" i="6"/>
  <c r="M595" i="6"/>
  <c r="N595" i="6"/>
  <c r="O595" i="6"/>
  <c r="P595" i="6"/>
  <c r="Q595" i="6"/>
  <c r="R595" i="6"/>
  <c r="S595" i="6"/>
  <c r="T595" i="6"/>
  <c r="U595" i="6"/>
  <c r="V595" i="6"/>
  <c r="W595" i="6"/>
  <c r="X595" i="6"/>
  <c r="Y595" i="6"/>
  <c r="H596" i="6"/>
  <c r="I596" i="6"/>
  <c r="J596" i="6"/>
  <c r="K596" i="6"/>
  <c r="L596" i="6"/>
  <c r="M596" i="6"/>
  <c r="N596" i="6"/>
  <c r="O596" i="6"/>
  <c r="P596" i="6"/>
  <c r="Q596" i="6"/>
  <c r="R596" i="6"/>
  <c r="S596" i="6"/>
  <c r="T596" i="6"/>
  <c r="U596" i="6"/>
  <c r="V596" i="6"/>
  <c r="W596" i="6"/>
  <c r="X596" i="6"/>
  <c r="Y596" i="6"/>
  <c r="H597" i="6"/>
  <c r="I597" i="6"/>
  <c r="J597" i="6"/>
  <c r="K597" i="6"/>
  <c r="L597" i="6"/>
  <c r="M597" i="6"/>
  <c r="N597" i="6"/>
  <c r="O597" i="6"/>
  <c r="P597" i="6"/>
  <c r="Q597" i="6"/>
  <c r="R597" i="6"/>
  <c r="S597" i="6"/>
  <c r="T597" i="6"/>
  <c r="U597" i="6"/>
  <c r="V597" i="6"/>
  <c r="W597" i="6"/>
  <c r="X597" i="6"/>
  <c r="Y597" i="6"/>
  <c r="H598" i="6"/>
  <c r="I598" i="6"/>
  <c r="J598" i="6"/>
  <c r="K598" i="6"/>
  <c r="L598" i="6"/>
  <c r="M598" i="6"/>
  <c r="N598" i="6"/>
  <c r="O598" i="6"/>
  <c r="P598" i="6"/>
  <c r="Q598" i="6"/>
  <c r="R598" i="6"/>
  <c r="S598" i="6"/>
  <c r="T598" i="6"/>
  <c r="U598" i="6"/>
  <c r="V598" i="6"/>
  <c r="W598" i="6"/>
  <c r="X598" i="6"/>
  <c r="Y598" i="6"/>
  <c r="H599" i="6"/>
  <c r="I599" i="6"/>
  <c r="J599" i="6"/>
  <c r="K599" i="6"/>
  <c r="L599" i="6"/>
  <c r="M599" i="6"/>
  <c r="N599" i="6"/>
  <c r="O599" i="6"/>
  <c r="P599" i="6"/>
  <c r="Q599" i="6"/>
  <c r="R599" i="6"/>
  <c r="S599" i="6"/>
  <c r="T599" i="6"/>
  <c r="U599" i="6"/>
  <c r="V599" i="6"/>
  <c r="W599" i="6"/>
  <c r="X599" i="6"/>
  <c r="Y599" i="6"/>
  <c r="H600" i="6"/>
  <c r="I600" i="6"/>
  <c r="J600" i="6"/>
  <c r="K600" i="6"/>
  <c r="L600" i="6"/>
  <c r="M600" i="6"/>
  <c r="N600" i="6"/>
  <c r="O600" i="6"/>
  <c r="P600" i="6"/>
  <c r="Q600" i="6"/>
  <c r="R600" i="6"/>
  <c r="S600" i="6"/>
  <c r="T600" i="6"/>
  <c r="U600" i="6"/>
  <c r="V600" i="6"/>
  <c r="W600" i="6"/>
  <c r="X600" i="6"/>
  <c r="Y600" i="6"/>
  <c r="H601" i="6"/>
  <c r="I601" i="6"/>
  <c r="J601" i="6"/>
  <c r="K601" i="6"/>
  <c r="L601" i="6"/>
  <c r="M601" i="6"/>
  <c r="N601" i="6"/>
  <c r="O601" i="6"/>
  <c r="P601" i="6"/>
  <c r="Q601" i="6"/>
  <c r="R601" i="6"/>
  <c r="S601" i="6"/>
  <c r="T601" i="6"/>
  <c r="U601" i="6"/>
  <c r="V601" i="6"/>
  <c r="W601" i="6"/>
  <c r="X601" i="6"/>
  <c r="Y601" i="6"/>
  <c r="H602" i="6"/>
  <c r="I602" i="6"/>
  <c r="J602" i="6"/>
  <c r="K602" i="6"/>
  <c r="L602" i="6"/>
  <c r="M602" i="6"/>
  <c r="N602" i="6"/>
  <c r="O602" i="6"/>
  <c r="P602" i="6"/>
  <c r="Q602" i="6"/>
  <c r="R602" i="6"/>
  <c r="S602" i="6"/>
  <c r="T602" i="6"/>
  <c r="U602" i="6"/>
  <c r="V602" i="6"/>
  <c r="W602" i="6"/>
  <c r="X602" i="6"/>
  <c r="Y602" i="6"/>
  <c r="H603" i="6"/>
  <c r="I603" i="6"/>
  <c r="J603" i="6"/>
  <c r="K603" i="6"/>
  <c r="L603" i="6"/>
  <c r="M603" i="6"/>
  <c r="N603" i="6"/>
  <c r="O603" i="6"/>
  <c r="P603" i="6"/>
  <c r="Q603" i="6"/>
  <c r="R603" i="6"/>
  <c r="S603" i="6"/>
  <c r="T603" i="6"/>
  <c r="U603" i="6"/>
  <c r="V603" i="6"/>
  <c r="W603" i="6"/>
  <c r="X603" i="6"/>
  <c r="Y603" i="6"/>
  <c r="H604" i="6"/>
  <c r="I604" i="6"/>
  <c r="J604" i="6"/>
  <c r="K604" i="6"/>
  <c r="L604" i="6"/>
  <c r="M604" i="6"/>
  <c r="N604" i="6"/>
  <c r="O604" i="6"/>
  <c r="P604" i="6"/>
  <c r="Q604" i="6"/>
  <c r="R604" i="6"/>
  <c r="S604" i="6"/>
  <c r="T604" i="6"/>
  <c r="U604" i="6"/>
  <c r="V604" i="6"/>
  <c r="W604" i="6"/>
  <c r="X604" i="6"/>
  <c r="Y604" i="6"/>
  <c r="H605" i="6"/>
  <c r="I605" i="6"/>
  <c r="J605" i="6"/>
  <c r="K605" i="6"/>
  <c r="L605" i="6"/>
  <c r="M605" i="6"/>
  <c r="N605" i="6"/>
  <c r="O605" i="6"/>
  <c r="P605" i="6"/>
  <c r="Q605" i="6"/>
  <c r="R605" i="6"/>
  <c r="S605" i="6"/>
  <c r="T605" i="6"/>
  <c r="U605" i="6"/>
  <c r="V605" i="6"/>
  <c r="W605" i="6"/>
  <c r="X605" i="6"/>
  <c r="Y605" i="6"/>
  <c r="H606" i="6"/>
  <c r="I606" i="6"/>
  <c r="J606" i="6"/>
  <c r="K606" i="6"/>
  <c r="L606" i="6"/>
  <c r="M606" i="6"/>
  <c r="N606" i="6"/>
  <c r="O606" i="6"/>
  <c r="P606" i="6"/>
  <c r="Q606" i="6"/>
  <c r="R606" i="6"/>
  <c r="S606" i="6"/>
  <c r="T606" i="6"/>
  <c r="U606" i="6"/>
  <c r="V606" i="6"/>
  <c r="W606" i="6"/>
  <c r="X606" i="6"/>
  <c r="Y606" i="6"/>
  <c r="H607" i="6"/>
  <c r="I607" i="6"/>
  <c r="J607" i="6"/>
  <c r="K607" i="6"/>
  <c r="L607" i="6"/>
  <c r="M607" i="6"/>
  <c r="N607" i="6"/>
  <c r="O607" i="6"/>
  <c r="P607" i="6"/>
  <c r="Q607" i="6"/>
  <c r="R607" i="6"/>
  <c r="S607" i="6"/>
  <c r="T607" i="6"/>
  <c r="U607" i="6"/>
  <c r="V607" i="6"/>
  <c r="W607" i="6"/>
  <c r="X607" i="6"/>
  <c r="Y607" i="6"/>
  <c r="H608" i="6"/>
  <c r="I608" i="6"/>
  <c r="J608" i="6"/>
  <c r="K608" i="6"/>
  <c r="L608" i="6"/>
  <c r="M608" i="6"/>
  <c r="N608" i="6"/>
  <c r="O608" i="6"/>
  <c r="P608" i="6"/>
  <c r="Q608" i="6"/>
  <c r="R608" i="6"/>
  <c r="S608" i="6"/>
  <c r="T608" i="6"/>
  <c r="U608" i="6"/>
  <c r="V608" i="6"/>
  <c r="W608" i="6"/>
  <c r="X608" i="6"/>
  <c r="Y608" i="6"/>
  <c r="H609" i="6"/>
  <c r="I609" i="6"/>
  <c r="J609" i="6"/>
  <c r="K609" i="6"/>
  <c r="L609" i="6"/>
  <c r="M609" i="6"/>
  <c r="N609" i="6"/>
  <c r="O609" i="6"/>
  <c r="P609" i="6"/>
  <c r="Q609" i="6"/>
  <c r="R609" i="6"/>
  <c r="S609" i="6"/>
  <c r="T609" i="6"/>
  <c r="U609" i="6"/>
  <c r="V609" i="6"/>
  <c r="W609" i="6"/>
  <c r="X609" i="6"/>
  <c r="Y609" i="6"/>
  <c r="H610" i="6"/>
  <c r="I610" i="6"/>
  <c r="J610" i="6"/>
  <c r="K610" i="6"/>
  <c r="L610" i="6"/>
  <c r="M610" i="6"/>
  <c r="N610" i="6"/>
  <c r="O610" i="6"/>
  <c r="P610" i="6"/>
  <c r="Q610" i="6"/>
  <c r="R610" i="6"/>
  <c r="S610" i="6"/>
  <c r="T610" i="6"/>
  <c r="U610" i="6"/>
  <c r="V610" i="6"/>
  <c r="W610" i="6"/>
  <c r="X610" i="6"/>
  <c r="Y610" i="6"/>
  <c r="H611" i="6"/>
  <c r="I611" i="6"/>
  <c r="J611" i="6"/>
  <c r="K611" i="6"/>
  <c r="L611" i="6"/>
  <c r="M611" i="6"/>
  <c r="N611" i="6"/>
  <c r="O611" i="6"/>
  <c r="P611" i="6"/>
  <c r="Q611" i="6"/>
  <c r="R611" i="6"/>
  <c r="S611" i="6"/>
  <c r="T611" i="6"/>
  <c r="U611" i="6"/>
  <c r="V611" i="6"/>
  <c r="W611" i="6"/>
  <c r="X611" i="6"/>
  <c r="Y611" i="6"/>
  <c r="H612" i="6"/>
  <c r="I612" i="6"/>
  <c r="J612" i="6"/>
  <c r="K612" i="6"/>
  <c r="L612" i="6"/>
  <c r="M612" i="6"/>
  <c r="N612" i="6"/>
  <c r="O612" i="6"/>
  <c r="P612" i="6"/>
  <c r="Q612" i="6"/>
  <c r="R612" i="6"/>
  <c r="S612" i="6"/>
  <c r="T612" i="6"/>
  <c r="U612" i="6"/>
  <c r="V612" i="6"/>
  <c r="W612" i="6"/>
  <c r="X612" i="6"/>
  <c r="Y612" i="6"/>
  <c r="H613" i="6"/>
  <c r="I613" i="6"/>
  <c r="J613" i="6"/>
  <c r="K613" i="6"/>
  <c r="L613" i="6"/>
  <c r="M613" i="6"/>
  <c r="N613" i="6"/>
  <c r="O613" i="6"/>
  <c r="P613" i="6"/>
  <c r="Q613" i="6"/>
  <c r="R613" i="6"/>
  <c r="S613" i="6"/>
  <c r="T613" i="6"/>
  <c r="U613" i="6"/>
  <c r="V613" i="6"/>
  <c r="W613" i="6"/>
  <c r="X613" i="6"/>
  <c r="Y613" i="6"/>
  <c r="H614" i="6"/>
  <c r="I614" i="6"/>
  <c r="J614" i="6"/>
  <c r="K614" i="6"/>
  <c r="L614" i="6"/>
  <c r="M614" i="6"/>
  <c r="N614" i="6"/>
  <c r="O614" i="6"/>
  <c r="P614" i="6"/>
  <c r="Q614" i="6"/>
  <c r="R614" i="6"/>
  <c r="S614" i="6"/>
  <c r="T614" i="6"/>
  <c r="U614" i="6"/>
  <c r="V614" i="6"/>
  <c r="W614" i="6"/>
  <c r="X614" i="6"/>
  <c r="Y614" i="6"/>
  <c r="H615" i="6"/>
  <c r="I615" i="6"/>
  <c r="J615" i="6"/>
  <c r="K615" i="6"/>
  <c r="L615" i="6"/>
  <c r="M615" i="6"/>
  <c r="N615" i="6"/>
  <c r="O615" i="6"/>
  <c r="P615" i="6"/>
  <c r="Q615" i="6"/>
  <c r="R615" i="6"/>
  <c r="S615" i="6"/>
  <c r="T615" i="6"/>
  <c r="U615" i="6"/>
  <c r="V615" i="6"/>
  <c r="W615" i="6"/>
  <c r="X615" i="6"/>
  <c r="Y615" i="6"/>
  <c r="H616" i="6"/>
  <c r="I616" i="6"/>
  <c r="J616" i="6"/>
  <c r="K616" i="6"/>
  <c r="L616" i="6"/>
  <c r="M616" i="6"/>
  <c r="N616" i="6"/>
  <c r="O616" i="6"/>
  <c r="P616" i="6"/>
  <c r="Q616" i="6"/>
  <c r="R616" i="6"/>
  <c r="S616" i="6"/>
  <c r="T616" i="6"/>
  <c r="U616" i="6"/>
  <c r="V616" i="6"/>
  <c r="W616" i="6"/>
  <c r="X616" i="6"/>
  <c r="Y616" i="6"/>
  <c r="H617" i="6"/>
  <c r="I617" i="6"/>
  <c r="J617" i="6"/>
  <c r="K617" i="6"/>
  <c r="L617" i="6"/>
  <c r="M617" i="6"/>
  <c r="N617" i="6"/>
  <c r="O617" i="6"/>
  <c r="P617" i="6"/>
  <c r="Q617" i="6"/>
  <c r="R617" i="6"/>
  <c r="S617" i="6"/>
  <c r="T617" i="6"/>
  <c r="U617" i="6"/>
  <c r="V617" i="6"/>
  <c r="W617" i="6"/>
  <c r="X617" i="6"/>
  <c r="Y617" i="6"/>
  <c r="H618" i="6"/>
  <c r="I618" i="6"/>
  <c r="J618" i="6"/>
  <c r="K618" i="6"/>
  <c r="L618" i="6"/>
  <c r="M618" i="6"/>
  <c r="N618" i="6"/>
  <c r="O618" i="6"/>
  <c r="P618" i="6"/>
  <c r="Q618" i="6"/>
  <c r="R618" i="6"/>
  <c r="S618" i="6"/>
  <c r="T618" i="6"/>
  <c r="U618" i="6"/>
  <c r="V618" i="6"/>
  <c r="W618" i="6"/>
  <c r="X618" i="6"/>
  <c r="Y618" i="6"/>
  <c r="H619" i="6"/>
  <c r="I619" i="6"/>
  <c r="J619" i="6"/>
  <c r="K619" i="6"/>
  <c r="L619" i="6"/>
  <c r="M619" i="6"/>
  <c r="N619" i="6"/>
  <c r="O619" i="6"/>
  <c r="P619" i="6"/>
  <c r="Q619" i="6"/>
  <c r="R619" i="6"/>
  <c r="S619" i="6"/>
  <c r="T619" i="6"/>
  <c r="U619" i="6"/>
  <c r="V619" i="6"/>
  <c r="W619" i="6"/>
  <c r="X619" i="6"/>
  <c r="Y619" i="6"/>
  <c r="H620" i="6"/>
  <c r="I620" i="6"/>
  <c r="J620" i="6"/>
  <c r="K620" i="6"/>
  <c r="L620" i="6"/>
  <c r="M620" i="6"/>
  <c r="N620" i="6"/>
  <c r="O620" i="6"/>
  <c r="P620" i="6"/>
  <c r="Q620" i="6"/>
  <c r="R620" i="6"/>
  <c r="S620" i="6"/>
  <c r="T620" i="6"/>
  <c r="U620" i="6"/>
  <c r="V620" i="6"/>
  <c r="W620" i="6"/>
  <c r="X620" i="6"/>
  <c r="Y620" i="6"/>
  <c r="H621" i="6"/>
  <c r="I621" i="6"/>
  <c r="J621" i="6"/>
  <c r="K621" i="6"/>
  <c r="L621" i="6"/>
  <c r="M621" i="6"/>
  <c r="N621" i="6"/>
  <c r="O621" i="6"/>
  <c r="P621" i="6"/>
  <c r="Q621" i="6"/>
  <c r="R621" i="6"/>
  <c r="S621" i="6"/>
  <c r="T621" i="6"/>
  <c r="U621" i="6"/>
  <c r="V621" i="6"/>
  <c r="W621" i="6"/>
  <c r="X621" i="6"/>
  <c r="Y621" i="6"/>
  <c r="H622" i="6"/>
  <c r="I622" i="6"/>
  <c r="J622" i="6"/>
  <c r="K622" i="6"/>
  <c r="L622" i="6"/>
  <c r="M622" i="6"/>
  <c r="N622" i="6"/>
  <c r="O622" i="6"/>
  <c r="P622" i="6"/>
  <c r="Q622" i="6"/>
  <c r="R622" i="6"/>
  <c r="S622" i="6"/>
  <c r="T622" i="6"/>
  <c r="U622" i="6"/>
  <c r="V622" i="6"/>
  <c r="W622" i="6"/>
  <c r="X622" i="6"/>
  <c r="Y622" i="6"/>
  <c r="H623" i="6"/>
  <c r="I623" i="6"/>
  <c r="J623" i="6"/>
  <c r="K623" i="6"/>
  <c r="L623" i="6"/>
  <c r="M623" i="6"/>
  <c r="N623" i="6"/>
  <c r="O623" i="6"/>
  <c r="P623" i="6"/>
  <c r="Q623" i="6"/>
  <c r="R623" i="6"/>
  <c r="S623" i="6"/>
  <c r="T623" i="6"/>
  <c r="U623" i="6"/>
  <c r="V623" i="6"/>
  <c r="W623" i="6"/>
  <c r="X623" i="6"/>
  <c r="Y623" i="6"/>
  <c r="H624" i="6"/>
  <c r="I624" i="6"/>
  <c r="J624" i="6"/>
  <c r="K624" i="6"/>
  <c r="L624" i="6"/>
  <c r="M624" i="6"/>
  <c r="N624" i="6"/>
  <c r="O624" i="6"/>
  <c r="P624" i="6"/>
  <c r="Q624" i="6"/>
  <c r="R624" i="6"/>
  <c r="S624" i="6"/>
  <c r="T624" i="6"/>
  <c r="U624" i="6"/>
  <c r="V624" i="6"/>
  <c r="W624" i="6"/>
  <c r="X624" i="6"/>
  <c r="Y624" i="6"/>
  <c r="H625" i="6"/>
  <c r="I625" i="6"/>
  <c r="J625" i="6"/>
  <c r="K625" i="6"/>
  <c r="L625" i="6"/>
  <c r="M625" i="6"/>
  <c r="N625" i="6"/>
  <c r="O625" i="6"/>
  <c r="P625" i="6"/>
  <c r="Q625" i="6"/>
  <c r="R625" i="6"/>
  <c r="S625" i="6"/>
  <c r="T625" i="6"/>
  <c r="U625" i="6"/>
  <c r="V625" i="6"/>
  <c r="W625" i="6"/>
  <c r="X625" i="6"/>
  <c r="Y625" i="6"/>
  <c r="H626" i="6"/>
  <c r="I626" i="6"/>
  <c r="J626" i="6"/>
  <c r="K626" i="6"/>
  <c r="L626" i="6"/>
  <c r="M626" i="6"/>
  <c r="N626" i="6"/>
  <c r="O626" i="6"/>
  <c r="P626" i="6"/>
  <c r="Q626" i="6"/>
  <c r="R626" i="6"/>
  <c r="S626" i="6"/>
  <c r="T626" i="6"/>
  <c r="U626" i="6"/>
  <c r="V626" i="6"/>
  <c r="W626" i="6"/>
  <c r="X626" i="6"/>
  <c r="Y626" i="6"/>
  <c r="H627" i="6"/>
  <c r="I627" i="6"/>
  <c r="J627" i="6"/>
  <c r="K627" i="6"/>
  <c r="L627" i="6"/>
  <c r="M627" i="6"/>
  <c r="N627" i="6"/>
  <c r="O627" i="6"/>
  <c r="P627" i="6"/>
  <c r="Q627" i="6"/>
  <c r="R627" i="6"/>
  <c r="S627" i="6"/>
  <c r="T627" i="6"/>
  <c r="U627" i="6"/>
  <c r="V627" i="6"/>
  <c r="W627" i="6"/>
  <c r="X627" i="6"/>
  <c r="Y627" i="6"/>
  <c r="H628" i="6"/>
  <c r="I628" i="6"/>
  <c r="J628" i="6"/>
  <c r="K628" i="6"/>
  <c r="L628" i="6"/>
  <c r="M628" i="6"/>
  <c r="N628" i="6"/>
  <c r="O628" i="6"/>
  <c r="P628" i="6"/>
  <c r="Q628" i="6"/>
  <c r="R628" i="6"/>
  <c r="S628" i="6"/>
  <c r="T628" i="6"/>
  <c r="U628" i="6"/>
  <c r="V628" i="6"/>
  <c r="W628" i="6"/>
  <c r="X628" i="6"/>
  <c r="Y628" i="6"/>
  <c r="H629" i="6"/>
  <c r="I629" i="6"/>
  <c r="J629" i="6"/>
  <c r="K629" i="6"/>
  <c r="L629" i="6"/>
  <c r="M629" i="6"/>
  <c r="N629" i="6"/>
  <c r="O629" i="6"/>
  <c r="P629" i="6"/>
  <c r="Q629" i="6"/>
  <c r="R629" i="6"/>
  <c r="S629" i="6"/>
  <c r="T629" i="6"/>
  <c r="U629" i="6"/>
  <c r="V629" i="6"/>
  <c r="W629" i="6"/>
  <c r="X629" i="6"/>
  <c r="Y629" i="6"/>
  <c r="H630" i="6"/>
  <c r="I630" i="6"/>
  <c r="J630" i="6"/>
  <c r="K630" i="6"/>
  <c r="L630" i="6"/>
  <c r="M630" i="6"/>
  <c r="N630" i="6"/>
  <c r="O630" i="6"/>
  <c r="P630" i="6"/>
  <c r="Q630" i="6"/>
  <c r="R630" i="6"/>
  <c r="S630" i="6"/>
  <c r="T630" i="6"/>
  <c r="U630" i="6"/>
  <c r="V630" i="6"/>
  <c r="W630" i="6"/>
  <c r="X630" i="6"/>
  <c r="Y630" i="6"/>
  <c r="H631" i="6"/>
  <c r="I631" i="6"/>
  <c r="J631" i="6"/>
  <c r="K631" i="6"/>
  <c r="L631" i="6"/>
  <c r="M631" i="6"/>
  <c r="N631" i="6"/>
  <c r="O631" i="6"/>
  <c r="P631" i="6"/>
  <c r="Q631" i="6"/>
  <c r="R631" i="6"/>
  <c r="S631" i="6"/>
  <c r="T631" i="6"/>
  <c r="U631" i="6"/>
  <c r="V631" i="6"/>
  <c r="W631" i="6"/>
  <c r="X631" i="6"/>
  <c r="Y631" i="6"/>
  <c r="H632" i="6"/>
  <c r="I632" i="6"/>
  <c r="J632" i="6"/>
  <c r="K632" i="6"/>
  <c r="L632" i="6"/>
  <c r="M632" i="6"/>
  <c r="N632" i="6"/>
  <c r="O632" i="6"/>
  <c r="P632" i="6"/>
  <c r="Q632" i="6"/>
  <c r="R632" i="6"/>
  <c r="S632" i="6"/>
  <c r="T632" i="6"/>
  <c r="U632" i="6"/>
  <c r="V632" i="6"/>
  <c r="W632" i="6"/>
  <c r="X632" i="6"/>
  <c r="Y632" i="6"/>
  <c r="H633" i="6"/>
  <c r="I633" i="6"/>
  <c r="J633" i="6"/>
  <c r="K633" i="6"/>
  <c r="L633" i="6"/>
  <c r="M633" i="6"/>
  <c r="N633" i="6"/>
  <c r="O633" i="6"/>
  <c r="P633" i="6"/>
  <c r="Q633" i="6"/>
  <c r="R633" i="6"/>
  <c r="S633" i="6"/>
  <c r="T633" i="6"/>
  <c r="U633" i="6"/>
  <c r="V633" i="6"/>
  <c r="W633" i="6"/>
  <c r="X633" i="6"/>
  <c r="Y633" i="6"/>
  <c r="H634" i="6"/>
  <c r="I634" i="6"/>
  <c r="J634" i="6"/>
  <c r="K634" i="6"/>
  <c r="L634" i="6"/>
  <c r="M634" i="6"/>
  <c r="N634" i="6"/>
  <c r="O634" i="6"/>
  <c r="P634" i="6"/>
  <c r="Q634" i="6"/>
  <c r="R634" i="6"/>
  <c r="S634" i="6"/>
  <c r="T634" i="6"/>
  <c r="U634" i="6"/>
  <c r="V634" i="6"/>
  <c r="W634" i="6"/>
  <c r="X634" i="6"/>
  <c r="Y634" i="6"/>
  <c r="H635" i="6"/>
  <c r="I635" i="6"/>
  <c r="J635" i="6"/>
  <c r="K635" i="6"/>
  <c r="L635" i="6"/>
  <c r="M635" i="6"/>
  <c r="N635" i="6"/>
  <c r="O635" i="6"/>
  <c r="P635" i="6"/>
  <c r="Q635" i="6"/>
  <c r="R635" i="6"/>
  <c r="S635" i="6"/>
  <c r="T635" i="6"/>
  <c r="U635" i="6"/>
  <c r="V635" i="6"/>
  <c r="W635" i="6"/>
  <c r="X635" i="6"/>
  <c r="Y635" i="6"/>
  <c r="H636" i="6"/>
  <c r="I636" i="6"/>
  <c r="J636" i="6"/>
  <c r="K636" i="6"/>
  <c r="L636" i="6"/>
  <c r="M636" i="6"/>
  <c r="N636" i="6"/>
  <c r="O636" i="6"/>
  <c r="P636" i="6"/>
  <c r="Q636" i="6"/>
  <c r="R636" i="6"/>
  <c r="S636" i="6"/>
  <c r="T636" i="6"/>
  <c r="U636" i="6"/>
  <c r="V636" i="6"/>
  <c r="W636" i="6"/>
  <c r="X636" i="6"/>
  <c r="Y636" i="6"/>
  <c r="H637" i="6"/>
  <c r="I637" i="6"/>
  <c r="J637" i="6"/>
  <c r="K637" i="6"/>
  <c r="L637" i="6"/>
  <c r="M637" i="6"/>
  <c r="N637" i="6"/>
  <c r="O637" i="6"/>
  <c r="P637" i="6"/>
  <c r="Q637" i="6"/>
  <c r="R637" i="6"/>
  <c r="S637" i="6"/>
  <c r="T637" i="6"/>
  <c r="U637" i="6"/>
  <c r="V637" i="6"/>
  <c r="W637" i="6"/>
  <c r="X637" i="6"/>
  <c r="Y637" i="6"/>
  <c r="H638" i="6"/>
  <c r="I638" i="6"/>
  <c r="J638" i="6"/>
  <c r="K638" i="6"/>
  <c r="L638" i="6"/>
  <c r="M638" i="6"/>
  <c r="N638" i="6"/>
  <c r="O638" i="6"/>
  <c r="P638" i="6"/>
  <c r="Q638" i="6"/>
  <c r="R638" i="6"/>
  <c r="S638" i="6"/>
  <c r="T638" i="6"/>
  <c r="U638" i="6"/>
  <c r="V638" i="6"/>
  <c r="W638" i="6"/>
  <c r="X638" i="6"/>
  <c r="Y638" i="6"/>
  <c r="H639" i="6"/>
  <c r="I639" i="6"/>
  <c r="J639" i="6"/>
  <c r="K639" i="6"/>
  <c r="L639" i="6"/>
  <c r="M639" i="6"/>
  <c r="N639" i="6"/>
  <c r="O639" i="6"/>
  <c r="P639" i="6"/>
  <c r="Q639" i="6"/>
  <c r="R639" i="6"/>
  <c r="S639" i="6"/>
  <c r="T639" i="6"/>
  <c r="U639" i="6"/>
  <c r="V639" i="6"/>
  <c r="W639" i="6"/>
  <c r="X639" i="6"/>
  <c r="Y639" i="6"/>
  <c r="H640" i="6"/>
  <c r="I640" i="6"/>
  <c r="J640" i="6"/>
  <c r="K640" i="6"/>
  <c r="L640" i="6"/>
  <c r="M640" i="6"/>
  <c r="N640" i="6"/>
  <c r="O640" i="6"/>
  <c r="P640" i="6"/>
  <c r="Q640" i="6"/>
  <c r="R640" i="6"/>
  <c r="S640" i="6"/>
  <c r="T640" i="6"/>
  <c r="U640" i="6"/>
  <c r="V640" i="6"/>
  <c r="W640" i="6"/>
  <c r="X640" i="6"/>
  <c r="Y640" i="6"/>
  <c r="H641" i="6"/>
  <c r="I641" i="6"/>
  <c r="J641" i="6"/>
  <c r="K641" i="6"/>
  <c r="L641" i="6"/>
  <c r="M641" i="6"/>
  <c r="N641" i="6"/>
  <c r="O641" i="6"/>
  <c r="P641" i="6"/>
  <c r="Q641" i="6"/>
  <c r="R641" i="6"/>
  <c r="S641" i="6"/>
  <c r="T641" i="6"/>
  <c r="U641" i="6"/>
  <c r="V641" i="6"/>
  <c r="W641" i="6"/>
  <c r="X641" i="6"/>
  <c r="Y641" i="6"/>
  <c r="H642" i="6"/>
  <c r="I642" i="6"/>
  <c r="J642" i="6"/>
  <c r="K642" i="6"/>
  <c r="L642" i="6"/>
  <c r="M642" i="6"/>
  <c r="N642" i="6"/>
  <c r="O642" i="6"/>
  <c r="P642" i="6"/>
  <c r="Q642" i="6"/>
  <c r="R642" i="6"/>
  <c r="S642" i="6"/>
  <c r="T642" i="6"/>
  <c r="U642" i="6"/>
  <c r="V642" i="6"/>
  <c r="W642" i="6"/>
  <c r="X642" i="6"/>
  <c r="Y642" i="6"/>
  <c r="H643" i="6"/>
  <c r="I643" i="6"/>
  <c r="J643" i="6"/>
  <c r="K643" i="6"/>
  <c r="L643" i="6"/>
  <c r="M643" i="6"/>
  <c r="N643" i="6"/>
  <c r="O643" i="6"/>
  <c r="P643" i="6"/>
  <c r="Q643" i="6"/>
  <c r="R643" i="6"/>
  <c r="S643" i="6"/>
  <c r="T643" i="6"/>
  <c r="U643" i="6"/>
  <c r="V643" i="6"/>
  <c r="W643" i="6"/>
  <c r="X643" i="6"/>
  <c r="Y643" i="6"/>
  <c r="H644" i="6"/>
  <c r="I644" i="6"/>
  <c r="J644" i="6"/>
  <c r="K644" i="6"/>
  <c r="L644" i="6"/>
  <c r="M644" i="6"/>
  <c r="N644" i="6"/>
  <c r="O644" i="6"/>
  <c r="P644" i="6"/>
  <c r="Q644" i="6"/>
  <c r="R644" i="6"/>
  <c r="S644" i="6"/>
  <c r="T644" i="6"/>
  <c r="U644" i="6"/>
  <c r="V644" i="6"/>
  <c r="W644" i="6"/>
  <c r="X644" i="6"/>
  <c r="Y644" i="6"/>
  <c r="H645" i="6"/>
  <c r="I645" i="6"/>
  <c r="J645" i="6"/>
  <c r="K645" i="6"/>
  <c r="L645" i="6"/>
  <c r="M645" i="6"/>
  <c r="N645" i="6"/>
  <c r="O645" i="6"/>
  <c r="P645" i="6"/>
  <c r="Q645" i="6"/>
  <c r="R645" i="6"/>
  <c r="S645" i="6"/>
  <c r="T645" i="6"/>
  <c r="U645" i="6"/>
  <c r="V645" i="6"/>
  <c r="W645" i="6"/>
  <c r="X645" i="6"/>
  <c r="Y645" i="6"/>
  <c r="H646" i="6"/>
  <c r="I646" i="6"/>
  <c r="J646" i="6"/>
  <c r="K646" i="6"/>
  <c r="L646" i="6"/>
  <c r="M646" i="6"/>
  <c r="N646" i="6"/>
  <c r="O646" i="6"/>
  <c r="P646" i="6"/>
  <c r="Q646" i="6"/>
  <c r="R646" i="6"/>
  <c r="S646" i="6"/>
  <c r="T646" i="6"/>
  <c r="U646" i="6"/>
  <c r="V646" i="6"/>
  <c r="W646" i="6"/>
  <c r="X646" i="6"/>
  <c r="Y646" i="6"/>
  <c r="H647" i="6"/>
  <c r="I647" i="6"/>
  <c r="J647" i="6"/>
  <c r="K647" i="6"/>
  <c r="L647" i="6"/>
  <c r="M647" i="6"/>
  <c r="N647" i="6"/>
  <c r="O647" i="6"/>
  <c r="P647" i="6"/>
  <c r="Q647" i="6"/>
  <c r="R647" i="6"/>
  <c r="S647" i="6"/>
  <c r="T647" i="6"/>
  <c r="U647" i="6"/>
  <c r="V647" i="6"/>
  <c r="W647" i="6"/>
  <c r="X647" i="6"/>
  <c r="Y647" i="6"/>
  <c r="H648" i="6"/>
  <c r="I648" i="6"/>
  <c r="J648" i="6"/>
  <c r="K648" i="6"/>
  <c r="L648" i="6"/>
  <c r="M648" i="6"/>
  <c r="N648" i="6"/>
  <c r="O648" i="6"/>
  <c r="P648" i="6"/>
  <c r="Q648" i="6"/>
  <c r="R648" i="6"/>
  <c r="S648" i="6"/>
  <c r="T648" i="6"/>
  <c r="U648" i="6"/>
  <c r="V648" i="6"/>
  <c r="W648" i="6"/>
  <c r="X648" i="6"/>
  <c r="Y648" i="6"/>
  <c r="H649" i="6"/>
  <c r="I649" i="6"/>
  <c r="J649" i="6"/>
  <c r="K649" i="6"/>
  <c r="L649" i="6"/>
  <c r="M649" i="6"/>
  <c r="N649" i="6"/>
  <c r="O649" i="6"/>
  <c r="P649" i="6"/>
  <c r="Q649" i="6"/>
  <c r="R649" i="6"/>
  <c r="S649" i="6"/>
  <c r="T649" i="6"/>
  <c r="U649" i="6"/>
  <c r="V649" i="6"/>
  <c r="W649" i="6"/>
  <c r="X649" i="6"/>
  <c r="Y649" i="6"/>
  <c r="H650" i="6"/>
  <c r="I650" i="6"/>
  <c r="J650" i="6"/>
  <c r="K650" i="6"/>
  <c r="L650" i="6"/>
  <c r="M650" i="6"/>
  <c r="N650" i="6"/>
  <c r="O650" i="6"/>
  <c r="P650" i="6"/>
  <c r="Q650" i="6"/>
  <c r="R650" i="6"/>
  <c r="S650" i="6"/>
  <c r="T650" i="6"/>
  <c r="U650" i="6"/>
  <c r="V650" i="6"/>
  <c r="W650" i="6"/>
  <c r="X650" i="6"/>
  <c r="Y650" i="6"/>
  <c r="H651" i="6"/>
  <c r="I651" i="6"/>
  <c r="J651" i="6"/>
  <c r="K651" i="6"/>
  <c r="L651" i="6"/>
  <c r="M651" i="6"/>
  <c r="N651" i="6"/>
  <c r="O651" i="6"/>
  <c r="P651" i="6"/>
  <c r="Q651" i="6"/>
  <c r="R651" i="6"/>
  <c r="S651" i="6"/>
  <c r="T651" i="6"/>
  <c r="U651" i="6"/>
  <c r="V651" i="6"/>
  <c r="W651" i="6"/>
  <c r="X651" i="6"/>
  <c r="Y651" i="6"/>
  <c r="H652" i="6"/>
  <c r="I652" i="6"/>
  <c r="J652" i="6"/>
  <c r="K652" i="6"/>
  <c r="L652" i="6"/>
  <c r="M652" i="6"/>
  <c r="N652" i="6"/>
  <c r="O652" i="6"/>
  <c r="P652" i="6"/>
  <c r="Q652" i="6"/>
  <c r="R652" i="6"/>
  <c r="S652" i="6"/>
  <c r="T652" i="6"/>
  <c r="U652" i="6"/>
  <c r="V652" i="6"/>
  <c r="W652" i="6"/>
  <c r="X652" i="6"/>
  <c r="Y652" i="6"/>
  <c r="H653" i="6"/>
  <c r="I653" i="6"/>
  <c r="J653" i="6"/>
  <c r="K653" i="6"/>
  <c r="L653" i="6"/>
  <c r="M653" i="6"/>
  <c r="N653" i="6"/>
  <c r="O653" i="6"/>
  <c r="P653" i="6"/>
  <c r="Q653" i="6"/>
  <c r="R653" i="6"/>
  <c r="S653" i="6"/>
  <c r="T653" i="6"/>
  <c r="U653" i="6"/>
  <c r="V653" i="6"/>
  <c r="W653" i="6"/>
  <c r="X653" i="6"/>
  <c r="Y653" i="6"/>
  <c r="H654" i="6"/>
  <c r="I654" i="6"/>
  <c r="J654" i="6"/>
  <c r="K654" i="6"/>
  <c r="L654" i="6"/>
  <c r="M654" i="6"/>
  <c r="N654" i="6"/>
  <c r="O654" i="6"/>
  <c r="P654" i="6"/>
  <c r="Q654" i="6"/>
  <c r="R654" i="6"/>
  <c r="S654" i="6"/>
  <c r="T654" i="6"/>
  <c r="U654" i="6"/>
  <c r="V654" i="6"/>
  <c r="W654" i="6"/>
  <c r="X654" i="6"/>
  <c r="Y654" i="6"/>
  <c r="H655" i="6"/>
  <c r="I655" i="6"/>
  <c r="J655" i="6"/>
  <c r="K655" i="6"/>
  <c r="L655" i="6"/>
  <c r="M655" i="6"/>
  <c r="N655" i="6"/>
  <c r="O655" i="6"/>
  <c r="P655" i="6"/>
  <c r="Q655" i="6"/>
  <c r="R655" i="6"/>
  <c r="S655" i="6"/>
  <c r="T655" i="6"/>
  <c r="U655" i="6"/>
  <c r="V655" i="6"/>
  <c r="W655" i="6"/>
  <c r="X655" i="6"/>
  <c r="Y655" i="6"/>
  <c r="H656" i="6"/>
  <c r="I656" i="6"/>
  <c r="J656" i="6"/>
  <c r="K656" i="6"/>
  <c r="L656" i="6"/>
  <c r="M656" i="6"/>
  <c r="N656" i="6"/>
  <c r="O656" i="6"/>
  <c r="P656" i="6"/>
  <c r="Q656" i="6"/>
  <c r="R656" i="6"/>
  <c r="S656" i="6"/>
  <c r="T656" i="6"/>
  <c r="U656" i="6"/>
  <c r="V656" i="6"/>
  <c r="W656" i="6"/>
  <c r="X656" i="6"/>
  <c r="Y656" i="6"/>
  <c r="H657" i="6"/>
  <c r="I657" i="6"/>
  <c r="J657" i="6"/>
  <c r="K657" i="6"/>
  <c r="L657" i="6"/>
  <c r="M657" i="6"/>
  <c r="N657" i="6"/>
  <c r="O657" i="6"/>
  <c r="P657" i="6"/>
  <c r="Q657" i="6"/>
  <c r="R657" i="6"/>
  <c r="S657" i="6"/>
  <c r="T657" i="6"/>
  <c r="U657" i="6"/>
  <c r="V657" i="6"/>
  <c r="W657" i="6"/>
  <c r="X657" i="6"/>
  <c r="Y657" i="6"/>
  <c r="H658" i="6"/>
  <c r="I658" i="6"/>
  <c r="J658" i="6"/>
  <c r="K658" i="6"/>
  <c r="L658" i="6"/>
  <c r="M658" i="6"/>
  <c r="N658" i="6"/>
  <c r="O658" i="6"/>
  <c r="P658" i="6"/>
  <c r="Q658" i="6"/>
  <c r="R658" i="6"/>
  <c r="S658" i="6"/>
  <c r="T658" i="6"/>
  <c r="U658" i="6"/>
  <c r="V658" i="6"/>
  <c r="W658" i="6"/>
  <c r="X658" i="6"/>
  <c r="Y658" i="6"/>
  <c r="H659" i="6"/>
  <c r="I659" i="6"/>
  <c r="J659" i="6"/>
  <c r="K659" i="6"/>
  <c r="L659" i="6"/>
  <c r="M659" i="6"/>
  <c r="N659" i="6"/>
  <c r="O659" i="6"/>
  <c r="P659" i="6"/>
  <c r="Q659" i="6"/>
  <c r="R659" i="6"/>
  <c r="S659" i="6"/>
  <c r="T659" i="6"/>
  <c r="U659" i="6"/>
  <c r="V659" i="6"/>
  <c r="W659" i="6"/>
  <c r="X659" i="6"/>
  <c r="Y659" i="6"/>
  <c r="H660" i="6"/>
  <c r="I660" i="6"/>
  <c r="J660" i="6"/>
  <c r="K660" i="6"/>
  <c r="L660" i="6"/>
  <c r="M660" i="6"/>
  <c r="N660" i="6"/>
  <c r="O660" i="6"/>
  <c r="P660" i="6"/>
  <c r="Q660" i="6"/>
  <c r="R660" i="6"/>
  <c r="S660" i="6"/>
  <c r="T660" i="6"/>
  <c r="U660" i="6"/>
  <c r="V660" i="6"/>
  <c r="W660" i="6"/>
  <c r="X660" i="6"/>
  <c r="Y660" i="6"/>
  <c r="H661" i="6"/>
  <c r="I661" i="6"/>
  <c r="J661" i="6"/>
  <c r="K661" i="6"/>
  <c r="L661" i="6"/>
  <c r="M661" i="6"/>
  <c r="N661" i="6"/>
  <c r="O661" i="6"/>
  <c r="P661" i="6"/>
  <c r="Q661" i="6"/>
  <c r="R661" i="6"/>
  <c r="S661" i="6"/>
  <c r="T661" i="6"/>
  <c r="U661" i="6"/>
  <c r="V661" i="6"/>
  <c r="W661" i="6"/>
  <c r="X661" i="6"/>
  <c r="Y661" i="6"/>
  <c r="H662" i="6"/>
  <c r="I662" i="6"/>
  <c r="J662" i="6"/>
  <c r="K662" i="6"/>
  <c r="L662" i="6"/>
  <c r="M662" i="6"/>
  <c r="N662" i="6"/>
  <c r="O662" i="6"/>
  <c r="P662" i="6"/>
  <c r="Q662" i="6"/>
  <c r="R662" i="6"/>
  <c r="S662" i="6"/>
  <c r="T662" i="6"/>
  <c r="U662" i="6"/>
  <c r="V662" i="6"/>
  <c r="W662" i="6"/>
  <c r="X662" i="6"/>
  <c r="Y662" i="6"/>
  <c r="H663" i="6"/>
  <c r="I663" i="6"/>
  <c r="J663" i="6"/>
  <c r="K663" i="6"/>
  <c r="L663" i="6"/>
  <c r="M663" i="6"/>
  <c r="N663" i="6"/>
  <c r="O663" i="6"/>
  <c r="P663" i="6"/>
  <c r="Q663" i="6"/>
  <c r="R663" i="6"/>
  <c r="S663" i="6"/>
  <c r="T663" i="6"/>
  <c r="U663" i="6"/>
  <c r="V663" i="6"/>
  <c r="W663" i="6"/>
  <c r="X663" i="6"/>
  <c r="Y663" i="6"/>
  <c r="H664" i="6"/>
  <c r="I664" i="6"/>
  <c r="J664" i="6"/>
  <c r="K664" i="6"/>
  <c r="L664" i="6"/>
  <c r="M664" i="6"/>
  <c r="N664" i="6"/>
  <c r="O664" i="6"/>
  <c r="P664" i="6"/>
  <c r="Q664" i="6"/>
  <c r="R664" i="6"/>
  <c r="S664" i="6"/>
  <c r="T664" i="6"/>
  <c r="U664" i="6"/>
  <c r="V664" i="6"/>
  <c r="W664" i="6"/>
  <c r="X664" i="6"/>
  <c r="Y664" i="6"/>
  <c r="H665" i="6"/>
  <c r="I665" i="6"/>
  <c r="J665" i="6"/>
  <c r="K665" i="6"/>
  <c r="L665" i="6"/>
  <c r="M665" i="6"/>
  <c r="N665" i="6"/>
  <c r="O665" i="6"/>
  <c r="P665" i="6"/>
  <c r="Q665" i="6"/>
  <c r="R665" i="6"/>
  <c r="S665" i="6"/>
  <c r="T665" i="6"/>
  <c r="U665" i="6"/>
  <c r="V665" i="6"/>
  <c r="W665" i="6"/>
  <c r="X665" i="6"/>
  <c r="Y665" i="6"/>
  <c r="H666" i="6"/>
  <c r="I666" i="6"/>
  <c r="J666" i="6"/>
  <c r="K666" i="6"/>
  <c r="L666" i="6"/>
  <c r="M666" i="6"/>
  <c r="N666" i="6"/>
  <c r="O666" i="6"/>
  <c r="P666" i="6"/>
  <c r="Q666" i="6"/>
  <c r="R666" i="6"/>
  <c r="S666" i="6"/>
  <c r="T666" i="6"/>
  <c r="U666" i="6"/>
  <c r="V666" i="6"/>
  <c r="W666" i="6"/>
  <c r="X666" i="6"/>
  <c r="Y666" i="6"/>
  <c r="H667" i="6"/>
  <c r="I667" i="6"/>
  <c r="J667" i="6"/>
  <c r="K667" i="6"/>
  <c r="L667" i="6"/>
  <c r="M667" i="6"/>
  <c r="N667" i="6"/>
  <c r="O667" i="6"/>
  <c r="P667" i="6"/>
  <c r="Q667" i="6"/>
  <c r="R667" i="6"/>
  <c r="S667" i="6"/>
  <c r="T667" i="6"/>
  <c r="U667" i="6"/>
  <c r="V667" i="6"/>
  <c r="W667" i="6"/>
  <c r="X667" i="6"/>
  <c r="Y667" i="6"/>
  <c r="H668" i="6"/>
  <c r="I668" i="6"/>
  <c r="J668" i="6"/>
  <c r="K668" i="6"/>
  <c r="L668" i="6"/>
  <c r="M668" i="6"/>
  <c r="N668" i="6"/>
  <c r="O668" i="6"/>
  <c r="P668" i="6"/>
  <c r="Q668" i="6"/>
  <c r="R668" i="6"/>
  <c r="S668" i="6"/>
  <c r="T668" i="6"/>
  <c r="U668" i="6"/>
  <c r="V668" i="6"/>
  <c r="W668" i="6"/>
  <c r="X668" i="6"/>
  <c r="Y668" i="6"/>
  <c r="H669" i="6"/>
  <c r="I669" i="6"/>
  <c r="J669" i="6"/>
  <c r="K669" i="6"/>
  <c r="L669" i="6"/>
  <c r="M669" i="6"/>
  <c r="N669" i="6"/>
  <c r="O669" i="6"/>
  <c r="P669" i="6"/>
  <c r="Q669" i="6"/>
  <c r="R669" i="6"/>
  <c r="S669" i="6"/>
  <c r="T669" i="6"/>
  <c r="U669" i="6"/>
  <c r="V669" i="6"/>
  <c r="W669" i="6"/>
  <c r="X669" i="6"/>
  <c r="Y669" i="6"/>
  <c r="H670" i="6"/>
  <c r="I670" i="6"/>
  <c r="J670" i="6"/>
  <c r="K670" i="6"/>
  <c r="L670" i="6"/>
  <c r="M670" i="6"/>
  <c r="N670" i="6"/>
  <c r="O670" i="6"/>
  <c r="P670" i="6"/>
  <c r="Q670" i="6"/>
  <c r="R670" i="6"/>
  <c r="S670" i="6"/>
  <c r="T670" i="6"/>
  <c r="U670" i="6"/>
  <c r="V670" i="6"/>
  <c r="W670" i="6"/>
  <c r="X670" i="6"/>
  <c r="Y670" i="6"/>
  <c r="H671" i="6"/>
  <c r="I671" i="6"/>
  <c r="J671" i="6"/>
  <c r="K671" i="6"/>
  <c r="L671" i="6"/>
  <c r="M671" i="6"/>
  <c r="N671" i="6"/>
  <c r="O671" i="6"/>
  <c r="P671" i="6"/>
  <c r="Q671" i="6"/>
  <c r="R671" i="6"/>
  <c r="S671" i="6"/>
  <c r="T671" i="6"/>
  <c r="U671" i="6"/>
  <c r="V671" i="6"/>
  <c r="W671" i="6"/>
  <c r="X671" i="6"/>
  <c r="Y671" i="6"/>
  <c r="H672" i="6"/>
  <c r="I672" i="6"/>
  <c r="J672" i="6"/>
  <c r="K672" i="6"/>
  <c r="L672" i="6"/>
  <c r="M672" i="6"/>
  <c r="N672" i="6"/>
  <c r="O672" i="6"/>
  <c r="P672" i="6"/>
  <c r="Q672" i="6"/>
  <c r="R672" i="6"/>
  <c r="S672" i="6"/>
  <c r="T672" i="6"/>
  <c r="U672" i="6"/>
  <c r="V672" i="6"/>
  <c r="W672" i="6"/>
  <c r="X672" i="6"/>
  <c r="Y672" i="6"/>
  <c r="H673" i="6"/>
  <c r="I673" i="6"/>
  <c r="J673" i="6"/>
  <c r="K673" i="6"/>
  <c r="L673" i="6"/>
  <c r="M673" i="6"/>
  <c r="N673" i="6"/>
  <c r="O673" i="6"/>
  <c r="P673" i="6"/>
  <c r="Q673" i="6"/>
  <c r="R673" i="6"/>
  <c r="S673" i="6"/>
  <c r="T673" i="6"/>
  <c r="U673" i="6"/>
  <c r="V673" i="6"/>
  <c r="W673" i="6"/>
  <c r="X673" i="6"/>
  <c r="Y673" i="6"/>
  <c r="H674" i="6"/>
  <c r="I674" i="6"/>
  <c r="J674" i="6"/>
  <c r="K674" i="6"/>
  <c r="L674" i="6"/>
  <c r="M674" i="6"/>
  <c r="N674" i="6"/>
  <c r="O674" i="6"/>
  <c r="P674" i="6"/>
  <c r="Q674" i="6"/>
  <c r="R674" i="6"/>
  <c r="S674" i="6"/>
  <c r="T674" i="6"/>
  <c r="U674" i="6"/>
  <c r="V674" i="6"/>
  <c r="W674" i="6"/>
  <c r="X674" i="6"/>
  <c r="Y674" i="6"/>
  <c r="H675" i="6"/>
  <c r="I675" i="6"/>
  <c r="J675" i="6"/>
  <c r="K675" i="6"/>
  <c r="L675" i="6"/>
  <c r="M675" i="6"/>
  <c r="N675" i="6"/>
  <c r="O675" i="6"/>
  <c r="P675" i="6"/>
  <c r="Q675" i="6"/>
  <c r="R675" i="6"/>
  <c r="S675" i="6"/>
  <c r="T675" i="6"/>
  <c r="U675" i="6"/>
  <c r="V675" i="6"/>
  <c r="W675" i="6"/>
  <c r="X675" i="6"/>
  <c r="Y675" i="6"/>
  <c r="H676" i="6"/>
  <c r="I676" i="6"/>
  <c r="J676" i="6"/>
  <c r="K676" i="6"/>
  <c r="L676" i="6"/>
  <c r="M676" i="6"/>
  <c r="N676" i="6"/>
  <c r="O676" i="6"/>
  <c r="P676" i="6"/>
  <c r="Q676" i="6"/>
  <c r="R676" i="6"/>
  <c r="S676" i="6"/>
  <c r="T676" i="6"/>
  <c r="U676" i="6"/>
  <c r="V676" i="6"/>
  <c r="W676" i="6"/>
  <c r="X676" i="6"/>
  <c r="Y676" i="6"/>
  <c r="H677" i="6"/>
  <c r="I677" i="6"/>
  <c r="J677" i="6"/>
  <c r="K677" i="6"/>
  <c r="L677" i="6"/>
  <c r="M677" i="6"/>
  <c r="N677" i="6"/>
  <c r="O677" i="6"/>
  <c r="P677" i="6"/>
  <c r="Q677" i="6"/>
  <c r="R677" i="6"/>
  <c r="S677" i="6"/>
  <c r="T677" i="6"/>
  <c r="U677" i="6"/>
  <c r="V677" i="6"/>
  <c r="W677" i="6"/>
  <c r="X677" i="6"/>
  <c r="Y677" i="6"/>
  <c r="H678" i="6"/>
  <c r="I678" i="6"/>
  <c r="J678" i="6"/>
  <c r="K678" i="6"/>
  <c r="L678" i="6"/>
  <c r="M678" i="6"/>
  <c r="N678" i="6"/>
  <c r="O678" i="6"/>
  <c r="P678" i="6"/>
  <c r="Q678" i="6"/>
  <c r="R678" i="6"/>
  <c r="S678" i="6"/>
  <c r="T678" i="6"/>
  <c r="U678" i="6"/>
  <c r="V678" i="6"/>
  <c r="W678" i="6"/>
  <c r="X678" i="6"/>
  <c r="Y678" i="6"/>
  <c r="H679" i="6"/>
  <c r="I679" i="6"/>
  <c r="J679" i="6"/>
  <c r="K679" i="6"/>
  <c r="L679" i="6"/>
  <c r="M679" i="6"/>
  <c r="N679" i="6"/>
  <c r="O679" i="6"/>
  <c r="P679" i="6"/>
  <c r="Q679" i="6"/>
  <c r="R679" i="6"/>
  <c r="S679" i="6"/>
  <c r="T679" i="6"/>
  <c r="U679" i="6"/>
  <c r="V679" i="6"/>
  <c r="W679" i="6"/>
  <c r="X679" i="6"/>
  <c r="Y679" i="6"/>
  <c r="H680" i="6"/>
  <c r="I680" i="6"/>
  <c r="J680" i="6"/>
  <c r="K680" i="6"/>
  <c r="L680" i="6"/>
  <c r="M680" i="6"/>
  <c r="N680" i="6"/>
  <c r="O680" i="6"/>
  <c r="P680" i="6"/>
  <c r="Q680" i="6"/>
  <c r="R680" i="6"/>
  <c r="S680" i="6"/>
  <c r="T680" i="6"/>
  <c r="U680" i="6"/>
  <c r="V680" i="6"/>
  <c r="W680" i="6"/>
  <c r="X680" i="6"/>
  <c r="Y680" i="6"/>
  <c r="H681" i="6"/>
  <c r="I681" i="6"/>
  <c r="J681" i="6"/>
  <c r="K681" i="6"/>
  <c r="L681" i="6"/>
  <c r="M681" i="6"/>
  <c r="N681" i="6"/>
  <c r="O681" i="6"/>
  <c r="P681" i="6"/>
  <c r="Q681" i="6"/>
  <c r="R681" i="6"/>
  <c r="S681" i="6"/>
  <c r="T681" i="6"/>
  <c r="U681" i="6"/>
  <c r="V681" i="6"/>
  <c r="W681" i="6"/>
  <c r="X681" i="6"/>
  <c r="Y681" i="6"/>
  <c r="H682" i="6"/>
  <c r="I682" i="6"/>
  <c r="J682" i="6"/>
  <c r="K682" i="6"/>
  <c r="L682" i="6"/>
  <c r="M682" i="6"/>
  <c r="N682" i="6"/>
  <c r="O682" i="6"/>
  <c r="P682" i="6"/>
  <c r="Q682" i="6"/>
  <c r="R682" i="6"/>
  <c r="S682" i="6"/>
  <c r="T682" i="6"/>
  <c r="U682" i="6"/>
  <c r="V682" i="6"/>
  <c r="W682" i="6"/>
  <c r="X682" i="6"/>
  <c r="Y682" i="6"/>
  <c r="H683" i="6"/>
  <c r="I683" i="6"/>
  <c r="J683" i="6"/>
  <c r="K683" i="6"/>
  <c r="L683" i="6"/>
  <c r="M683" i="6"/>
  <c r="N683" i="6"/>
  <c r="O683" i="6"/>
  <c r="P683" i="6"/>
  <c r="Q683" i="6"/>
  <c r="R683" i="6"/>
  <c r="S683" i="6"/>
  <c r="T683" i="6"/>
  <c r="U683" i="6"/>
  <c r="V683" i="6"/>
  <c r="W683" i="6"/>
  <c r="X683" i="6"/>
  <c r="Y683" i="6"/>
  <c r="H684" i="6"/>
  <c r="I684" i="6"/>
  <c r="J684" i="6"/>
  <c r="K684" i="6"/>
  <c r="L684" i="6"/>
  <c r="M684" i="6"/>
  <c r="N684" i="6"/>
  <c r="O684" i="6"/>
  <c r="P684" i="6"/>
  <c r="Q684" i="6"/>
  <c r="R684" i="6"/>
  <c r="S684" i="6"/>
  <c r="T684" i="6"/>
  <c r="U684" i="6"/>
  <c r="V684" i="6"/>
  <c r="W684" i="6"/>
  <c r="X684" i="6"/>
  <c r="Y684" i="6"/>
  <c r="H685" i="6"/>
  <c r="I685" i="6"/>
  <c r="J685" i="6"/>
  <c r="K685" i="6"/>
  <c r="L685" i="6"/>
  <c r="M685" i="6"/>
  <c r="N685" i="6"/>
  <c r="O685" i="6"/>
  <c r="P685" i="6"/>
  <c r="Q685" i="6"/>
  <c r="R685" i="6"/>
  <c r="S685" i="6"/>
  <c r="T685" i="6"/>
  <c r="U685" i="6"/>
  <c r="V685" i="6"/>
  <c r="W685" i="6"/>
  <c r="X685" i="6"/>
  <c r="Y685" i="6"/>
  <c r="H686" i="6"/>
  <c r="I686" i="6"/>
  <c r="J686" i="6"/>
  <c r="K686" i="6"/>
  <c r="L686" i="6"/>
  <c r="M686" i="6"/>
  <c r="N686" i="6"/>
  <c r="O686" i="6"/>
  <c r="P686" i="6"/>
  <c r="Q686" i="6"/>
  <c r="R686" i="6"/>
  <c r="S686" i="6"/>
  <c r="T686" i="6"/>
  <c r="U686" i="6"/>
  <c r="V686" i="6"/>
  <c r="W686" i="6"/>
  <c r="X686" i="6"/>
  <c r="Y686" i="6"/>
  <c r="H687" i="6"/>
  <c r="I687" i="6"/>
  <c r="J687" i="6"/>
  <c r="K687" i="6"/>
  <c r="L687" i="6"/>
  <c r="M687" i="6"/>
  <c r="N687" i="6"/>
  <c r="O687" i="6"/>
  <c r="P687" i="6"/>
  <c r="Q687" i="6"/>
  <c r="R687" i="6"/>
  <c r="S687" i="6"/>
  <c r="T687" i="6"/>
  <c r="U687" i="6"/>
  <c r="V687" i="6"/>
  <c r="W687" i="6"/>
  <c r="X687" i="6"/>
  <c r="Y687" i="6"/>
  <c r="H688" i="6"/>
  <c r="I688" i="6"/>
  <c r="J688" i="6"/>
  <c r="K688" i="6"/>
  <c r="L688" i="6"/>
  <c r="M688" i="6"/>
  <c r="N688" i="6"/>
  <c r="O688" i="6"/>
  <c r="P688" i="6"/>
  <c r="Q688" i="6"/>
  <c r="R688" i="6"/>
  <c r="S688" i="6"/>
  <c r="T688" i="6"/>
  <c r="U688" i="6"/>
  <c r="V688" i="6"/>
  <c r="W688" i="6"/>
  <c r="X688" i="6"/>
  <c r="Y688" i="6"/>
  <c r="H689" i="6"/>
  <c r="I689" i="6"/>
  <c r="J689" i="6"/>
  <c r="K689" i="6"/>
  <c r="L689" i="6"/>
  <c r="M689" i="6"/>
  <c r="N689" i="6"/>
  <c r="O689" i="6"/>
  <c r="P689" i="6"/>
  <c r="Q689" i="6"/>
  <c r="R689" i="6"/>
  <c r="S689" i="6"/>
  <c r="T689" i="6"/>
  <c r="U689" i="6"/>
  <c r="V689" i="6"/>
  <c r="W689" i="6"/>
  <c r="X689" i="6"/>
  <c r="Y689" i="6"/>
  <c r="H690" i="6"/>
  <c r="I690" i="6"/>
  <c r="J690" i="6"/>
  <c r="K690" i="6"/>
  <c r="L690" i="6"/>
  <c r="M690" i="6"/>
  <c r="N690" i="6"/>
  <c r="O690" i="6"/>
  <c r="P690" i="6"/>
  <c r="Q690" i="6"/>
  <c r="R690" i="6"/>
  <c r="S690" i="6"/>
  <c r="T690" i="6"/>
  <c r="U690" i="6"/>
  <c r="V690" i="6"/>
  <c r="W690" i="6"/>
  <c r="X690" i="6"/>
  <c r="Y690" i="6"/>
  <c r="H691" i="6"/>
  <c r="I691" i="6"/>
  <c r="J691" i="6"/>
  <c r="K691" i="6"/>
  <c r="L691" i="6"/>
  <c r="M691" i="6"/>
  <c r="N691" i="6"/>
  <c r="O691" i="6"/>
  <c r="P691" i="6"/>
  <c r="Q691" i="6"/>
  <c r="R691" i="6"/>
  <c r="S691" i="6"/>
  <c r="T691" i="6"/>
  <c r="U691" i="6"/>
  <c r="V691" i="6"/>
  <c r="W691" i="6"/>
  <c r="X691" i="6"/>
  <c r="Y691" i="6"/>
  <c r="H692" i="6"/>
  <c r="I692" i="6"/>
  <c r="J692" i="6"/>
  <c r="K692" i="6"/>
  <c r="L692" i="6"/>
  <c r="M692" i="6"/>
  <c r="N692" i="6"/>
  <c r="O692" i="6"/>
  <c r="P692" i="6"/>
  <c r="Q692" i="6"/>
  <c r="R692" i="6"/>
  <c r="S692" i="6"/>
  <c r="T692" i="6"/>
  <c r="U692" i="6"/>
  <c r="V692" i="6"/>
  <c r="W692" i="6"/>
  <c r="X692" i="6"/>
  <c r="Y692" i="6"/>
  <c r="H693" i="6"/>
  <c r="I693" i="6"/>
  <c r="J693" i="6"/>
  <c r="K693" i="6"/>
  <c r="L693" i="6"/>
  <c r="M693" i="6"/>
  <c r="N693" i="6"/>
  <c r="O693" i="6"/>
  <c r="P693" i="6"/>
  <c r="Q693" i="6"/>
  <c r="R693" i="6"/>
  <c r="S693" i="6"/>
  <c r="T693" i="6"/>
  <c r="U693" i="6"/>
  <c r="V693" i="6"/>
  <c r="W693" i="6"/>
  <c r="X693" i="6"/>
  <c r="Y693" i="6"/>
  <c r="H694" i="6"/>
  <c r="I694" i="6"/>
  <c r="J694" i="6"/>
  <c r="K694" i="6"/>
  <c r="L694" i="6"/>
  <c r="M694" i="6"/>
  <c r="N694" i="6"/>
  <c r="O694" i="6"/>
  <c r="P694" i="6"/>
  <c r="Q694" i="6"/>
  <c r="R694" i="6"/>
  <c r="S694" i="6"/>
  <c r="T694" i="6"/>
  <c r="U694" i="6"/>
  <c r="V694" i="6"/>
  <c r="W694" i="6"/>
  <c r="X694" i="6"/>
  <c r="Y694" i="6"/>
  <c r="H695" i="6"/>
  <c r="I695" i="6"/>
  <c r="J695" i="6"/>
  <c r="K695" i="6"/>
  <c r="L695" i="6"/>
  <c r="M695" i="6"/>
  <c r="N695" i="6"/>
  <c r="O695" i="6"/>
  <c r="P695" i="6"/>
  <c r="Q695" i="6"/>
  <c r="R695" i="6"/>
  <c r="S695" i="6"/>
  <c r="T695" i="6"/>
  <c r="U695" i="6"/>
  <c r="V695" i="6"/>
  <c r="W695" i="6"/>
  <c r="X695" i="6"/>
  <c r="Y695" i="6"/>
  <c r="H696" i="6"/>
  <c r="I696" i="6"/>
  <c r="J696" i="6"/>
  <c r="K696" i="6"/>
  <c r="L696" i="6"/>
  <c r="M696" i="6"/>
  <c r="N696" i="6"/>
  <c r="O696" i="6"/>
  <c r="P696" i="6"/>
  <c r="Q696" i="6"/>
  <c r="R696" i="6"/>
  <c r="S696" i="6"/>
  <c r="T696" i="6"/>
  <c r="U696" i="6"/>
  <c r="V696" i="6"/>
  <c r="W696" i="6"/>
  <c r="X696" i="6"/>
  <c r="Y696" i="6"/>
  <c r="H697" i="6"/>
  <c r="I697" i="6"/>
  <c r="J697" i="6"/>
  <c r="K697" i="6"/>
  <c r="L697" i="6"/>
  <c r="M697" i="6"/>
  <c r="N697" i="6"/>
  <c r="O697" i="6"/>
  <c r="P697" i="6"/>
  <c r="Q697" i="6"/>
  <c r="R697" i="6"/>
  <c r="S697" i="6"/>
  <c r="T697" i="6"/>
  <c r="U697" i="6"/>
  <c r="V697" i="6"/>
  <c r="W697" i="6"/>
  <c r="X697" i="6"/>
  <c r="Y697" i="6"/>
  <c r="H698" i="6"/>
  <c r="I698" i="6"/>
  <c r="J698" i="6"/>
  <c r="K698" i="6"/>
  <c r="L698" i="6"/>
  <c r="M698" i="6"/>
  <c r="N698" i="6"/>
  <c r="O698" i="6"/>
  <c r="P698" i="6"/>
  <c r="Q698" i="6"/>
  <c r="R698" i="6"/>
  <c r="S698" i="6"/>
  <c r="T698" i="6"/>
  <c r="U698" i="6"/>
  <c r="V698" i="6"/>
  <c r="W698" i="6"/>
  <c r="X698" i="6"/>
  <c r="Y698" i="6"/>
  <c r="H699" i="6"/>
  <c r="I699" i="6"/>
  <c r="J699" i="6"/>
  <c r="K699" i="6"/>
  <c r="L699" i="6"/>
  <c r="M699" i="6"/>
  <c r="N699" i="6"/>
  <c r="O699" i="6"/>
  <c r="P699" i="6"/>
  <c r="Q699" i="6"/>
  <c r="R699" i="6"/>
  <c r="S699" i="6"/>
  <c r="T699" i="6"/>
  <c r="U699" i="6"/>
  <c r="V699" i="6"/>
  <c r="W699" i="6"/>
  <c r="X699" i="6"/>
  <c r="Y699" i="6"/>
  <c r="H700" i="6"/>
  <c r="I700" i="6"/>
  <c r="J700" i="6"/>
  <c r="K700" i="6"/>
  <c r="L700" i="6"/>
  <c r="M700" i="6"/>
  <c r="N700" i="6"/>
  <c r="O700" i="6"/>
  <c r="P700" i="6"/>
  <c r="Q700" i="6"/>
  <c r="R700" i="6"/>
  <c r="S700" i="6"/>
  <c r="T700" i="6"/>
  <c r="U700" i="6"/>
  <c r="V700" i="6"/>
  <c r="W700" i="6"/>
  <c r="X700" i="6"/>
  <c r="Y700" i="6"/>
  <c r="H701" i="6"/>
  <c r="I701" i="6"/>
  <c r="J701" i="6"/>
  <c r="K701" i="6"/>
  <c r="L701" i="6"/>
  <c r="M701" i="6"/>
  <c r="N701" i="6"/>
  <c r="O701" i="6"/>
  <c r="P701" i="6"/>
  <c r="Q701" i="6"/>
  <c r="R701" i="6"/>
  <c r="S701" i="6"/>
  <c r="T701" i="6"/>
  <c r="U701" i="6"/>
  <c r="V701" i="6"/>
  <c r="W701" i="6"/>
  <c r="X701" i="6"/>
  <c r="Y701" i="6"/>
  <c r="H702" i="6"/>
  <c r="I702" i="6"/>
  <c r="J702" i="6"/>
  <c r="K702" i="6"/>
  <c r="L702" i="6"/>
  <c r="M702" i="6"/>
  <c r="N702" i="6"/>
  <c r="O702" i="6"/>
  <c r="P702" i="6"/>
  <c r="Q702" i="6"/>
  <c r="R702" i="6"/>
  <c r="S702" i="6"/>
  <c r="T702" i="6"/>
  <c r="U702" i="6"/>
  <c r="V702" i="6"/>
  <c r="W702" i="6"/>
  <c r="X702" i="6"/>
  <c r="Y702" i="6"/>
  <c r="H703" i="6"/>
  <c r="I703" i="6"/>
  <c r="J703" i="6"/>
  <c r="K703" i="6"/>
  <c r="L703" i="6"/>
  <c r="M703" i="6"/>
  <c r="N703" i="6"/>
  <c r="O703" i="6"/>
  <c r="P703" i="6"/>
  <c r="Q703" i="6"/>
  <c r="R703" i="6"/>
  <c r="S703" i="6"/>
  <c r="T703" i="6"/>
  <c r="U703" i="6"/>
  <c r="V703" i="6"/>
  <c r="W703" i="6"/>
  <c r="X703" i="6"/>
  <c r="Y703" i="6"/>
  <c r="H704" i="6"/>
  <c r="I704" i="6"/>
  <c r="J704" i="6"/>
  <c r="K704" i="6"/>
  <c r="L704" i="6"/>
  <c r="M704" i="6"/>
  <c r="N704" i="6"/>
  <c r="O704" i="6"/>
  <c r="P704" i="6"/>
  <c r="Q704" i="6"/>
  <c r="R704" i="6"/>
  <c r="S704" i="6"/>
  <c r="T704" i="6"/>
  <c r="U704" i="6"/>
  <c r="V704" i="6"/>
  <c r="W704" i="6"/>
  <c r="X704" i="6"/>
  <c r="Y704" i="6"/>
  <c r="H705" i="6"/>
  <c r="I705" i="6"/>
  <c r="J705" i="6"/>
  <c r="K705" i="6"/>
  <c r="L705" i="6"/>
  <c r="M705" i="6"/>
  <c r="N705" i="6"/>
  <c r="O705" i="6"/>
  <c r="P705" i="6"/>
  <c r="Q705" i="6"/>
  <c r="R705" i="6"/>
  <c r="S705" i="6"/>
  <c r="T705" i="6"/>
  <c r="U705" i="6"/>
  <c r="V705" i="6"/>
  <c r="W705" i="6"/>
  <c r="X705" i="6"/>
  <c r="Y705" i="6"/>
  <c r="H706" i="6"/>
  <c r="I706" i="6"/>
  <c r="J706" i="6"/>
  <c r="K706" i="6"/>
  <c r="L706" i="6"/>
  <c r="M706" i="6"/>
  <c r="N706" i="6"/>
  <c r="O706" i="6"/>
  <c r="P706" i="6"/>
  <c r="Q706" i="6"/>
  <c r="R706" i="6"/>
  <c r="S706" i="6"/>
  <c r="T706" i="6"/>
  <c r="U706" i="6"/>
  <c r="V706" i="6"/>
  <c r="W706" i="6"/>
  <c r="X706" i="6"/>
  <c r="Y706" i="6"/>
  <c r="H707" i="6"/>
  <c r="I707" i="6"/>
  <c r="J707" i="6"/>
  <c r="K707" i="6"/>
  <c r="L707" i="6"/>
  <c r="M707" i="6"/>
  <c r="N707" i="6"/>
  <c r="O707" i="6"/>
  <c r="P707" i="6"/>
  <c r="Q707" i="6"/>
  <c r="R707" i="6"/>
  <c r="S707" i="6"/>
  <c r="T707" i="6"/>
  <c r="U707" i="6"/>
  <c r="V707" i="6"/>
  <c r="W707" i="6"/>
  <c r="X707" i="6"/>
  <c r="Y707" i="6"/>
  <c r="H708" i="6"/>
  <c r="I708" i="6"/>
  <c r="J708" i="6"/>
  <c r="K708" i="6"/>
  <c r="L708" i="6"/>
  <c r="M708" i="6"/>
  <c r="N708" i="6"/>
  <c r="O708" i="6"/>
  <c r="P708" i="6"/>
  <c r="Q708" i="6"/>
  <c r="R708" i="6"/>
  <c r="S708" i="6"/>
  <c r="T708" i="6"/>
  <c r="U708" i="6"/>
  <c r="V708" i="6"/>
  <c r="W708" i="6"/>
  <c r="X708" i="6"/>
  <c r="Y708" i="6"/>
  <c r="H709" i="6"/>
  <c r="I709" i="6"/>
  <c r="J709" i="6"/>
  <c r="K709" i="6"/>
  <c r="L709" i="6"/>
  <c r="M709" i="6"/>
  <c r="N709" i="6"/>
  <c r="O709" i="6"/>
  <c r="P709" i="6"/>
  <c r="Q709" i="6"/>
  <c r="R709" i="6"/>
  <c r="S709" i="6"/>
  <c r="T709" i="6"/>
  <c r="U709" i="6"/>
  <c r="V709" i="6"/>
  <c r="W709" i="6"/>
  <c r="X709" i="6"/>
  <c r="Y709" i="6"/>
  <c r="H710" i="6"/>
  <c r="I710" i="6"/>
  <c r="J710" i="6"/>
  <c r="K710" i="6"/>
  <c r="L710" i="6"/>
  <c r="M710" i="6"/>
  <c r="N710" i="6"/>
  <c r="O710" i="6"/>
  <c r="P710" i="6"/>
  <c r="Q710" i="6"/>
  <c r="R710" i="6"/>
  <c r="S710" i="6"/>
  <c r="T710" i="6"/>
  <c r="U710" i="6"/>
  <c r="V710" i="6"/>
  <c r="W710" i="6"/>
  <c r="X710" i="6"/>
  <c r="Y710" i="6"/>
  <c r="H711" i="6"/>
  <c r="I711" i="6"/>
  <c r="J711" i="6"/>
  <c r="K711" i="6"/>
  <c r="L711" i="6"/>
  <c r="M711" i="6"/>
  <c r="N711" i="6"/>
  <c r="O711" i="6"/>
  <c r="P711" i="6"/>
  <c r="Q711" i="6"/>
  <c r="R711" i="6"/>
  <c r="S711" i="6"/>
  <c r="T711" i="6"/>
  <c r="U711" i="6"/>
  <c r="V711" i="6"/>
  <c r="W711" i="6"/>
  <c r="X711" i="6"/>
  <c r="Y711" i="6"/>
  <c r="H712" i="6"/>
  <c r="I712" i="6"/>
  <c r="J712" i="6"/>
  <c r="K712" i="6"/>
  <c r="L712" i="6"/>
  <c r="M712" i="6"/>
  <c r="N712" i="6"/>
  <c r="O712" i="6"/>
  <c r="P712" i="6"/>
  <c r="Q712" i="6"/>
  <c r="R712" i="6"/>
  <c r="S712" i="6"/>
  <c r="T712" i="6"/>
  <c r="U712" i="6"/>
  <c r="V712" i="6"/>
  <c r="W712" i="6"/>
  <c r="X712" i="6"/>
  <c r="Y712" i="6"/>
  <c r="H713" i="6"/>
  <c r="I713" i="6"/>
  <c r="J713" i="6"/>
  <c r="K713" i="6"/>
  <c r="L713" i="6"/>
  <c r="M713" i="6"/>
  <c r="N713" i="6"/>
  <c r="O713" i="6"/>
  <c r="P713" i="6"/>
  <c r="Q713" i="6"/>
  <c r="R713" i="6"/>
  <c r="S713" i="6"/>
  <c r="T713" i="6"/>
  <c r="U713" i="6"/>
  <c r="V713" i="6"/>
  <c r="W713" i="6"/>
  <c r="X713" i="6"/>
  <c r="Y713" i="6"/>
  <c r="H714" i="6"/>
  <c r="I714" i="6"/>
  <c r="J714" i="6"/>
  <c r="K714" i="6"/>
  <c r="L714" i="6"/>
  <c r="M714" i="6"/>
  <c r="N714" i="6"/>
  <c r="O714" i="6"/>
  <c r="P714" i="6"/>
  <c r="Q714" i="6"/>
  <c r="R714" i="6"/>
  <c r="S714" i="6"/>
  <c r="T714" i="6"/>
  <c r="U714" i="6"/>
  <c r="V714" i="6"/>
  <c r="W714" i="6"/>
  <c r="X714" i="6"/>
  <c r="Y714" i="6"/>
  <c r="H715" i="6"/>
  <c r="I715" i="6"/>
  <c r="J715" i="6"/>
  <c r="K715" i="6"/>
  <c r="L715" i="6"/>
  <c r="M715" i="6"/>
  <c r="N715" i="6"/>
  <c r="O715" i="6"/>
  <c r="P715" i="6"/>
  <c r="Q715" i="6"/>
  <c r="R715" i="6"/>
  <c r="S715" i="6"/>
  <c r="T715" i="6"/>
  <c r="U715" i="6"/>
  <c r="V715" i="6"/>
  <c r="W715" i="6"/>
  <c r="X715" i="6"/>
  <c r="Y715" i="6"/>
  <c r="H716" i="6"/>
  <c r="I716" i="6"/>
  <c r="J716" i="6"/>
  <c r="K716" i="6"/>
  <c r="L716" i="6"/>
  <c r="M716" i="6"/>
  <c r="N716" i="6"/>
  <c r="O716" i="6"/>
  <c r="P716" i="6"/>
  <c r="Q716" i="6"/>
  <c r="R716" i="6"/>
  <c r="S716" i="6"/>
  <c r="T716" i="6"/>
  <c r="U716" i="6"/>
  <c r="V716" i="6"/>
  <c r="W716" i="6"/>
  <c r="X716" i="6"/>
  <c r="Y716" i="6"/>
  <c r="H717" i="6"/>
  <c r="I717" i="6"/>
  <c r="J717" i="6"/>
  <c r="K717" i="6"/>
  <c r="L717" i="6"/>
  <c r="M717" i="6"/>
  <c r="N717" i="6"/>
  <c r="O717" i="6"/>
  <c r="P717" i="6"/>
  <c r="Q717" i="6"/>
  <c r="R717" i="6"/>
  <c r="S717" i="6"/>
  <c r="T717" i="6"/>
  <c r="U717" i="6"/>
  <c r="V717" i="6"/>
  <c r="W717" i="6"/>
  <c r="X717" i="6"/>
  <c r="Y717" i="6"/>
  <c r="H718" i="6"/>
  <c r="I718" i="6"/>
  <c r="J718" i="6"/>
  <c r="K718" i="6"/>
  <c r="L718" i="6"/>
  <c r="M718" i="6"/>
  <c r="N718" i="6"/>
  <c r="O718" i="6"/>
  <c r="P718" i="6"/>
  <c r="Q718" i="6"/>
  <c r="R718" i="6"/>
  <c r="S718" i="6"/>
  <c r="T718" i="6"/>
  <c r="U718" i="6"/>
  <c r="V718" i="6"/>
  <c r="W718" i="6"/>
  <c r="X718" i="6"/>
  <c r="Y718" i="6"/>
  <c r="H719" i="6"/>
  <c r="I719" i="6"/>
  <c r="J719" i="6"/>
  <c r="K719" i="6"/>
  <c r="L719" i="6"/>
  <c r="M719" i="6"/>
  <c r="N719" i="6"/>
  <c r="O719" i="6"/>
  <c r="P719" i="6"/>
  <c r="Q719" i="6"/>
  <c r="R719" i="6"/>
  <c r="S719" i="6"/>
  <c r="T719" i="6"/>
  <c r="U719" i="6"/>
  <c r="V719" i="6"/>
  <c r="W719" i="6"/>
  <c r="X719" i="6"/>
  <c r="Y719" i="6"/>
  <c r="H720" i="6"/>
  <c r="I720" i="6"/>
  <c r="J720" i="6"/>
  <c r="K720" i="6"/>
  <c r="L720" i="6"/>
  <c r="M720" i="6"/>
  <c r="N720" i="6"/>
  <c r="O720" i="6"/>
  <c r="P720" i="6"/>
  <c r="Q720" i="6"/>
  <c r="R720" i="6"/>
  <c r="S720" i="6"/>
  <c r="T720" i="6"/>
  <c r="U720" i="6"/>
  <c r="V720" i="6"/>
  <c r="W720" i="6"/>
  <c r="X720" i="6"/>
  <c r="Y720" i="6"/>
  <c r="H721" i="6"/>
  <c r="I721" i="6"/>
  <c r="J721" i="6"/>
  <c r="K721" i="6"/>
  <c r="L721" i="6"/>
  <c r="M721" i="6"/>
  <c r="N721" i="6"/>
  <c r="O721" i="6"/>
  <c r="P721" i="6"/>
  <c r="Q721" i="6"/>
  <c r="R721" i="6"/>
  <c r="S721" i="6"/>
  <c r="T721" i="6"/>
  <c r="U721" i="6"/>
  <c r="V721" i="6"/>
  <c r="W721" i="6"/>
  <c r="X721" i="6"/>
  <c r="Y721" i="6"/>
  <c r="H722" i="6"/>
  <c r="I722" i="6"/>
  <c r="J722" i="6"/>
  <c r="K722" i="6"/>
  <c r="L722" i="6"/>
  <c r="M722" i="6"/>
  <c r="N722" i="6"/>
  <c r="O722" i="6"/>
  <c r="P722" i="6"/>
  <c r="Q722" i="6"/>
  <c r="R722" i="6"/>
  <c r="S722" i="6"/>
  <c r="T722" i="6"/>
  <c r="U722" i="6"/>
  <c r="V722" i="6"/>
  <c r="W722" i="6"/>
  <c r="X722" i="6"/>
  <c r="Y722" i="6"/>
  <c r="H723" i="6"/>
  <c r="I723" i="6"/>
  <c r="J723" i="6"/>
  <c r="K723" i="6"/>
  <c r="L723" i="6"/>
  <c r="M723" i="6"/>
  <c r="N723" i="6"/>
  <c r="O723" i="6"/>
  <c r="P723" i="6"/>
  <c r="Q723" i="6"/>
  <c r="R723" i="6"/>
  <c r="S723" i="6"/>
  <c r="T723" i="6"/>
  <c r="U723" i="6"/>
  <c r="V723" i="6"/>
  <c r="W723" i="6"/>
  <c r="X723" i="6"/>
  <c r="Y723" i="6"/>
  <c r="H724" i="6"/>
  <c r="I724" i="6"/>
  <c r="J724" i="6"/>
  <c r="K724" i="6"/>
  <c r="L724" i="6"/>
  <c r="M724" i="6"/>
  <c r="N724" i="6"/>
  <c r="O724" i="6"/>
  <c r="P724" i="6"/>
  <c r="Q724" i="6"/>
  <c r="R724" i="6"/>
  <c r="S724" i="6"/>
  <c r="T724" i="6"/>
  <c r="U724" i="6"/>
  <c r="V724" i="6"/>
  <c r="W724" i="6"/>
  <c r="X724" i="6"/>
  <c r="Y724" i="6"/>
  <c r="H725" i="6"/>
  <c r="I725" i="6"/>
  <c r="J725" i="6"/>
  <c r="K725" i="6"/>
  <c r="L725" i="6"/>
  <c r="M725" i="6"/>
  <c r="N725" i="6"/>
  <c r="O725" i="6"/>
  <c r="P725" i="6"/>
  <c r="Q725" i="6"/>
  <c r="R725" i="6"/>
  <c r="S725" i="6"/>
  <c r="T725" i="6"/>
  <c r="U725" i="6"/>
  <c r="V725" i="6"/>
  <c r="W725" i="6"/>
  <c r="X725" i="6"/>
  <c r="Y725" i="6"/>
  <c r="H726" i="6"/>
  <c r="I726" i="6"/>
  <c r="J726" i="6"/>
  <c r="K726" i="6"/>
  <c r="L726" i="6"/>
  <c r="M726" i="6"/>
  <c r="N726" i="6"/>
  <c r="O726" i="6"/>
  <c r="P726" i="6"/>
  <c r="Q726" i="6"/>
  <c r="R726" i="6"/>
  <c r="S726" i="6"/>
  <c r="T726" i="6"/>
  <c r="U726" i="6"/>
  <c r="V726" i="6"/>
  <c r="W726" i="6"/>
  <c r="X726" i="6"/>
  <c r="Y726" i="6"/>
  <c r="H727" i="6"/>
  <c r="I727" i="6"/>
  <c r="J727" i="6"/>
  <c r="K727" i="6"/>
  <c r="L727" i="6"/>
  <c r="M727" i="6"/>
  <c r="N727" i="6"/>
  <c r="O727" i="6"/>
  <c r="P727" i="6"/>
  <c r="Q727" i="6"/>
  <c r="R727" i="6"/>
  <c r="S727" i="6"/>
  <c r="T727" i="6"/>
  <c r="U727" i="6"/>
  <c r="V727" i="6"/>
  <c r="W727" i="6"/>
  <c r="X727" i="6"/>
  <c r="Y727" i="6"/>
  <c r="H728" i="6"/>
  <c r="I728" i="6"/>
  <c r="J728" i="6"/>
  <c r="K728" i="6"/>
  <c r="L728" i="6"/>
  <c r="M728" i="6"/>
  <c r="N728" i="6"/>
  <c r="O728" i="6"/>
  <c r="P728" i="6"/>
  <c r="Q728" i="6"/>
  <c r="R728" i="6"/>
  <c r="S728" i="6"/>
  <c r="T728" i="6"/>
  <c r="U728" i="6"/>
  <c r="V728" i="6"/>
  <c r="W728" i="6"/>
  <c r="X728" i="6"/>
  <c r="Y728" i="6"/>
  <c r="H729" i="6"/>
  <c r="I729" i="6"/>
  <c r="J729" i="6"/>
  <c r="K729" i="6"/>
  <c r="L729" i="6"/>
  <c r="M729" i="6"/>
  <c r="N729" i="6"/>
  <c r="O729" i="6"/>
  <c r="P729" i="6"/>
  <c r="Q729" i="6"/>
  <c r="R729" i="6"/>
  <c r="S729" i="6"/>
  <c r="T729" i="6"/>
  <c r="U729" i="6"/>
  <c r="V729" i="6"/>
  <c r="W729" i="6"/>
  <c r="X729" i="6"/>
  <c r="Y729" i="6"/>
  <c r="H730" i="6"/>
  <c r="I730" i="6"/>
  <c r="J730" i="6"/>
  <c r="K730" i="6"/>
  <c r="L730" i="6"/>
  <c r="M730" i="6"/>
  <c r="N730" i="6"/>
  <c r="O730" i="6"/>
  <c r="P730" i="6"/>
  <c r="Q730" i="6"/>
  <c r="R730" i="6"/>
  <c r="S730" i="6"/>
  <c r="T730" i="6"/>
  <c r="U730" i="6"/>
  <c r="V730" i="6"/>
  <c r="W730" i="6"/>
  <c r="X730" i="6"/>
  <c r="Y730" i="6"/>
  <c r="H731" i="6"/>
  <c r="I731" i="6"/>
  <c r="J731" i="6"/>
  <c r="K731" i="6"/>
  <c r="L731" i="6"/>
  <c r="M731" i="6"/>
  <c r="N731" i="6"/>
  <c r="O731" i="6"/>
  <c r="P731" i="6"/>
  <c r="Q731" i="6"/>
  <c r="R731" i="6"/>
  <c r="S731" i="6"/>
  <c r="T731" i="6"/>
  <c r="U731" i="6"/>
  <c r="V731" i="6"/>
  <c r="W731" i="6"/>
  <c r="X731" i="6"/>
  <c r="Y731" i="6"/>
  <c r="H732" i="6"/>
  <c r="I732" i="6"/>
  <c r="J732" i="6"/>
  <c r="K732" i="6"/>
  <c r="L732" i="6"/>
  <c r="M732" i="6"/>
  <c r="N732" i="6"/>
  <c r="O732" i="6"/>
  <c r="P732" i="6"/>
  <c r="Q732" i="6"/>
  <c r="R732" i="6"/>
  <c r="S732" i="6"/>
  <c r="T732" i="6"/>
  <c r="U732" i="6"/>
  <c r="V732" i="6"/>
  <c r="W732" i="6"/>
  <c r="X732" i="6"/>
  <c r="Y732" i="6"/>
  <c r="H733" i="6"/>
  <c r="I733" i="6"/>
  <c r="J733" i="6"/>
  <c r="K733" i="6"/>
  <c r="L733" i="6"/>
  <c r="M733" i="6"/>
  <c r="N733" i="6"/>
  <c r="O733" i="6"/>
  <c r="P733" i="6"/>
  <c r="Q733" i="6"/>
  <c r="R733" i="6"/>
  <c r="S733" i="6"/>
  <c r="T733" i="6"/>
  <c r="U733" i="6"/>
  <c r="V733" i="6"/>
  <c r="W733" i="6"/>
  <c r="X733" i="6"/>
  <c r="Y733" i="6"/>
  <c r="H734" i="6"/>
  <c r="I734" i="6"/>
  <c r="J734" i="6"/>
  <c r="K734" i="6"/>
  <c r="L734" i="6"/>
  <c r="M734" i="6"/>
  <c r="N734" i="6"/>
  <c r="O734" i="6"/>
  <c r="P734" i="6"/>
  <c r="Q734" i="6"/>
  <c r="R734" i="6"/>
  <c r="S734" i="6"/>
  <c r="T734" i="6"/>
  <c r="U734" i="6"/>
  <c r="V734" i="6"/>
  <c r="W734" i="6"/>
  <c r="X734" i="6"/>
  <c r="Y734" i="6"/>
  <c r="H735" i="6"/>
  <c r="I735" i="6"/>
  <c r="J735" i="6"/>
  <c r="K735" i="6"/>
  <c r="L735" i="6"/>
  <c r="M735" i="6"/>
  <c r="N735" i="6"/>
  <c r="O735" i="6"/>
  <c r="P735" i="6"/>
  <c r="Q735" i="6"/>
  <c r="R735" i="6"/>
  <c r="S735" i="6"/>
  <c r="T735" i="6"/>
  <c r="U735" i="6"/>
  <c r="V735" i="6"/>
  <c r="W735" i="6"/>
  <c r="X735" i="6"/>
  <c r="Y735" i="6"/>
  <c r="H736" i="6"/>
  <c r="I736" i="6"/>
  <c r="J736" i="6"/>
  <c r="K736" i="6"/>
  <c r="L736" i="6"/>
  <c r="M736" i="6"/>
  <c r="N736" i="6"/>
  <c r="O736" i="6"/>
  <c r="P736" i="6"/>
  <c r="Q736" i="6"/>
  <c r="R736" i="6"/>
  <c r="S736" i="6"/>
  <c r="T736" i="6"/>
  <c r="U736" i="6"/>
  <c r="V736" i="6"/>
  <c r="W736" i="6"/>
  <c r="X736" i="6"/>
  <c r="Y736" i="6"/>
  <c r="H737" i="6"/>
  <c r="I737" i="6"/>
  <c r="J737" i="6"/>
  <c r="K737" i="6"/>
  <c r="L737" i="6"/>
  <c r="M737" i="6"/>
  <c r="N737" i="6"/>
  <c r="O737" i="6"/>
  <c r="P737" i="6"/>
  <c r="Q737" i="6"/>
  <c r="R737" i="6"/>
  <c r="S737" i="6"/>
  <c r="T737" i="6"/>
  <c r="U737" i="6"/>
  <c r="V737" i="6"/>
  <c r="W737" i="6"/>
  <c r="X737" i="6"/>
  <c r="Y737" i="6"/>
  <c r="H738" i="6"/>
  <c r="I738" i="6"/>
  <c r="J738" i="6"/>
  <c r="K738" i="6"/>
  <c r="L738" i="6"/>
  <c r="M738" i="6"/>
  <c r="N738" i="6"/>
  <c r="O738" i="6"/>
  <c r="P738" i="6"/>
  <c r="Q738" i="6"/>
  <c r="R738" i="6"/>
  <c r="S738" i="6"/>
  <c r="T738" i="6"/>
  <c r="U738" i="6"/>
  <c r="V738" i="6"/>
  <c r="W738" i="6"/>
  <c r="X738" i="6"/>
  <c r="Y738" i="6"/>
  <c r="H739" i="6"/>
  <c r="I739" i="6"/>
  <c r="J739" i="6"/>
  <c r="K739" i="6"/>
  <c r="L739" i="6"/>
  <c r="M739" i="6"/>
  <c r="N739" i="6"/>
  <c r="O739" i="6"/>
  <c r="P739" i="6"/>
  <c r="Q739" i="6"/>
  <c r="R739" i="6"/>
  <c r="S739" i="6"/>
  <c r="T739" i="6"/>
  <c r="U739" i="6"/>
  <c r="V739" i="6"/>
  <c r="W739" i="6"/>
  <c r="X739" i="6"/>
  <c r="Y739" i="6"/>
  <c r="H740" i="6"/>
  <c r="I740" i="6"/>
  <c r="J740" i="6"/>
  <c r="K740" i="6"/>
  <c r="L740" i="6"/>
  <c r="M740" i="6"/>
  <c r="N740" i="6"/>
  <c r="O740" i="6"/>
  <c r="P740" i="6"/>
  <c r="Q740" i="6"/>
  <c r="R740" i="6"/>
  <c r="S740" i="6"/>
  <c r="T740" i="6"/>
  <c r="U740" i="6"/>
  <c r="V740" i="6"/>
  <c r="W740" i="6"/>
  <c r="X740" i="6"/>
  <c r="Y740" i="6"/>
  <c r="H741" i="6"/>
  <c r="I741" i="6"/>
  <c r="J741" i="6"/>
  <c r="K741" i="6"/>
  <c r="L741" i="6"/>
  <c r="M741" i="6"/>
  <c r="N741" i="6"/>
  <c r="O741" i="6"/>
  <c r="P741" i="6"/>
  <c r="Q741" i="6"/>
  <c r="R741" i="6"/>
  <c r="S741" i="6"/>
  <c r="T741" i="6"/>
  <c r="U741" i="6"/>
  <c r="V741" i="6"/>
  <c r="W741" i="6"/>
  <c r="X741" i="6"/>
  <c r="Y741" i="6"/>
  <c r="H742" i="6"/>
  <c r="I742" i="6"/>
  <c r="J742" i="6"/>
  <c r="K742" i="6"/>
  <c r="L742" i="6"/>
  <c r="M742" i="6"/>
  <c r="N742" i="6"/>
  <c r="O742" i="6"/>
  <c r="P742" i="6"/>
  <c r="Q742" i="6"/>
  <c r="R742" i="6"/>
  <c r="S742" i="6"/>
  <c r="T742" i="6"/>
  <c r="U742" i="6"/>
  <c r="V742" i="6"/>
  <c r="W742" i="6"/>
  <c r="X742" i="6"/>
  <c r="Y742" i="6"/>
  <c r="H743" i="6"/>
  <c r="I743" i="6"/>
  <c r="J743" i="6"/>
  <c r="K743" i="6"/>
  <c r="L743" i="6"/>
  <c r="M743" i="6"/>
  <c r="N743" i="6"/>
  <c r="O743" i="6"/>
  <c r="P743" i="6"/>
  <c r="Q743" i="6"/>
  <c r="R743" i="6"/>
  <c r="S743" i="6"/>
  <c r="T743" i="6"/>
  <c r="U743" i="6"/>
  <c r="V743" i="6"/>
  <c r="W743" i="6"/>
  <c r="X743" i="6"/>
  <c r="Y743" i="6"/>
  <c r="H744" i="6"/>
  <c r="I744" i="6"/>
  <c r="J744" i="6"/>
  <c r="K744" i="6"/>
  <c r="L744" i="6"/>
  <c r="M744" i="6"/>
  <c r="N744" i="6"/>
  <c r="O744" i="6"/>
  <c r="P744" i="6"/>
  <c r="Q744" i="6"/>
  <c r="R744" i="6"/>
  <c r="S744" i="6"/>
  <c r="T744" i="6"/>
  <c r="U744" i="6"/>
  <c r="V744" i="6"/>
  <c r="W744" i="6"/>
  <c r="X744" i="6"/>
  <c r="Y744" i="6"/>
  <c r="H745" i="6"/>
  <c r="I745" i="6"/>
  <c r="J745" i="6"/>
  <c r="K745" i="6"/>
  <c r="L745" i="6"/>
  <c r="M745" i="6"/>
  <c r="N745" i="6"/>
  <c r="O745" i="6"/>
  <c r="P745" i="6"/>
  <c r="Q745" i="6"/>
  <c r="R745" i="6"/>
  <c r="S745" i="6"/>
  <c r="T745" i="6"/>
  <c r="U745" i="6"/>
  <c r="V745" i="6"/>
  <c r="W745" i="6"/>
  <c r="X745" i="6"/>
  <c r="Y745" i="6"/>
  <c r="H746" i="6"/>
  <c r="I746" i="6"/>
  <c r="J746" i="6"/>
  <c r="K746" i="6"/>
  <c r="L746" i="6"/>
  <c r="M746" i="6"/>
  <c r="N746" i="6"/>
  <c r="O746" i="6"/>
  <c r="P746" i="6"/>
  <c r="Q746" i="6"/>
  <c r="R746" i="6"/>
  <c r="S746" i="6"/>
  <c r="T746" i="6"/>
  <c r="U746" i="6"/>
  <c r="V746" i="6"/>
  <c r="W746" i="6"/>
  <c r="X746" i="6"/>
  <c r="Y746" i="6"/>
  <c r="H747" i="6"/>
  <c r="I747" i="6"/>
  <c r="J747" i="6"/>
  <c r="K747" i="6"/>
  <c r="L747" i="6"/>
  <c r="M747" i="6"/>
  <c r="N747" i="6"/>
  <c r="O747" i="6"/>
  <c r="P747" i="6"/>
  <c r="Q747" i="6"/>
  <c r="R747" i="6"/>
  <c r="S747" i="6"/>
  <c r="T747" i="6"/>
  <c r="U747" i="6"/>
  <c r="V747" i="6"/>
  <c r="W747" i="6"/>
  <c r="X747" i="6"/>
  <c r="Y747" i="6"/>
  <c r="H748" i="6"/>
  <c r="I748" i="6"/>
  <c r="J748" i="6"/>
  <c r="K748" i="6"/>
  <c r="L748" i="6"/>
  <c r="M748" i="6"/>
  <c r="N748" i="6"/>
  <c r="O748" i="6"/>
  <c r="P748" i="6"/>
  <c r="Q748" i="6"/>
  <c r="R748" i="6"/>
  <c r="S748" i="6"/>
  <c r="T748" i="6"/>
  <c r="U748" i="6"/>
  <c r="V748" i="6"/>
  <c r="W748" i="6"/>
  <c r="X748" i="6"/>
  <c r="Y748" i="6"/>
  <c r="H749" i="6"/>
  <c r="I749" i="6"/>
  <c r="J749" i="6"/>
  <c r="K749" i="6"/>
  <c r="L749" i="6"/>
  <c r="M749" i="6"/>
  <c r="N749" i="6"/>
  <c r="O749" i="6"/>
  <c r="P749" i="6"/>
  <c r="Q749" i="6"/>
  <c r="R749" i="6"/>
  <c r="S749" i="6"/>
  <c r="T749" i="6"/>
  <c r="U749" i="6"/>
  <c r="V749" i="6"/>
  <c r="W749" i="6"/>
  <c r="X749" i="6"/>
  <c r="Y749" i="6"/>
  <c r="H750" i="6"/>
  <c r="I750" i="6"/>
  <c r="J750" i="6"/>
  <c r="K750" i="6"/>
  <c r="L750" i="6"/>
  <c r="M750" i="6"/>
  <c r="N750" i="6"/>
  <c r="O750" i="6"/>
  <c r="P750" i="6"/>
  <c r="Q750" i="6"/>
  <c r="R750" i="6"/>
  <c r="S750" i="6"/>
  <c r="T750" i="6"/>
  <c r="U750" i="6"/>
  <c r="V750" i="6"/>
  <c r="W750" i="6"/>
  <c r="X750" i="6"/>
  <c r="Y750" i="6"/>
  <c r="H751" i="6"/>
  <c r="I751" i="6"/>
  <c r="J751" i="6"/>
  <c r="K751" i="6"/>
  <c r="L751" i="6"/>
  <c r="M751" i="6"/>
  <c r="N751" i="6"/>
  <c r="O751" i="6"/>
  <c r="P751" i="6"/>
  <c r="Q751" i="6"/>
  <c r="R751" i="6"/>
  <c r="S751" i="6"/>
  <c r="T751" i="6"/>
  <c r="U751" i="6"/>
  <c r="V751" i="6"/>
  <c r="W751" i="6"/>
  <c r="X751" i="6"/>
  <c r="Y751" i="6"/>
  <c r="H752" i="6"/>
  <c r="I752" i="6"/>
  <c r="J752" i="6"/>
  <c r="K752" i="6"/>
  <c r="L752" i="6"/>
  <c r="M752" i="6"/>
  <c r="N752" i="6"/>
  <c r="O752" i="6"/>
  <c r="P752" i="6"/>
  <c r="Q752" i="6"/>
  <c r="R752" i="6"/>
  <c r="S752" i="6"/>
  <c r="T752" i="6"/>
  <c r="U752" i="6"/>
  <c r="V752" i="6"/>
  <c r="W752" i="6"/>
  <c r="X752" i="6"/>
  <c r="Y752" i="6"/>
  <c r="H753" i="6"/>
  <c r="I753" i="6"/>
  <c r="J753" i="6"/>
  <c r="K753" i="6"/>
  <c r="L753" i="6"/>
  <c r="M753" i="6"/>
  <c r="N753" i="6"/>
  <c r="O753" i="6"/>
  <c r="P753" i="6"/>
  <c r="Q753" i="6"/>
  <c r="R753" i="6"/>
  <c r="S753" i="6"/>
  <c r="T753" i="6"/>
  <c r="U753" i="6"/>
  <c r="V753" i="6"/>
  <c r="W753" i="6"/>
  <c r="X753" i="6"/>
  <c r="Y753" i="6"/>
  <c r="H754" i="6"/>
  <c r="I754" i="6"/>
  <c r="J754" i="6"/>
  <c r="K754" i="6"/>
  <c r="L754" i="6"/>
  <c r="M754" i="6"/>
  <c r="N754" i="6"/>
  <c r="O754" i="6"/>
  <c r="P754" i="6"/>
  <c r="Q754" i="6"/>
  <c r="R754" i="6"/>
  <c r="S754" i="6"/>
  <c r="T754" i="6"/>
  <c r="U754" i="6"/>
  <c r="V754" i="6"/>
  <c r="W754" i="6"/>
  <c r="X754" i="6"/>
  <c r="Y754" i="6"/>
  <c r="H755" i="6"/>
  <c r="I755" i="6"/>
  <c r="J755" i="6"/>
  <c r="K755" i="6"/>
  <c r="L755" i="6"/>
  <c r="M755" i="6"/>
  <c r="N755" i="6"/>
  <c r="O755" i="6"/>
  <c r="P755" i="6"/>
  <c r="Q755" i="6"/>
  <c r="R755" i="6"/>
  <c r="S755" i="6"/>
  <c r="T755" i="6"/>
  <c r="U755" i="6"/>
  <c r="V755" i="6"/>
  <c r="W755" i="6"/>
  <c r="X755" i="6"/>
  <c r="Y755" i="6"/>
  <c r="H756" i="6"/>
  <c r="I756" i="6"/>
  <c r="J756" i="6"/>
  <c r="K756" i="6"/>
  <c r="L756" i="6"/>
  <c r="M756" i="6"/>
  <c r="N756" i="6"/>
  <c r="O756" i="6"/>
  <c r="P756" i="6"/>
  <c r="Q756" i="6"/>
  <c r="R756" i="6"/>
  <c r="S756" i="6"/>
  <c r="T756" i="6"/>
  <c r="U756" i="6"/>
  <c r="V756" i="6"/>
  <c r="W756" i="6"/>
  <c r="X756" i="6"/>
  <c r="Y756" i="6"/>
  <c r="H757" i="6"/>
  <c r="I757" i="6"/>
  <c r="J757" i="6"/>
  <c r="K757" i="6"/>
  <c r="L757" i="6"/>
  <c r="M757" i="6"/>
  <c r="N757" i="6"/>
  <c r="O757" i="6"/>
  <c r="P757" i="6"/>
  <c r="Q757" i="6"/>
  <c r="R757" i="6"/>
  <c r="S757" i="6"/>
  <c r="T757" i="6"/>
  <c r="U757" i="6"/>
  <c r="V757" i="6"/>
  <c r="W757" i="6"/>
  <c r="X757" i="6"/>
  <c r="Y757" i="6"/>
  <c r="H758" i="6"/>
  <c r="I758" i="6"/>
  <c r="J758" i="6"/>
  <c r="K758" i="6"/>
  <c r="L758" i="6"/>
  <c r="M758" i="6"/>
  <c r="N758" i="6"/>
  <c r="O758" i="6"/>
  <c r="P758" i="6"/>
  <c r="Q758" i="6"/>
  <c r="R758" i="6"/>
  <c r="S758" i="6"/>
  <c r="T758" i="6"/>
  <c r="U758" i="6"/>
  <c r="V758" i="6"/>
  <c r="W758" i="6"/>
  <c r="X758" i="6"/>
  <c r="Y758" i="6"/>
  <c r="H759" i="6"/>
  <c r="I759" i="6"/>
  <c r="J759" i="6"/>
  <c r="K759" i="6"/>
  <c r="L759" i="6"/>
  <c r="M759" i="6"/>
  <c r="N759" i="6"/>
  <c r="O759" i="6"/>
  <c r="P759" i="6"/>
  <c r="Q759" i="6"/>
  <c r="R759" i="6"/>
  <c r="S759" i="6"/>
  <c r="T759" i="6"/>
  <c r="U759" i="6"/>
  <c r="V759" i="6"/>
  <c r="W759" i="6"/>
  <c r="X759" i="6"/>
  <c r="Y759" i="6"/>
  <c r="H760" i="6"/>
  <c r="I760" i="6"/>
  <c r="J760" i="6"/>
  <c r="K760" i="6"/>
  <c r="L760" i="6"/>
  <c r="M760" i="6"/>
  <c r="N760" i="6"/>
  <c r="O760" i="6"/>
  <c r="P760" i="6"/>
  <c r="Q760" i="6"/>
  <c r="R760" i="6"/>
  <c r="S760" i="6"/>
  <c r="T760" i="6"/>
  <c r="U760" i="6"/>
  <c r="V760" i="6"/>
  <c r="W760" i="6"/>
  <c r="X760" i="6"/>
  <c r="Y760" i="6"/>
  <c r="H761" i="6"/>
  <c r="I761" i="6"/>
  <c r="J761" i="6"/>
  <c r="K761" i="6"/>
  <c r="L761" i="6"/>
  <c r="M761" i="6"/>
  <c r="N761" i="6"/>
  <c r="O761" i="6"/>
  <c r="P761" i="6"/>
  <c r="Q761" i="6"/>
  <c r="R761" i="6"/>
  <c r="S761" i="6"/>
  <c r="T761" i="6"/>
  <c r="U761" i="6"/>
  <c r="V761" i="6"/>
  <c r="W761" i="6"/>
  <c r="X761" i="6"/>
  <c r="Y761" i="6"/>
  <c r="H762" i="6"/>
  <c r="I762" i="6"/>
  <c r="J762" i="6"/>
  <c r="K762" i="6"/>
  <c r="L762" i="6"/>
  <c r="M762" i="6"/>
  <c r="N762" i="6"/>
  <c r="O762" i="6"/>
  <c r="P762" i="6"/>
  <c r="Q762" i="6"/>
  <c r="R762" i="6"/>
  <c r="S762" i="6"/>
  <c r="T762" i="6"/>
  <c r="U762" i="6"/>
  <c r="V762" i="6"/>
  <c r="W762" i="6"/>
  <c r="X762" i="6"/>
  <c r="Y762" i="6"/>
  <c r="H763" i="6"/>
  <c r="I763" i="6"/>
  <c r="J763" i="6"/>
  <c r="K763" i="6"/>
  <c r="L763" i="6"/>
  <c r="M763" i="6"/>
  <c r="N763" i="6"/>
  <c r="O763" i="6"/>
  <c r="P763" i="6"/>
  <c r="Q763" i="6"/>
  <c r="R763" i="6"/>
  <c r="S763" i="6"/>
  <c r="T763" i="6"/>
  <c r="U763" i="6"/>
  <c r="V763" i="6"/>
  <c r="W763" i="6"/>
  <c r="X763" i="6"/>
  <c r="Y763" i="6"/>
  <c r="H764" i="6"/>
  <c r="I764" i="6"/>
  <c r="J764" i="6"/>
  <c r="K764" i="6"/>
  <c r="L764" i="6"/>
  <c r="M764" i="6"/>
  <c r="N764" i="6"/>
  <c r="O764" i="6"/>
  <c r="P764" i="6"/>
  <c r="Q764" i="6"/>
  <c r="R764" i="6"/>
  <c r="S764" i="6"/>
  <c r="T764" i="6"/>
  <c r="U764" i="6"/>
  <c r="V764" i="6"/>
  <c r="W764" i="6"/>
  <c r="X764" i="6"/>
  <c r="Y764" i="6"/>
  <c r="H765" i="6"/>
  <c r="I765" i="6"/>
  <c r="J765" i="6"/>
  <c r="K765" i="6"/>
  <c r="L765" i="6"/>
  <c r="M765" i="6"/>
  <c r="N765" i="6"/>
  <c r="O765" i="6"/>
  <c r="P765" i="6"/>
  <c r="Q765" i="6"/>
  <c r="R765" i="6"/>
  <c r="S765" i="6"/>
  <c r="T765" i="6"/>
  <c r="U765" i="6"/>
  <c r="V765" i="6"/>
  <c r="W765" i="6"/>
  <c r="X765" i="6"/>
  <c r="Y765" i="6"/>
  <c r="H766" i="6"/>
  <c r="I766" i="6"/>
  <c r="J766" i="6"/>
  <c r="K766" i="6"/>
  <c r="L766" i="6"/>
  <c r="M766" i="6"/>
  <c r="N766" i="6"/>
  <c r="O766" i="6"/>
  <c r="P766" i="6"/>
  <c r="Q766" i="6"/>
  <c r="R766" i="6"/>
  <c r="S766" i="6"/>
  <c r="T766" i="6"/>
  <c r="U766" i="6"/>
  <c r="V766" i="6"/>
  <c r="W766" i="6"/>
  <c r="X766" i="6"/>
  <c r="Y766" i="6"/>
  <c r="H767" i="6"/>
  <c r="I767" i="6"/>
  <c r="J767" i="6"/>
  <c r="K767" i="6"/>
  <c r="L767" i="6"/>
  <c r="M767" i="6"/>
  <c r="N767" i="6"/>
  <c r="O767" i="6"/>
  <c r="P767" i="6"/>
  <c r="Q767" i="6"/>
  <c r="R767" i="6"/>
  <c r="S767" i="6"/>
  <c r="T767" i="6"/>
  <c r="U767" i="6"/>
  <c r="V767" i="6"/>
  <c r="W767" i="6"/>
  <c r="X767" i="6"/>
  <c r="Y767" i="6"/>
  <c r="H768" i="6"/>
  <c r="I768" i="6"/>
  <c r="J768" i="6"/>
  <c r="K768" i="6"/>
  <c r="L768" i="6"/>
  <c r="M768" i="6"/>
  <c r="N768" i="6"/>
  <c r="O768" i="6"/>
  <c r="P768" i="6"/>
  <c r="Q768" i="6"/>
  <c r="R768" i="6"/>
  <c r="S768" i="6"/>
  <c r="T768" i="6"/>
  <c r="U768" i="6"/>
  <c r="V768" i="6"/>
  <c r="W768" i="6"/>
  <c r="X768" i="6"/>
  <c r="Y768" i="6"/>
  <c r="H769" i="6"/>
  <c r="I769" i="6"/>
  <c r="J769" i="6"/>
  <c r="K769" i="6"/>
  <c r="L769" i="6"/>
  <c r="M769" i="6"/>
  <c r="N769" i="6"/>
  <c r="O769" i="6"/>
  <c r="P769" i="6"/>
  <c r="Q769" i="6"/>
  <c r="R769" i="6"/>
  <c r="S769" i="6"/>
  <c r="T769" i="6"/>
  <c r="U769" i="6"/>
  <c r="V769" i="6"/>
  <c r="W769" i="6"/>
  <c r="X769" i="6"/>
  <c r="Y769" i="6"/>
  <c r="H770" i="6"/>
  <c r="I770" i="6"/>
  <c r="J770" i="6"/>
  <c r="K770" i="6"/>
  <c r="L770" i="6"/>
  <c r="M770" i="6"/>
  <c r="N770" i="6"/>
  <c r="O770" i="6"/>
  <c r="P770" i="6"/>
  <c r="Q770" i="6"/>
  <c r="R770" i="6"/>
  <c r="S770" i="6"/>
  <c r="T770" i="6"/>
  <c r="U770" i="6"/>
  <c r="V770" i="6"/>
  <c r="W770" i="6"/>
  <c r="X770" i="6"/>
  <c r="Y770" i="6"/>
  <c r="H771" i="6"/>
  <c r="I771" i="6"/>
  <c r="J771" i="6"/>
  <c r="K771" i="6"/>
  <c r="L771" i="6"/>
  <c r="M771" i="6"/>
  <c r="N771" i="6"/>
  <c r="O771" i="6"/>
  <c r="P771" i="6"/>
  <c r="Q771" i="6"/>
  <c r="R771" i="6"/>
  <c r="S771" i="6"/>
  <c r="T771" i="6"/>
  <c r="U771" i="6"/>
  <c r="V771" i="6"/>
  <c r="W771" i="6"/>
  <c r="X771" i="6"/>
  <c r="Y771" i="6"/>
  <c r="H772" i="6"/>
  <c r="I772" i="6"/>
  <c r="J772" i="6"/>
  <c r="K772" i="6"/>
  <c r="L772" i="6"/>
  <c r="M772" i="6"/>
  <c r="N772" i="6"/>
  <c r="O772" i="6"/>
  <c r="P772" i="6"/>
  <c r="Q772" i="6"/>
  <c r="R772" i="6"/>
  <c r="S772" i="6"/>
  <c r="T772" i="6"/>
  <c r="U772" i="6"/>
  <c r="V772" i="6"/>
  <c r="W772" i="6"/>
  <c r="X772" i="6"/>
  <c r="Y772" i="6"/>
  <c r="H773" i="6"/>
  <c r="I773" i="6"/>
  <c r="J773" i="6"/>
  <c r="K773" i="6"/>
  <c r="L773" i="6"/>
  <c r="M773" i="6"/>
  <c r="N773" i="6"/>
  <c r="O773" i="6"/>
  <c r="P773" i="6"/>
  <c r="Q773" i="6"/>
  <c r="R773" i="6"/>
  <c r="S773" i="6"/>
  <c r="T773" i="6"/>
  <c r="U773" i="6"/>
  <c r="V773" i="6"/>
  <c r="W773" i="6"/>
  <c r="X773" i="6"/>
  <c r="Y773" i="6"/>
  <c r="H774" i="6"/>
  <c r="I774" i="6"/>
  <c r="J774" i="6"/>
  <c r="K774" i="6"/>
  <c r="L774" i="6"/>
  <c r="M774" i="6"/>
  <c r="N774" i="6"/>
  <c r="O774" i="6"/>
  <c r="P774" i="6"/>
  <c r="Q774" i="6"/>
  <c r="R774" i="6"/>
  <c r="S774" i="6"/>
  <c r="T774" i="6"/>
  <c r="U774" i="6"/>
  <c r="V774" i="6"/>
  <c r="W774" i="6"/>
  <c r="X774" i="6"/>
  <c r="Y774" i="6"/>
  <c r="H775" i="6"/>
  <c r="I775" i="6"/>
  <c r="J775" i="6"/>
  <c r="K775" i="6"/>
  <c r="L775" i="6"/>
  <c r="M775" i="6"/>
  <c r="N775" i="6"/>
  <c r="O775" i="6"/>
  <c r="P775" i="6"/>
  <c r="Q775" i="6"/>
  <c r="R775" i="6"/>
  <c r="S775" i="6"/>
  <c r="T775" i="6"/>
  <c r="U775" i="6"/>
  <c r="V775" i="6"/>
  <c r="W775" i="6"/>
  <c r="X775" i="6"/>
  <c r="Y775" i="6"/>
  <c r="H776" i="6"/>
  <c r="I776" i="6"/>
  <c r="J776" i="6"/>
  <c r="K776" i="6"/>
  <c r="L776" i="6"/>
  <c r="M776" i="6"/>
  <c r="N776" i="6"/>
  <c r="O776" i="6"/>
  <c r="P776" i="6"/>
  <c r="Q776" i="6"/>
  <c r="R776" i="6"/>
  <c r="S776" i="6"/>
  <c r="T776" i="6"/>
  <c r="U776" i="6"/>
  <c r="V776" i="6"/>
  <c r="W776" i="6"/>
  <c r="X776" i="6"/>
  <c r="Y776" i="6"/>
  <c r="H777" i="6"/>
  <c r="I777" i="6"/>
  <c r="J777" i="6"/>
  <c r="K777" i="6"/>
  <c r="L777" i="6"/>
  <c r="M777" i="6"/>
  <c r="N777" i="6"/>
  <c r="O777" i="6"/>
  <c r="P777" i="6"/>
  <c r="Q777" i="6"/>
  <c r="R777" i="6"/>
  <c r="S777" i="6"/>
  <c r="T777" i="6"/>
  <c r="U777" i="6"/>
  <c r="V777" i="6"/>
  <c r="W777" i="6"/>
  <c r="X777" i="6"/>
  <c r="Y777" i="6"/>
  <c r="H778" i="6"/>
  <c r="I778" i="6"/>
  <c r="J778" i="6"/>
  <c r="K778" i="6"/>
  <c r="L778" i="6"/>
  <c r="M778" i="6"/>
  <c r="N778" i="6"/>
  <c r="O778" i="6"/>
  <c r="P778" i="6"/>
  <c r="Q778" i="6"/>
  <c r="R778" i="6"/>
  <c r="S778" i="6"/>
  <c r="T778" i="6"/>
  <c r="U778" i="6"/>
  <c r="V778" i="6"/>
  <c r="W778" i="6"/>
  <c r="X778" i="6"/>
  <c r="Y778" i="6"/>
  <c r="H779" i="6"/>
  <c r="I779" i="6"/>
  <c r="J779" i="6"/>
  <c r="K779" i="6"/>
  <c r="L779" i="6"/>
  <c r="M779" i="6"/>
  <c r="N779" i="6"/>
  <c r="O779" i="6"/>
  <c r="P779" i="6"/>
  <c r="Q779" i="6"/>
  <c r="R779" i="6"/>
  <c r="S779" i="6"/>
  <c r="T779" i="6"/>
  <c r="U779" i="6"/>
  <c r="V779" i="6"/>
  <c r="W779" i="6"/>
  <c r="X779" i="6"/>
  <c r="Y779" i="6"/>
  <c r="H780" i="6"/>
  <c r="I780" i="6"/>
  <c r="J780" i="6"/>
  <c r="K780" i="6"/>
  <c r="L780" i="6"/>
  <c r="M780" i="6"/>
  <c r="N780" i="6"/>
  <c r="O780" i="6"/>
  <c r="P780" i="6"/>
  <c r="Q780" i="6"/>
  <c r="R780" i="6"/>
  <c r="S780" i="6"/>
  <c r="T780" i="6"/>
  <c r="U780" i="6"/>
  <c r="V780" i="6"/>
  <c r="W780" i="6"/>
  <c r="X780" i="6"/>
  <c r="Y780" i="6"/>
  <c r="H781" i="6"/>
  <c r="I781" i="6"/>
  <c r="J781" i="6"/>
  <c r="K781" i="6"/>
  <c r="L781" i="6"/>
  <c r="M781" i="6"/>
  <c r="N781" i="6"/>
  <c r="O781" i="6"/>
  <c r="P781" i="6"/>
  <c r="Q781" i="6"/>
  <c r="R781" i="6"/>
  <c r="S781" i="6"/>
  <c r="T781" i="6"/>
  <c r="U781" i="6"/>
  <c r="V781" i="6"/>
  <c r="W781" i="6"/>
  <c r="X781" i="6"/>
  <c r="Y781" i="6"/>
  <c r="H782" i="6"/>
  <c r="I782" i="6"/>
  <c r="J782" i="6"/>
  <c r="K782" i="6"/>
  <c r="L782" i="6"/>
  <c r="M782" i="6"/>
  <c r="N782" i="6"/>
  <c r="O782" i="6"/>
  <c r="P782" i="6"/>
  <c r="Q782" i="6"/>
  <c r="R782" i="6"/>
  <c r="S782" i="6"/>
  <c r="T782" i="6"/>
  <c r="U782" i="6"/>
  <c r="V782" i="6"/>
  <c r="W782" i="6"/>
  <c r="X782" i="6"/>
  <c r="Y782" i="6"/>
  <c r="H783" i="6"/>
  <c r="I783" i="6"/>
  <c r="J783" i="6"/>
  <c r="K783" i="6"/>
  <c r="L783" i="6"/>
  <c r="M783" i="6"/>
  <c r="N783" i="6"/>
  <c r="O783" i="6"/>
  <c r="P783" i="6"/>
  <c r="Q783" i="6"/>
  <c r="R783" i="6"/>
  <c r="S783" i="6"/>
  <c r="T783" i="6"/>
  <c r="U783" i="6"/>
  <c r="V783" i="6"/>
  <c r="W783" i="6"/>
  <c r="X783" i="6"/>
  <c r="Y783" i="6"/>
  <c r="H784" i="6"/>
  <c r="I784" i="6"/>
  <c r="J784" i="6"/>
  <c r="K784" i="6"/>
  <c r="L784" i="6"/>
  <c r="M784" i="6"/>
  <c r="N784" i="6"/>
  <c r="O784" i="6"/>
  <c r="P784" i="6"/>
  <c r="Q784" i="6"/>
  <c r="R784" i="6"/>
  <c r="S784" i="6"/>
  <c r="T784" i="6"/>
  <c r="U784" i="6"/>
  <c r="V784" i="6"/>
  <c r="W784" i="6"/>
  <c r="X784" i="6"/>
  <c r="Y784" i="6"/>
  <c r="H785" i="6"/>
  <c r="I785" i="6"/>
  <c r="J785" i="6"/>
  <c r="K785" i="6"/>
  <c r="L785" i="6"/>
  <c r="M785" i="6"/>
  <c r="N785" i="6"/>
  <c r="O785" i="6"/>
  <c r="P785" i="6"/>
  <c r="Q785" i="6"/>
  <c r="R785" i="6"/>
  <c r="S785" i="6"/>
  <c r="T785" i="6"/>
  <c r="U785" i="6"/>
  <c r="V785" i="6"/>
  <c r="W785" i="6"/>
  <c r="X785" i="6"/>
  <c r="Y785" i="6"/>
  <c r="H786" i="6"/>
  <c r="I786" i="6"/>
  <c r="J786" i="6"/>
  <c r="K786" i="6"/>
  <c r="L786" i="6"/>
  <c r="M786" i="6"/>
  <c r="N786" i="6"/>
  <c r="O786" i="6"/>
  <c r="P786" i="6"/>
  <c r="Q786" i="6"/>
  <c r="R786" i="6"/>
  <c r="S786" i="6"/>
  <c r="T786" i="6"/>
  <c r="U786" i="6"/>
  <c r="V786" i="6"/>
  <c r="W786" i="6"/>
  <c r="X786" i="6"/>
  <c r="Y786" i="6"/>
  <c r="H787" i="6"/>
  <c r="I787" i="6"/>
  <c r="J787" i="6"/>
  <c r="K787" i="6"/>
  <c r="L787" i="6"/>
  <c r="M787" i="6"/>
  <c r="N787" i="6"/>
  <c r="O787" i="6"/>
  <c r="P787" i="6"/>
  <c r="Q787" i="6"/>
  <c r="R787" i="6"/>
  <c r="S787" i="6"/>
  <c r="T787" i="6"/>
  <c r="U787" i="6"/>
  <c r="V787" i="6"/>
  <c r="W787" i="6"/>
  <c r="X787" i="6"/>
  <c r="Y787" i="6"/>
  <c r="H788" i="6"/>
  <c r="I788" i="6"/>
  <c r="J788" i="6"/>
  <c r="K788" i="6"/>
  <c r="L788" i="6"/>
  <c r="M788" i="6"/>
  <c r="N788" i="6"/>
  <c r="O788" i="6"/>
  <c r="P788" i="6"/>
  <c r="Q788" i="6"/>
  <c r="R788" i="6"/>
  <c r="S788" i="6"/>
  <c r="T788" i="6"/>
  <c r="U788" i="6"/>
  <c r="V788" i="6"/>
  <c r="W788" i="6"/>
  <c r="X788" i="6"/>
  <c r="Y788" i="6"/>
  <c r="H789" i="6"/>
  <c r="I789" i="6"/>
  <c r="J789" i="6"/>
  <c r="K789" i="6"/>
  <c r="L789" i="6"/>
  <c r="M789" i="6"/>
  <c r="N789" i="6"/>
  <c r="O789" i="6"/>
  <c r="P789" i="6"/>
  <c r="Q789" i="6"/>
  <c r="R789" i="6"/>
  <c r="S789" i="6"/>
  <c r="T789" i="6"/>
  <c r="U789" i="6"/>
  <c r="V789" i="6"/>
  <c r="W789" i="6"/>
  <c r="X789" i="6"/>
  <c r="Y789" i="6"/>
  <c r="H790" i="6"/>
  <c r="I790" i="6"/>
  <c r="J790" i="6"/>
  <c r="K790" i="6"/>
  <c r="L790" i="6"/>
  <c r="M790" i="6"/>
  <c r="N790" i="6"/>
  <c r="O790" i="6"/>
  <c r="P790" i="6"/>
  <c r="Q790" i="6"/>
  <c r="R790" i="6"/>
  <c r="S790" i="6"/>
  <c r="T790" i="6"/>
  <c r="U790" i="6"/>
  <c r="V790" i="6"/>
  <c r="W790" i="6"/>
  <c r="X790" i="6"/>
  <c r="Y790" i="6"/>
  <c r="H791" i="6"/>
  <c r="I791" i="6"/>
  <c r="J791" i="6"/>
  <c r="K791" i="6"/>
  <c r="L791" i="6"/>
  <c r="M791" i="6"/>
  <c r="N791" i="6"/>
  <c r="O791" i="6"/>
  <c r="P791" i="6"/>
  <c r="Q791" i="6"/>
  <c r="R791" i="6"/>
  <c r="S791" i="6"/>
  <c r="T791" i="6"/>
  <c r="U791" i="6"/>
  <c r="V791" i="6"/>
  <c r="W791" i="6"/>
  <c r="X791" i="6"/>
  <c r="Y791" i="6"/>
  <c r="H792" i="6"/>
  <c r="I792" i="6"/>
  <c r="J792" i="6"/>
  <c r="K792" i="6"/>
  <c r="L792" i="6"/>
  <c r="M792" i="6"/>
  <c r="N792" i="6"/>
  <c r="O792" i="6"/>
  <c r="P792" i="6"/>
  <c r="Q792" i="6"/>
  <c r="R792" i="6"/>
  <c r="S792" i="6"/>
  <c r="T792" i="6"/>
  <c r="U792" i="6"/>
  <c r="V792" i="6"/>
  <c r="W792" i="6"/>
  <c r="X792" i="6"/>
  <c r="Y792" i="6"/>
  <c r="H793" i="6"/>
  <c r="I793" i="6"/>
  <c r="J793" i="6"/>
  <c r="K793" i="6"/>
  <c r="L793" i="6"/>
  <c r="M793" i="6"/>
  <c r="N793" i="6"/>
  <c r="O793" i="6"/>
  <c r="P793" i="6"/>
  <c r="Q793" i="6"/>
  <c r="R793" i="6"/>
  <c r="S793" i="6"/>
  <c r="T793" i="6"/>
  <c r="U793" i="6"/>
  <c r="V793" i="6"/>
  <c r="W793" i="6"/>
  <c r="X793" i="6"/>
  <c r="Y793" i="6"/>
  <c r="H794" i="6"/>
  <c r="I794" i="6"/>
  <c r="J794" i="6"/>
  <c r="K794" i="6"/>
  <c r="L794" i="6"/>
  <c r="M794" i="6"/>
  <c r="N794" i="6"/>
  <c r="O794" i="6"/>
  <c r="P794" i="6"/>
  <c r="Q794" i="6"/>
  <c r="R794" i="6"/>
  <c r="S794" i="6"/>
  <c r="T794" i="6"/>
  <c r="U794" i="6"/>
  <c r="V794" i="6"/>
  <c r="W794" i="6"/>
  <c r="X794" i="6"/>
  <c r="Y794" i="6"/>
  <c r="H795" i="6"/>
  <c r="I795" i="6"/>
  <c r="J795" i="6"/>
  <c r="K795" i="6"/>
  <c r="L795" i="6"/>
  <c r="M795" i="6"/>
  <c r="N795" i="6"/>
  <c r="O795" i="6"/>
  <c r="P795" i="6"/>
  <c r="Q795" i="6"/>
  <c r="R795" i="6"/>
  <c r="S795" i="6"/>
  <c r="T795" i="6"/>
  <c r="U795" i="6"/>
  <c r="V795" i="6"/>
  <c r="W795" i="6"/>
  <c r="X795" i="6"/>
  <c r="Y795" i="6"/>
  <c r="H796" i="6"/>
  <c r="I796" i="6"/>
  <c r="J796" i="6"/>
  <c r="K796" i="6"/>
  <c r="L796" i="6"/>
  <c r="M796" i="6"/>
  <c r="N796" i="6"/>
  <c r="O796" i="6"/>
  <c r="P796" i="6"/>
  <c r="Q796" i="6"/>
  <c r="R796" i="6"/>
  <c r="S796" i="6"/>
  <c r="T796" i="6"/>
  <c r="U796" i="6"/>
  <c r="V796" i="6"/>
  <c r="W796" i="6"/>
  <c r="X796" i="6"/>
  <c r="Y796" i="6"/>
  <c r="H797" i="6"/>
  <c r="I797" i="6"/>
  <c r="J797" i="6"/>
  <c r="K797" i="6"/>
  <c r="L797" i="6"/>
  <c r="M797" i="6"/>
  <c r="N797" i="6"/>
  <c r="O797" i="6"/>
  <c r="P797" i="6"/>
  <c r="Q797" i="6"/>
  <c r="R797" i="6"/>
  <c r="S797" i="6"/>
  <c r="T797" i="6"/>
  <c r="U797" i="6"/>
  <c r="V797" i="6"/>
  <c r="W797" i="6"/>
  <c r="X797" i="6"/>
  <c r="Y797" i="6"/>
  <c r="H798" i="6"/>
  <c r="I798" i="6"/>
  <c r="J798" i="6"/>
  <c r="K798" i="6"/>
  <c r="L798" i="6"/>
  <c r="M798" i="6"/>
  <c r="N798" i="6"/>
  <c r="O798" i="6"/>
  <c r="P798" i="6"/>
  <c r="Q798" i="6"/>
  <c r="R798" i="6"/>
  <c r="S798" i="6"/>
  <c r="T798" i="6"/>
  <c r="U798" i="6"/>
  <c r="V798" i="6"/>
  <c r="W798" i="6"/>
  <c r="X798" i="6"/>
  <c r="Y798" i="6"/>
  <c r="H799" i="6"/>
  <c r="I799" i="6"/>
  <c r="J799" i="6"/>
  <c r="K799" i="6"/>
  <c r="L799" i="6"/>
  <c r="M799" i="6"/>
  <c r="N799" i="6"/>
  <c r="O799" i="6"/>
  <c r="P799" i="6"/>
  <c r="Q799" i="6"/>
  <c r="R799" i="6"/>
  <c r="S799" i="6"/>
  <c r="T799" i="6"/>
  <c r="U799" i="6"/>
  <c r="V799" i="6"/>
  <c r="W799" i="6"/>
  <c r="X799" i="6"/>
  <c r="Y799" i="6"/>
  <c r="H800" i="6"/>
  <c r="I800" i="6"/>
  <c r="J800" i="6"/>
  <c r="K800" i="6"/>
  <c r="L800" i="6"/>
  <c r="M800" i="6"/>
  <c r="N800" i="6"/>
  <c r="O800" i="6"/>
  <c r="P800" i="6"/>
  <c r="Q800" i="6"/>
  <c r="R800" i="6"/>
  <c r="S800" i="6"/>
  <c r="T800" i="6"/>
  <c r="U800" i="6"/>
  <c r="V800" i="6"/>
  <c r="W800" i="6"/>
  <c r="X800" i="6"/>
  <c r="Y800" i="6"/>
  <c r="H801" i="6"/>
  <c r="I801" i="6"/>
  <c r="J801" i="6"/>
  <c r="K801" i="6"/>
  <c r="L801" i="6"/>
  <c r="M801" i="6"/>
  <c r="N801" i="6"/>
  <c r="O801" i="6"/>
  <c r="P801" i="6"/>
  <c r="Q801" i="6"/>
  <c r="R801" i="6"/>
  <c r="S801" i="6"/>
  <c r="T801" i="6"/>
  <c r="U801" i="6"/>
  <c r="V801" i="6"/>
  <c r="W801" i="6"/>
  <c r="X801" i="6"/>
  <c r="Y801" i="6"/>
  <c r="H802" i="6"/>
  <c r="I802" i="6"/>
  <c r="J802" i="6"/>
  <c r="K802" i="6"/>
  <c r="L802" i="6"/>
  <c r="M802" i="6"/>
  <c r="N802" i="6"/>
  <c r="O802" i="6"/>
  <c r="P802" i="6"/>
  <c r="Q802" i="6"/>
  <c r="R802" i="6"/>
  <c r="S802" i="6"/>
  <c r="T802" i="6"/>
  <c r="U802" i="6"/>
  <c r="V802" i="6"/>
  <c r="W802" i="6"/>
  <c r="X802" i="6"/>
  <c r="Y802" i="6"/>
  <c r="H803" i="6"/>
  <c r="I803" i="6"/>
  <c r="J803" i="6"/>
  <c r="K803" i="6"/>
  <c r="L803" i="6"/>
  <c r="M803" i="6"/>
  <c r="N803" i="6"/>
  <c r="O803" i="6"/>
  <c r="P803" i="6"/>
  <c r="Q803" i="6"/>
  <c r="R803" i="6"/>
  <c r="S803" i="6"/>
  <c r="T803" i="6"/>
  <c r="U803" i="6"/>
  <c r="V803" i="6"/>
  <c r="W803" i="6"/>
  <c r="X803" i="6"/>
  <c r="Y803" i="6"/>
  <c r="H804" i="6"/>
  <c r="I804" i="6"/>
  <c r="J804" i="6"/>
  <c r="K804" i="6"/>
  <c r="L804" i="6"/>
  <c r="M804" i="6"/>
  <c r="N804" i="6"/>
  <c r="O804" i="6"/>
  <c r="P804" i="6"/>
  <c r="Q804" i="6"/>
  <c r="R804" i="6"/>
  <c r="S804" i="6"/>
  <c r="T804" i="6"/>
  <c r="U804" i="6"/>
  <c r="V804" i="6"/>
  <c r="W804" i="6"/>
  <c r="X804" i="6"/>
  <c r="Y804" i="6"/>
  <c r="H805" i="6"/>
  <c r="I805" i="6"/>
  <c r="J805" i="6"/>
  <c r="K805" i="6"/>
  <c r="L805" i="6"/>
  <c r="M805" i="6"/>
  <c r="N805" i="6"/>
  <c r="O805" i="6"/>
  <c r="P805" i="6"/>
  <c r="Q805" i="6"/>
  <c r="R805" i="6"/>
  <c r="S805" i="6"/>
  <c r="T805" i="6"/>
  <c r="U805" i="6"/>
  <c r="V805" i="6"/>
  <c r="W805" i="6"/>
  <c r="X805" i="6"/>
  <c r="Y805" i="6"/>
  <c r="H806" i="6"/>
  <c r="I806" i="6"/>
  <c r="J806" i="6"/>
  <c r="K806" i="6"/>
  <c r="L806" i="6"/>
  <c r="M806" i="6"/>
  <c r="N806" i="6"/>
  <c r="O806" i="6"/>
  <c r="P806" i="6"/>
  <c r="Q806" i="6"/>
  <c r="R806" i="6"/>
  <c r="S806" i="6"/>
  <c r="T806" i="6"/>
  <c r="U806" i="6"/>
  <c r="V806" i="6"/>
  <c r="W806" i="6"/>
  <c r="X806" i="6"/>
  <c r="Y806" i="6"/>
  <c r="H807" i="6"/>
  <c r="I807" i="6"/>
  <c r="J807" i="6"/>
  <c r="K807" i="6"/>
  <c r="L807" i="6"/>
  <c r="M807" i="6"/>
  <c r="N807" i="6"/>
  <c r="O807" i="6"/>
  <c r="P807" i="6"/>
  <c r="Q807" i="6"/>
  <c r="R807" i="6"/>
  <c r="S807" i="6"/>
  <c r="T807" i="6"/>
  <c r="U807" i="6"/>
  <c r="V807" i="6"/>
  <c r="W807" i="6"/>
  <c r="X807" i="6"/>
  <c r="Y807" i="6"/>
  <c r="H808" i="6"/>
  <c r="I808" i="6"/>
  <c r="J808" i="6"/>
  <c r="K808" i="6"/>
  <c r="L808" i="6"/>
  <c r="M808" i="6"/>
  <c r="N808" i="6"/>
  <c r="O808" i="6"/>
  <c r="P808" i="6"/>
  <c r="Q808" i="6"/>
  <c r="R808" i="6"/>
  <c r="S808" i="6"/>
  <c r="T808" i="6"/>
  <c r="U808" i="6"/>
  <c r="V808" i="6"/>
  <c r="W808" i="6"/>
  <c r="X808" i="6"/>
  <c r="Y808" i="6"/>
  <c r="H809" i="6"/>
  <c r="I809" i="6"/>
  <c r="J809" i="6"/>
  <c r="K809" i="6"/>
  <c r="L809" i="6"/>
  <c r="M809" i="6"/>
  <c r="N809" i="6"/>
  <c r="O809" i="6"/>
  <c r="P809" i="6"/>
  <c r="Q809" i="6"/>
  <c r="R809" i="6"/>
  <c r="S809" i="6"/>
  <c r="T809" i="6"/>
  <c r="U809" i="6"/>
  <c r="V809" i="6"/>
  <c r="W809" i="6"/>
  <c r="X809" i="6"/>
  <c r="Y809" i="6"/>
  <c r="H810" i="6"/>
  <c r="I810" i="6"/>
  <c r="J810" i="6"/>
  <c r="K810" i="6"/>
  <c r="L810" i="6"/>
  <c r="M810" i="6"/>
  <c r="N810" i="6"/>
  <c r="O810" i="6"/>
  <c r="P810" i="6"/>
  <c r="Q810" i="6"/>
  <c r="R810" i="6"/>
  <c r="S810" i="6"/>
  <c r="T810" i="6"/>
  <c r="U810" i="6"/>
  <c r="V810" i="6"/>
  <c r="W810" i="6"/>
  <c r="X810" i="6"/>
  <c r="Y810" i="6"/>
  <c r="H811" i="6"/>
  <c r="I811" i="6"/>
  <c r="J811" i="6"/>
  <c r="K811" i="6"/>
  <c r="L811" i="6"/>
  <c r="M811" i="6"/>
  <c r="N811" i="6"/>
  <c r="O811" i="6"/>
  <c r="P811" i="6"/>
  <c r="Q811" i="6"/>
  <c r="R811" i="6"/>
  <c r="S811" i="6"/>
  <c r="T811" i="6"/>
  <c r="U811" i="6"/>
  <c r="V811" i="6"/>
  <c r="W811" i="6"/>
  <c r="X811" i="6"/>
  <c r="Y811" i="6"/>
  <c r="H812" i="6"/>
  <c r="I812" i="6"/>
  <c r="J812" i="6"/>
  <c r="K812" i="6"/>
  <c r="L812" i="6"/>
  <c r="M812" i="6"/>
  <c r="N812" i="6"/>
  <c r="O812" i="6"/>
  <c r="P812" i="6"/>
  <c r="Q812" i="6"/>
  <c r="R812" i="6"/>
  <c r="S812" i="6"/>
  <c r="T812" i="6"/>
  <c r="U812" i="6"/>
  <c r="V812" i="6"/>
  <c r="W812" i="6"/>
  <c r="X812" i="6"/>
  <c r="Y812" i="6"/>
  <c r="H813" i="6"/>
  <c r="I813" i="6"/>
  <c r="J813" i="6"/>
  <c r="K813" i="6"/>
  <c r="L813" i="6"/>
  <c r="M813" i="6"/>
  <c r="N813" i="6"/>
  <c r="O813" i="6"/>
  <c r="P813" i="6"/>
  <c r="Q813" i="6"/>
  <c r="R813" i="6"/>
  <c r="S813" i="6"/>
  <c r="T813" i="6"/>
  <c r="U813" i="6"/>
  <c r="V813" i="6"/>
  <c r="W813" i="6"/>
  <c r="X813" i="6"/>
  <c r="Y813" i="6"/>
  <c r="H814" i="6"/>
  <c r="I814" i="6"/>
  <c r="J814" i="6"/>
  <c r="K814" i="6"/>
  <c r="L814" i="6"/>
  <c r="M814" i="6"/>
  <c r="N814" i="6"/>
  <c r="O814" i="6"/>
  <c r="P814" i="6"/>
  <c r="Q814" i="6"/>
  <c r="R814" i="6"/>
  <c r="S814" i="6"/>
  <c r="T814" i="6"/>
  <c r="U814" i="6"/>
  <c r="V814" i="6"/>
  <c r="W814" i="6"/>
  <c r="X814" i="6"/>
  <c r="Y814" i="6"/>
  <c r="H815" i="6"/>
  <c r="I815" i="6"/>
  <c r="J815" i="6"/>
  <c r="K815" i="6"/>
  <c r="L815" i="6"/>
  <c r="M815" i="6"/>
  <c r="N815" i="6"/>
  <c r="O815" i="6"/>
  <c r="P815" i="6"/>
  <c r="Q815" i="6"/>
  <c r="R815" i="6"/>
  <c r="S815" i="6"/>
  <c r="T815" i="6"/>
  <c r="U815" i="6"/>
  <c r="V815" i="6"/>
  <c r="W815" i="6"/>
  <c r="X815" i="6"/>
  <c r="Y815" i="6"/>
  <c r="H816" i="6"/>
  <c r="I816" i="6"/>
  <c r="J816" i="6"/>
  <c r="K816" i="6"/>
  <c r="L816" i="6"/>
  <c r="M816" i="6"/>
  <c r="N816" i="6"/>
  <c r="O816" i="6"/>
  <c r="P816" i="6"/>
  <c r="Q816" i="6"/>
  <c r="R816" i="6"/>
  <c r="S816" i="6"/>
  <c r="T816" i="6"/>
  <c r="U816" i="6"/>
  <c r="V816" i="6"/>
  <c r="W816" i="6"/>
  <c r="X816" i="6"/>
  <c r="Y816" i="6"/>
  <c r="H817" i="6"/>
  <c r="I817" i="6"/>
  <c r="J817" i="6"/>
  <c r="K817" i="6"/>
  <c r="L817" i="6"/>
  <c r="M817" i="6"/>
  <c r="N817" i="6"/>
  <c r="O817" i="6"/>
  <c r="P817" i="6"/>
  <c r="Q817" i="6"/>
  <c r="R817" i="6"/>
  <c r="S817" i="6"/>
  <c r="T817" i="6"/>
  <c r="U817" i="6"/>
  <c r="V817" i="6"/>
  <c r="W817" i="6"/>
  <c r="X817" i="6"/>
  <c r="Y817" i="6"/>
  <c r="H818" i="6"/>
  <c r="I818" i="6"/>
  <c r="J818" i="6"/>
  <c r="K818" i="6"/>
  <c r="L818" i="6"/>
  <c r="M818" i="6"/>
  <c r="N818" i="6"/>
  <c r="O818" i="6"/>
  <c r="P818" i="6"/>
  <c r="Q818" i="6"/>
  <c r="R818" i="6"/>
  <c r="S818" i="6"/>
  <c r="T818" i="6"/>
  <c r="U818" i="6"/>
  <c r="V818" i="6"/>
  <c r="W818" i="6"/>
  <c r="X818" i="6"/>
  <c r="Y818" i="6"/>
  <c r="H819" i="6"/>
  <c r="I819" i="6"/>
  <c r="J819" i="6"/>
  <c r="K819" i="6"/>
  <c r="L819" i="6"/>
  <c r="M819" i="6"/>
  <c r="N819" i="6"/>
  <c r="O819" i="6"/>
  <c r="P819" i="6"/>
  <c r="Q819" i="6"/>
  <c r="R819" i="6"/>
  <c r="S819" i="6"/>
  <c r="T819" i="6"/>
  <c r="U819" i="6"/>
  <c r="V819" i="6"/>
  <c r="W819" i="6"/>
  <c r="X819" i="6"/>
  <c r="Y819" i="6"/>
  <c r="H820" i="6"/>
  <c r="I820" i="6"/>
  <c r="J820" i="6"/>
  <c r="K820" i="6"/>
  <c r="L820" i="6"/>
  <c r="M820" i="6"/>
  <c r="N820" i="6"/>
  <c r="O820" i="6"/>
  <c r="P820" i="6"/>
  <c r="Q820" i="6"/>
  <c r="R820" i="6"/>
  <c r="S820" i="6"/>
  <c r="T820" i="6"/>
  <c r="U820" i="6"/>
  <c r="V820" i="6"/>
  <c r="W820" i="6"/>
  <c r="X820" i="6"/>
  <c r="Y820" i="6"/>
  <c r="H821" i="6"/>
  <c r="I821" i="6"/>
  <c r="J821" i="6"/>
  <c r="K821" i="6"/>
  <c r="L821" i="6"/>
  <c r="M821" i="6"/>
  <c r="N821" i="6"/>
  <c r="O821" i="6"/>
  <c r="P821" i="6"/>
  <c r="Q821" i="6"/>
  <c r="R821" i="6"/>
  <c r="S821" i="6"/>
  <c r="T821" i="6"/>
  <c r="U821" i="6"/>
  <c r="V821" i="6"/>
  <c r="W821" i="6"/>
  <c r="X821" i="6"/>
  <c r="Y821" i="6"/>
  <c r="H822" i="6"/>
  <c r="I822" i="6"/>
  <c r="J822" i="6"/>
  <c r="K822" i="6"/>
  <c r="L822" i="6"/>
  <c r="M822" i="6"/>
  <c r="N822" i="6"/>
  <c r="O822" i="6"/>
  <c r="P822" i="6"/>
  <c r="Q822" i="6"/>
  <c r="R822" i="6"/>
  <c r="S822" i="6"/>
  <c r="T822" i="6"/>
  <c r="U822" i="6"/>
  <c r="V822" i="6"/>
  <c r="W822" i="6"/>
  <c r="X822" i="6"/>
  <c r="Y822" i="6"/>
  <c r="H823" i="6"/>
  <c r="I823" i="6"/>
  <c r="J823" i="6"/>
  <c r="K823" i="6"/>
  <c r="L823" i="6"/>
  <c r="M823" i="6"/>
  <c r="N823" i="6"/>
  <c r="O823" i="6"/>
  <c r="P823" i="6"/>
  <c r="Q823" i="6"/>
  <c r="R823" i="6"/>
  <c r="S823" i="6"/>
  <c r="T823" i="6"/>
  <c r="U823" i="6"/>
  <c r="V823" i="6"/>
  <c r="W823" i="6"/>
  <c r="X823" i="6"/>
  <c r="Y823" i="6"/>
  <c r="H824" i="6"/>
  <c r="I824" i="6"/>
  <c r="J824" i="6"/>
  <c r="K824" i="6"/>
  <c r="L824" i="6"/>
  <c r="M824" i="6"/>
  <c r="N824" i="6"/>
  <c r="O824" i="6"/>
  <c r="P824" i="6"/>
  <c r="Q824" i="6"/>
  <c r="R824" i="6"/>
  <c r="S824" i="6"/>
  <c r="T824" i="6"/>
  <c r="U824" i="6"/>
  <c r="V824" i="6"/>
  <c r="W824" i="6"/>
  <c r="X824" i="6"/>
  <c r="Y824" i="6"/>
  <c r="H825" i="6"/>
  <c r="I825" i="6"/>
  <c r="J825" i="6"/>
  <c r="K825" i="6"/>
  <c r="L825" i="6"/>
  <c r="M825" i="6"/>
  <c r="N825" i="6"/>
  <c r="O825" i="6"/>
  <c r="P825" i="6"/>
  <c r="Q825" i="6"/>
  <c r="R825" i="6"/>
  <c r="S825" i="6"/>
  <c r="T825" i="6"/>
  <c r="U825" i="6"/>
  <c r="V825" i="6"/>
  <c r="W825" i="6"/>
  <c r="X825" i="6"/>
  <c r="Y825" i="6"/>
  <c r="H826" i="6"/>
  <c r="I826" i="6"/>
  <c r="J826" i="6"/>
  <c r="K826" i="6"/>
  <c r="L826" i="6"/>
  <c r="M826" i="6"/>
  <c r="N826" i="6"/>
  <c r="O826" i="6"/>
  <c r="P826" i="6"/>
  <c r="Q826" i="6"/>
  <c r="R826" i="6"/>
  <c r="S826" i="6"/>
  <c r="T826" i="6"/>
  <c r="U826" i="6"/>
  <c r="V826" i="6"/>
  <c r="W826" i="6"/>
  <c r="X826" i="6"/>
  <c r="Y826" i="6"/>
  <c r="H827" i="6"/>
  <c r="I827" i="6"/>
  <c r="J827" i="6"/>
  <c r="K827" i="6"/>
  <c r="L827" i="6"/>
  <c r="M827" i="6"/>
  <c r="N827" i="6"/>
  <c r="O827" i="6"/>
  <c r="P827" i="6"/>
  <c r="Q827" i="6"/>
  <c r="R827" i="6"/>
  <c r="S827" i="6"/>
  <c r="T827" i="6"/>
  <c r="U827" i="6"/>
  <c r="V827" i="6"/>
  <c r="W827" i="6"/>
  <c r="X827" i="6"/>
  <c r="Y827" i="6"/>
  <c r="H828" i="6"/>
  <c r="I828" i="6"/>
  <c r="J828" i="6"/>
  <c r="K828" i="6"/>
  <c r="L828" i="6"/>
  <c r="M828" i="6"/>
  <c r="N828" i="6"/>
  <c r="O828" i="6"/>
  <c r="P828" i="6"/>
  <c r="Q828" i="6"/>
  <c r="R828" i="6"/>
  <c r="S828" i="6"/>
  <c r="T828" i="6"/>
  <c r="U828" i="6"/>
  <c r="V828" i="6"/>
  <c r="W828" i="6"/>
  <c r="X828" i="6"/>
  <c r="Y828" i="6"/>
  <c r="H829" i="6"/>
  <c r="I829" i="6"/>
  <c r="J829" i="6"/>
  <c r="K829" i="6"/>
  <c r="L829" i="6"/>
  <c r="M829" i="6"/>
  <c r="N829" i="6"/>
  <c r="O829" i="6"/>
  <c r="P829" i="6"/>
  <c r="Q829" i="6"/>
  <c r="R829" i="6"/>
  <c r="S829" i="6"/>
  <c r="T829" i="6"/>
  <c r="U829" i="6"/>
  <c r="V829" i="6"/>
  <c r="W829" i="6"/>
  <c r="X829" i="6"/>
  <c r="Y829" i="6"/>
  <c r="H830" i="6"/>
  <c r="I830" i="6"/>
  <c r="J830" i="6"/>
  <c r="K830" i="6"/>
  <c r="L830" i="6"/>
  <c r="M830" i="6"/>
  <c r="N830" i="6"/>
  <c r="O830" i="6"/>
  <c r="P830" i="6"/>
  <c r="Q830" i="6"/>
  <c r="R830" i="6"/>
  <c r="S830" i="6"/>
  <c r="T830" i="6"/>
  <c r="U830" i="6"/>
  <c r="V830" i="6"/>
  <c r="W830" i="6"/>
  <c r="X830" i="6"/>
  <c r="Y830" i="6"/>
  <c r="H831" i="6"/>
  <c r="I831" i="6"/>
  <c r="J831" i="6"/>
  <c r="K831" i="6"/>
  <c r="L831" i="6"/>
  <c r="M831" i="6"/>
  <c r="N831" i="6"/>
  <c r="O831" i="6"/>
  <c r="P831" i="6"/>
  <c r="Q831" i="6"/>
  <c r="R831" i="6"/>
  <c r="S831" i="6"/>
  <c r="T831" i="6"/>
  <c r="U831" i="6"/>
  <c r="V831" i="6"/>
  <c r="W831" i="6"/>
  <c r="X831" i="6"/>
  <c r="Y831" i="6"/>
  <c r="H832" i="6"/>
  <c r="I832" i="6"/>
  <c r="J832" i="6"/>
  <c r="K832" i="6"/>
  <c r="L832" i="6"/>
  <c r="M832" i="6"/>
  <c r="N832" i="6"/>
  <c r="O832" i="6"/>
  <c r="P832" i="6"/>
  <c r="Q832" i="6"/>
  <c r="R832" i="6"/>
  <c r="S832" i="6"/>
  <c r="T832" i="6"/>
  <c r="U832" i="6"/>
  <c r="V832" i="6"/>
  <c r="W832" i="6"/>
  <c r="X832" i="6"/>
  <c r="Y832" i="6"/>
  <c r="H833" i="6"/>
  <c r="I833" i="6"/>
  <c r="J833" i="6"/>
  <c r="K833" i="6"/>
  <c r="L833" i="6"/>
  <c r="M833" i="6"/>
  <c r="N833" i="6"/>
  <c r="O833" i="6"/>
  <c r="P833" i="6"/>
  <c r="Q833" i="6"/>
  <c r="R833" i="6"/>
  <c r="S833" i="6"/>
  <c r="T833" i="6"/>
  <c r="U833" i="6"/>
  <c r="V833" i="6"/>
  <c r="W833" i="6"/>
  <c r="X833" i="6"/>
  <c r="Y833" i="6"/>
  <c r="H834" i="6"/>
  <c r="I834" i="6"/>
  <c r="J834" i="6"/>
  <c r="K834" i="6"/>
  <c r="L834" i="6"/>
  <c r="M834" i="6"/>
  <c r="N834" i="6"/>
  <c r="O834" i="6"/>
  <c r="P834" i="6"/>
  <c r="Q834" i="6"/>
  <c r="R834" i="6"/>
  <c r="S834" i="6"/>
  <c r="T834" i="6"/>
  <c r="U834" i="6"/>
  <c r="V834" i="6"/>
  <c r="W834" i="6"/>
  <c r="X834" i="6"/>
  <c r="Y834" i="6"/>
  <c r="H835" i="6"/>
  <c r="I835" i="6"/>
  <c r="J835" i="6"/>
  <c r="K835" i="6"/>
  <c r="L835" i="6"/>
  <c r="M835" i="6"/>
  <c r="N835" i="6"/>
  <c r="O835" i="6"/>
  <c r="P835" i="6"/>
  <c r="Q835" i="6"/>
  <c r="R835" i="6"/>
  <c r="S835" i="6"/>
  <c r="T835" i="6"/>
  <c r="U835" i="6"/>
  <c r="V835" i="6"/>
  <c r="W835" i="6"/>
  <c r="X835" i="6"/>
  <c r="Y835" i="6"/>
  <c r="H836" i="6"/>
  <c r="I836" i="6"/>
  <c r="J836" i="6"/>
  <c r="K836" i="6"/>
  <c r="L836" i="6"/>
  <c r="M836" i="6"/>
  <c r="N836" i="6"/>
  <c r="O836" i="6"/>
  <c r="P836" i="6"/>
  <c r="Q836" i="6"/>
  <c r="R836" i="6"/>
  <c r="S836" i="6"/>
  <c r="T836" i="6"/>
  <c r="U836" i="6"/>
  <c r="V836" i="6"/>
  <c r="W836" i="6"/>
  <c r="X836" i="6"/>
  <c r="Y836" i="6"/>
  <c r="H837" i="6"/>
  <c r="I837" i="6"/>
  <c r="J837" i="6"/>
  <c r="K837" i="6"/>
  <c r="L837" i="6"/>
  <c r="M837" i="6"/>
  <c r="N837" i="6"/>
  <c r="O837" i="6"/>
  <c r="P837" i="6"/>
  <c r="Q837" i="6"/>
  <c r="R837" i="6"/>
  <c r="S837" i="6"/>
  <c r="T837" i="6"/>
  <c r="U837" i="6"/>
  <c r="V837" i="6"/>
  <c r="W837" i="6"/>
  <c r="X837" i="6"/>
  <c r="Y837" i="6"/>
  <c r="H838" i="6"/>
  <c r="I838" i="6"/>
  <c r="J838" i="6"/>
  <c r="K838" i="6"/>
  <c r="L838" i="6"/>
  <c r="M838" i="6"/>
  <c r="N838" i="6"/>
  <c r="O838" i="6"/>
  <c r="P838" i="6"/>
  <c r="Q838" i="6"/>
  <c r="R838" i="6"/>
  <c r="S838" i="6"/>
  <c r="T838" i="6"/>
  <c r="U838" i="6"/>
  <c r="V838" i="6"/>
  <c r="W838" i="6"/>
  <c r="X838" i="6"/>
  <c r="Y838" i="6"/>
  <c r="H839" i="6"/>
  <c r="I839" i="6"/>
  <c r="J839" i="6"/>
  <c r="K839" i="6"/>
  <c r="L839" i="6"/>
  <c r="M839" i="6"/>
  <c r="N839" i="6"/>
  <c r="O839" i="6"/>
  <c r="P839" i="6"/>
  <c r="Q839" i="6"/>
  <c r="R839" i="6"/>
  <c r="S839" i="6"/>
  <c r="T839" i="6"/>
  <c r="U839" i="6"/>
  <c r="V839" i="6"/>
  <c r="W839" i="6"/>
  <c r="X839" i="6"/>
  <c r="Y839" i="6"/>
  <c r="H840" i="6"/>
  <c r="I840" i="6"/>
  <c r="J840" i="6"/>
  <c r="K840" i="6"/>
  <c r="L840" i="6"/>
  <c r="M840" i="6"/>
  <c r="N840" i="6"/>
  <c r="O840" i="6"/>
  <c r="P840" i="6"/>
  <c r="Q840" i="6"/>
  <c r="R840" i="6"/>
  <c r="S840" i="6"/>
  <c r="T840" i="6"/>
  <c r="U840" i="6"/>
  <c r="V840" i="6"/>
  <c r="W840" i="6"/>
  <c r="X840" i="6"/>
  <c r="Y840" i="6"/>
  <c r="H841" i="6"/>
  <c r="I841" i="6"/>
  <c r="J841" i="6"/>
  <c r="K841" i="6"/>
  <c r="L841" i="6"/>
  <c r="M841" i="6"/>
  <c r="N841" i="6"/>
  <c r="O841" i="6"/>
  <c r="P841" i="6"/>
  <c r="Q841" i="6"/>
  <c r="R841" i="6"/>
  <c r="S841" i="6"/>
  <c r="T841" i="6"/>
  <c r="U841" i="6"/>
  <c r="V841" i="6"/>
  <c r="W841" i="6"/>
  <c r="X841" i="6"/>
  <c r="Y841" i="6"/>
  <c r="H842" i="6"/>
  <c r="I842" i="6"/>
  <c r="J842" i="6"/>
  <c r="K842" i="6"/>
  <c r="L842" i="6"/>
  <c r="M842" i="6"/>
  <c r="N842" i="6"/>
  <c r="O842" i="6"/>
  <c r="P842" i="6"/>
  <c r="Q842" i="6"/>
  <c r="R842" i="6"/>
  <c r="S842" i="6"/>
  <c r="T842" i="6"/>
  <c r="U842" i="6"/>
  <c r="V842" i="6"/>
  <c r="W842" i="6"/>
  <c r="X842" i="6"/>
  <c r="Y842" i="6"/>
  <c r="H843" i="6"/>
  <c r="I843" i="6"/>
  <c r="J843" i="6"/>
  <c r="K843" i="6"/>
  <c r="L843" i="6"/>
  <c r="M843" i="6"/>
  <c r="N843" i="6"/>
  <c r="O843" i="6"/>
  <c r="P843" i="6"/>
  <c r="Q843" i="6"/>
  <c r="R843" i="6"/>
  <c r="S843" i="6"/>
  <c r="T843" i="6"/>
  <c r="U843" i="6"/>
  <c r="V843" i="6"/>
  <c r="W843" i="6"/>
  <c r="X843" i="6"/>
  <c r="Y843" i="6"/>
  <c r="H844" i="6"/>
  <c r="I844" i="6"/>
  <c r="J844" i="6"/>
  <c r="K844" i="6"/>
  <c r="L844" i="6"/>
  <c r="M844" i="6"/>
  <c r="N844" i="6"/>
  <c r="O844" i="6"/>
  <c r="P844" i="6"/>
  <c r="Q844" i="6"/>
  <c r="R844" i="6"/>
  <c r="S844" i="6"/>
  <c r="T844" i="6"/>
  <c r="U844" i="6"/>
  <c r="V844" i="6"/>
  <c r="W844" i="6"/>
  <c r="X844" i="6"/>
  <c r="Y844" i="6"/>
  <c r="H845" i="6"/>
  <c r="I845" i="6"/>
  <c r="J845" i="6"/>
  <c r="K845" i="6"/>
  <c r="L845" i="6"/>
  <c r="M845" i="6"/>
  <c r="N845" i="6"/>
  <c r="O845" i="6"/>
  <c r="P845" i="6"/>
  <c r="Q845" i="6"/>
  <c r="R845" i="6"/>
  <c r="S845" i="6"/>
  <c r="T845" i="6"/>
  <c r="U845" i="6"/>
  <c r="V845" i="6"/>
  <c r="W845" i="6"/>
  <c r="X845" i="6"/>
  <c r="Y845" i="6"/>
  <c r="H846" i="6"/>
  <c r="I846" i="6"/>
  <c r="J846" i="6"/>
  <c r="K846" i="6"/>
  <c r="L846" i="6"/>
  <c r="M846" i="6"/>
  <c r="N846" i="6"/>
  <c r="O846" i="6"/>
  <c r="P846" i="6"/>
  <c r="Q846" i="6"/>
  <c r="R846" i="6"/>
  <c r="S846" i="6"/>
  <c r="T846" i="6"/>
  <c r="U846" i="6"/>
  <c r="V846" i="6"/>
  <c r="W846" i="6"/>
  <c r="X846" i="6"/>
  <c r="Y846" i="6"/>
  <c r="H847" i="6"/>
  <c r="I847" i="6"/>
  <c r="J847" i="6"/>
  <c r="K847" i="6"/>
  <c r="L847" i="6"/>
  <c r="M847" i="6"/>
  <c r="N847" i="6"/>
  <c r="O847" i="6"/>
  <c r="P847" i="6"/>
  <c r="Q847" i="6"/>
  <c r="R847" i="6"/>
  <c r="S847" i="6"/>
  <c r="T847" i="6"/>
  <c r="U847" i="6"/>
  <c r="V847" i="6"/>
  <c r="W847" i="6"/>
  <c r="X847" i="6"/>
  <c r="Y847" i="6"/>
  <c r="H848" i="6"/>
  <c r="I848" i="6"/>
  <c r="J848" i="6"/>
  <c r="K848" i="6"/>
  <c r="L848" i="6"/>
  <c r="M848" i="6"/>
  <c r="N848" i="6"/>
  <c r="O848" i="6"/>
  <c r="P848" i="6"/>
  <c r="Q848" i="6"/>
  <c r="R848" i="6"/>
  <c r="S848" i="6"/>
  <c r="T848" i="6"/>
  <c r="U848" i="6"/>
  <c r="V848" i="6"/>
  <c r="W848" i="6"/>
  <c r="X848" i="6"/>
  <c r="Y848" i="6"/>
  <c r="H849" i="6"/>
  <c r="I849" i="6"/>
  <c r="J849" i="6"/>
  <c r="K849" i="6"/>
  <c r="L849" i="6"/>
  <c r="M849" i="6"/>
  <c r="N849" i="6"/>
  <c r="O849" i="6"/>
  <c r="P849" i="6"/>
  <c r="Q849" i="6"/>
  <c r="R849" i="6"/>
  <c r="S849" i="6"/>
  <c r="T849" i="6"/>
  <c r="U849" i="6"/>
  <c r="V849" i="6"/>
  <c r="W849" i="6"/>
  <c r="X849" i="6"/>
  <c r="Y849" i="6"/>
  <c r="H850" i="6"/>
  <c r="I850" i="6"/>
  <c r="J850" i="6"/>
  <c r="K850" i="6"/>
  <c r="L850" i="6"/>
  <c r="M850" i="6"/>
  <c r="N850" i="6"/>
  <c r="O850" i="6"/>
  <c r="P850" i="6"/>
  <c r="Q850" i="6"/>
  <c r="R850" i="6"/>
  <c r="S850" i="6"/>
  <c r="T850" i="6"/>
  <c r="U850" i="6"/>
  <c r="V850" i="6"/>
  <c r="W850" i="6"/>
  <c r="X850" i="6"/>
  <c r="Y850" i="6"/>
  <c r="H851" i="6"/>
  <c r="I851" i="6"/>
  <c r="J851" i="6"/>
  <c r="K851" i="6"/>
  <c r="L851" i="6"/>
  <c r="M851" i="6"/>
  <c r="N851" i="6"/>
  <c r="O851" i="6"/>
  <c r="P851" i="6"/>
  <c r="Q851" i="6"/>
  <c r="R851" i="6"/>
  <c r="S851" i="6"/>
  <c r="T851" i="6"/>
  <c r="U851" i="6"/>
  <c r="V851" i="6"/>
  <c r="W851" i="6"/>
  <c r="X851" i="6"/>
  <c r="Y851" i="6"/>
  <c r="H852" i="6"/>
  <c r="I852" i="6"/>
  <c r="J852" i="6"/>
  <c r="K852" i="6"/>
  <c r="L852" i="6"/>
  <c r="M852" i="6"/>
  <c r="N852" i="6"/>
  <c r="O852" i="6"/>
  <c r="P852" i="6"/>
  <c r="Q852" i="6"/>
  <c r="R852" i="6"/>
  <c r="S852" i="6"/>
  <c r="T852" i="6"/>
  <c r="U852" i="6"/>
  <c r="V852" i="6"/>
  <c r="W852" i="6"/>
  <c r="X852" i="6"/>
  <c r="Y852" i="6"/>
  <c r="H853" i="6"/>
  <c r="I853" i="6"/>
  <c r="J853" i="6"/>
  <c r="K853" i="6"/>
  <c r="L853" i="6"/>
  <c r="M853" i="6"/>
  <c r="N853" i="6"/>
  <c r="O853" i="6"/>
  <c r="P853" i="6"/>
  <c r="Q853" i="6"/>
  <c r="R853" i="6"/>
  <c r="S853" i="6"/>
  <c r="T853" i="6"/>
  <c r="U853" i="6"/>
  <c r="V853" i="6"/>
  <c r="W853" i="6"/>
  <c r="X853" i="6"/>
  <c r="Y853" i="6"/>
  <c r="H854" i="6"/>
  <c r="I854" i="6"/>
  <c r="J854" i="6"/>
  <c r="K854" i="6"/>
  <c r="L854" i="6"/>
  <c r="M854" i="6"/>
  <c r="N854" i="6"/>
  <c r="O854" i="6"/>
  <c r="P854" i="6"/>
  <c r="Q854" i="6"/>
  <c r="R854" i="6"/>
  <c r="S854" i="6"/>
  <c r="T854" i="6"/>
  <c r="U854" i="6"/>
  <c r="V854" i="6"/>
  <c r="W854" i="6"/>
  <c r="X854" i="6"/>
  <c r="Y854" i="6"/>
  <c r="H855" i="6"/>
  <c r="I855" i="6"/>
  <c r="J855" i="6"/>
  <c r="K855" i="6"/>
  <c r="L855" i="6"/>
  <c r="M855" i="6"/>
  <c r="N855" i="6"/>
  <c r="O855" i="6"/>
  <c r="P855" i="6"/>
  <c r="Q855" i="6"/>
  <c r="R855" i="6"/>
  <c r="S855" i="6"/>
  <c r="T855" i="6"/>
  <c r="U855" i="6"/>
  <c r="V855" i="6"/>
  <c r="W855" i="6"/>
  <c r="X855" i="6"/>
  <c r="Y855" i="6"/>
  <c r="H856" i="6"/>
  <c r="I856" i="6"/>
  <c r="J856" i="6"/>
  <c r="K856" i="6"/>
  <c r="L856" i="6"/>
  <c r="M856" i="6"/>
  <c r="N856" i="6"/>
  <c r="O856" i="6"/>
  <c r="P856" i="6"/>
  <c r="Q856" i="6"/>
  <c r="R856" i="6"/>
  <c r="S856" i="6"/>
  <c r="T856" i="6"/>
  <c r="U856" i="6"/>
  <c r="V856" i="6"/>
  <c r="W856" i="6"/>
  <c r="X856" i="6"/>
  <c r="Y856" i="6"/>
  <c r="H857" i="6"/>
  <c r="I857" i="6"/>
  <c r="J857" i="6"/>
  <c r="K857" i="6"/>
  <c r="L857" i="6"/>
  <c r="M857" i="6"/>
  <c r="N857" i="6"/>
  <c r="O857" i="6"/>
  <c r="P857" i="6"/>
  <c r="Q857" i="6"/>
  <c r="R857" i="6"/>
  <c r="S857" i="6"/>
  <c r="T857" i="6"/>
  <c r="U857" i="6"/>
  <c r="V857" i="6"/>
  <c r="W857" i="6"/>
  <c r="X857" i="6"/>
  <c r="Y857" i="6"/>
  <c r="H858" i="6"/>
  <c r="I858" i="6"/>
  <c r="J858" i="6"/>
  <c r="K858" i="6"/>
  <c r="L858" i="6"/>
  <c r="M858" i="6"/>
  <c r="N858" i="6"/>
  <c r="O858" i="6"/>
  <c r="P858" i="6"/>
  <c r="Q858" i="6"/>
  <c r="R858" i="6"/>
  <c r="S858" i="6"/>
  <c r="T858" i="6"/>
  <c r="U858" i="6"/>
  <c r="V858" i="6"/>
  <c r="W858" i="6"/>
  <c r="X858" i="6"/>
  <c r="Y858" i="6"/>
  <c r="H859" i="6"/>
  <c r="I859" i="6"/>
  <c r="J859" i="6"/>
  <c r="K859" i="6"/>
  <c r="L859" i="6"/>
  <c r="M859" i="6"/>
  <c r="N859" i="6"/>
  <c r="O859" i="6"/>
  <c r="P859" i="6"/>
  <c r="Q859" i="6"/>
  <c r="R859" i="6"/>
  <c r="S859" i="6"/>
  <c r="T859" i="6"/>
  <c r="U859" i="6"/>
  <c r="V859" i="6"/>
  <c r="W859" i="6"/>
  <c r="X859" i="6"/>
  <c r="Y859" i="6"/>
  <c r="H860" i="6"/>
  <c r="I860" i="6"/>
  <c r="J860" i="6"/>
  <c r="K860" i="6"/>
  <c r="L860" i="6"/>
  <c r="M860" i="6"/>
  <c r="N860" i="6"/>
  <c r="O860" i="6"/>
  <c r="P860" i="6"/>
  <c r="Q860" i="6"/>
  <c r="R860" i="6"/>
  <c r="S860" i="6"/>
  <c r="T860" i="6"/>
  <c r="U860" i="6"/>
  <c r="V860" i="6"/>
  <c r="W860" i="6"/>
  <c r="X860" i="6"/>
  <c r="Y860" i="6"/>
  <c r="H861" i="6"/>
  <c r="I861" i="6"/>
  <c r="J861" i="6"/>
  <c r="K861" i="6"/>
  <c r="L861" i="6"/>
  <c r="M861" i="6"/>
  <c r="N861" i="6"/>
  <c r="O861" i="6"/>
  <c r="P861" i="6"/>
  <c r="Q861" i="6"/>
  <c r="R861" i="6"/>
  <c r="S861" i="6"/>
  <c r="T861" i="6"/>
  <c r="U861" i="6"/>
  <c r="V861" i="6"/>
  <c r="W861" i="6"/>
  <c r="X861" i="6"/>
  <c r="Y861" i="6"/>
  <c r="H862" i="6"/>
  <c r="I862" i="6"/>
  <c r="J862" i="6"/>
  <c r="K862" i="6"/>
  <c r="L862" i="6"/>
  <c r="M862" i="6"/>
  <c r="N862" i="6"/>
  <c r="O862" i="6"/>
  <c r="P862" i="6"/>
  <c r="Q862" i="6"/>
  <c r="R862" i="6"/>
  <c r="S862" i="6"/>
  <c r="T862" i="6"/>
  <c r="U862" i="6"/>
  <c r="V862" i="6"/>
  <c r="W862" i="6"/>
  <c r="X862" i="6"/>
  <c r="Y862" i="6"/>
  <c r="H863" i="6"/>
  <c r="I863" i="6"/>
  <c r="J863" i="6"/>
  <c r="K863" i="6"/>
  <c r="L863" i="6"/>
  <c r="M863" i="6"/>
  <c r="N863" i="6"/>
  <c r="O863" i="6"/>
  <c r="P863" i="6"/>
  <c r="Q863" i="6"/>
  <c r="R863" i="6"/>
  <c r="S863" i="6"/>
  <c r="T863" i="6"/>
  <c r="U863" i="6"/>
  <c r="V863" i="6"/>
  <c r="W863" i="6"/>
  <c r="X863" i="6"/>
  <c r="Y863" i="6"/>
  <c r="H864" i="6"/>
  <c r="I864" i="6"/>
  <c r="J864" i="6"/>
  <c r="K864" i="6"/>
  <c r="L864" i="6"/>
  <c r="M864" i="6"/>
  <c r="N864" i="6"/>
  <c r="O864" i="6"/>
  <c r="P864" i="6"/>
  <c r="Q864" i="6"/>
  <c r="R864" i="6"/>
  <c r="S864" i="6"/>
  <c r="T864" i="6"/>
  <c r="U864" i="6"/>
  <c r="V864" i="6"/>
  <c r="W864" i="6"/>
  <c r="X864" i="6"/>
  <c r="Y864" i="6"/>
  <c r="H865" i="6"/>
  <c r="I865" i="6"/>
  <c r="J865" i="6"/>
  <c r="K865" i="6"/>
  <c r="L865" i="6"/>
  <c r="M865" i="6"/>
  <c r="N865" i="6"/>
  <c r="O865" i="6"/>
  <c r="P865" i="6"/>
  <c r="Q865" i="6"/>
  <c r="R865" i="6"/>
  <c r="S865" i="6"/>
  <c r="T865" i="6"/>
  <c r="U865" i="6"/>
  <c r="V865" i="6"/>
  <c r="W865" i="6"/>
  <c r="X865" i="6"/>
  <c r="Y865" i="6"/>
  <c r="H866" i="6"/>
  <c r="I866" i="6"/>
  <c r="J866" i="6"/>
  <c r="K866" i="6"/>
  <c r="L866" i="6"/>
  <c r="M866" i="6"/>
  <c r="N866" i="6"/>
  <c r="O866" i="6"/>
  <c r="P866" i="6"/>
  <c r="Q866" i="6"/>
  <c r="R866" i="6"/>
  <c r="S866" i="6"/>
  <c r="T866" i="6"/>
  <c r="U866" i="6"/>
  <c r="V866" i="6"/>
  <c r="W866" i="6"/>
  <c r="X866" i="6"/>
  <c r="Y866" i="6"/>
  <c r="H867" i="6"/>
  <c r="I867" i="6"/>
  <c r="J867" i="6"/>
  <c r="K867" i="6"/>
  <c r="L867" i="6"/>
  <c r="M867" i="6"/>
  <c r="N867" i="6"/>
  <c r="O867" i="6"/>
  <c r="P867" i="6"/>
  <c r="Q867" i="6"/>
  <c r="R867" i="6"/>
  <c r="S867" i="6"/>
  <c r="T867" i="6"/>
  <c r="U867" i="6"/>
  <c r="V867" i="6"/>
  <c r="W867" i="6"/>
  <c r="X867" i="6"/>
  <c r="Y867" i="6"/>
  <c r="H868" i="6"/>
  <c r="I868" i="6"/>
  <c r="J868" i="6"/>
  <c r="K868" i="6"/>
  <c r="L868" i="6"/>
  <c r="M868" i="6"/>
  <c r="N868" i="6"/>
  <c r="O868" i="6"/>
  <c r="P868" i="6"/>
  <c r="Q868" i="6"/>
  <c r="R868" i="6"/>
  <c r="S868" i="6"/>
  <c r="T868" i="6"/>
  <c r="U868" i="6"/>
  <c r="V868" i="6"/>
  <c r="W868" i="6"/>
  <c r="X868" i="6"/>
  <c r="Y868" i="6"/>
  <c r="H869" i="6"/>
  <c r="I869" i="6"/>
  <c r="J869" i="6"/>
  <c r="K869" i="6"/>
  <c r="L869" i="6"/>
  <c r="M869" i="6"/>
  <c r="N869" i="6"/>
  <c r="O869" i="6"/>
  <c r="P869" i="6"/>
  <c r="Q869" i="6"/>
  <c r="R869" i="6"/>
  <c r="S869" i="6"/>
  <c r="T869" i="6"/>
  <c r="U869" i="6"/>
  <c r="V869" i="6"/>
  <c r="W869" i="6"/>
  <c r="X869" i="6"/>
  <c r="Y869" i="6"/>
  <c r="H870" i="6"/>
  <c r="I870" i="6"/>
  <c r="J870" i="6"/>
  <c r="K870" i="6"/>
  <c r="L870" i="6"/>
  <c r="M870" i="6"/>
  <c r="N870" i="6"/>
  <c r="O870" i="6"/>
  <c r="P870" i="6"/>
  <c r="Q870" i="6"/>
  <c r="R870" i="6"/>
  <c r="S870" i="6"/>
  <c r="T870" i="6"/>
  <c r="U870" i="6"/>
  <c r="V870" i="6"/>
  <c r="W870" i="6"/>
  <c r="X870" i="6"/>
  <c r="Y870" i="6"/>
  <c r="H871" i="6"/>
  <c r="I871" i="6"/>
  <c r="J871" i="6"/>
  <c r="K871" i="6"/>
  <c r="L871" i="6"/>
  <c r="M871" i="6"/>
  <c r="N871" i="6"/>
  <c r="O871" i="6"/>
  <c r="P871" i="6"/>
  <c r="Q871" i="6"/>
  <c r="R871" i="6"/>
  <c r="S871" i="6"/>
  <c r="T871" i="6"/>
  <c r="U871" i="6"/>
  <c r="V871" i="6"/>
  <c r="W871" i="6"/>
  <c r="X871" i="6"/>
  <c r="Y871" i="6"/>
  <c r="H872" i="6"/>
  <c r="I872" i="6"/>
  <c r="J872" i="6"/>
  <c r="K872" i="6"/>
  <c r="L872" i="6"/>
  <c r="M872" i="6"/>
  <c r="N872" i="6"/>
  <c r="O872" i="6"/>
  <c r="P872" i="6"/>
  <c r="Q872" i="6"/>
  <c r="R872" i="6"/>
  <c r="S872" i="6"/>
  <c r="T872" i="6"/>
  <c r="U872" i="6"/>
  <c r="V872" i="6"/>
  <c r="W872" i="6"/>
  <c r="X872" i="6"/>
  <c r="Y872" i="6"/>
  <c r="H873" i="6"/>
  <c r="I873" i="6"/>
  <c r="J873" i="6"/>
  <c r="K873" i="6"/>
  <c r="L873" i="6"/>
  <c r="M873" i="6"/>
  <c r="N873" i="6"/>
  <c r="O873" i="6"/>
  <c r="P873" i="6"/>
  <c r="Q873" i="6"/>
  <c r="R873" i="6"/>
  <c r="S873" i="6"/>
  <c r="T873" i="6"/>
  <c r="U873" i="6"/>
  <c r="V873" i="6"/>
  <c r="W873" i="6"/>
  <c r="X873" i="6"/>
  <c r="Y873" i="6"/>
  <c r="H874" i="6"/>
  <c r="I874" i="6"/>
  <c r="J874" i="6"/>
  <c r="K874" i="6"/>
  <c r="L874" i="6"/>
  <c r="M874" i="6"/>
  <c r="N874" i="6"/>
  <c r="O874" i="6"/>
  <c r="P874" i="6"/>
  <c r="Q874" i="6"/>
  <c r="R874" i="6"/>
  <c r="S874" i="6"/>
  <c r="T874" i="6"/>
  <c r="U874" i="6"/>
  <c r="V874" i="6"/>
  <c r="W874" i="6"/>
  <c r="X874" i="6"/>
  <c r="Y874" i="6"/>
  <c r="H875" i="6"/>
  <c r="I875" i="6"/>
  <c r="J875" i="6"/>
  <c r="K875" i="6"/>
  <c r="L875" i="6"/>
  <c r="M875" i="6"/>
  <c r="N875" i="6"/>
  <c r="O875" i="6"/>
  <c r="P875" i="6"/>
  <c r="Q875" i="6"/>
  <c r="R875" i="6"/>
  <c r="S875" i="6"/>
  <c r="T875" i="6"/>
  <c r="U875" i="6"/>
  <c r="V875" i="6"/>
  <c r="W875" i="6"/>
  <c r="X875" i="6"/>
  <c r="Y875" i="6"/>
  <c r="H876" i="6"/>
  <c r="I876" i="6"/>
  <c r="J876" i="6"/>
  <c r="K876" i="6"/>
  <c r="L876" i="6"/>
  <c r="M876" i="6"/>
  <c r="N876" i="6"/>
  <c r="O876" i="6"/>
  <c r="P876" i="6"/>
  <c r="Q876" i="6"/>
  <c r="R876" i="6"/>
  <c r="S876" i="6"/>
  <c r="T876" i="6"/>
  <c r="U876" i="6"/>
  <c r="V876" i="6"/>
  <c r="W876" i="6"/>
  <c r="X876" i="6"/>
  <c r="Y876" i="6"/>
  <c r="H877" i="6"/>
  <c r="I877" i="6"/>
  <c r="J877" i="6"/>
  <c r="K877" i="6"/>
  <c r="L877" i="6"/>
  <c r="M877" i="6"/>
  <c r="N877" i="6"/>
  <c r="O877" i="6"/>
  <c r="P877" i="6"/>
  <c r="Q877" i="6"/>
  <c r="R877" i="6"/>
  <c r="S877" i="6"/>
  <c r="T877" i="6"/>
  <c r="U877" i="6"/>
  <c r="V877" i="6"/>
  <c r="W877" i="6"/>
  <c r="X877" i="6"/>
  <c r="Y877" i="6"/>
  <c r="H878" i="6"/>
  <c r="I878" i="6"/>
  <c r="J878" i="6"/>
  <c r="K878" i="6"/>
  <c r="L878" i="6"/>
  <c r="M878" i="6"/>
  <c r="N878" i="6"/>
  <c r="O878" i="6"/>
  <c r="P878" i="6"/>
  <c r="Q878" i="6"/>
  <c r="R878" i="6"/>
  <c r="S878" i="6"/>
  <c r="T878" i="6"/>
  <c r="U878" i="6"/>
  <c r="V878" i="6"/>
  <c r="W878" i="6"/>
  <c r="X878" i="6"/>
  <c r="Y878" i="6"/>
  <c r="H879" i="6"/>
  <c r="I879" i="6"/>
  <c r="J879" i="6"/>
  <c r="K879" i="6"/>
  <c r="L879" i="6"/>
  <c r="M879" i="6"/>
  <c r="N879" i="6"/>
  <c r="O879" i="6"/>
  <c r="P879" i="6"/>
  <c r="Q879" i="6"/>
  <c r="R879" i="6"/>
  <c r="S879" i="6"/>
  <c r="T879" i="6"/>
  <c r="U879" i="6"/>
  <c r="V879" i="6"/>
  <c r="W879" i="6"/>
  <c r="X879" i="6"/>
  <c r="Y879" i="6"/>
  <c r="H880" i="6"/>
  <c r="I880" i="6"/>
  <c r="J880" i="6"/>
  <c r="K880" i="6"/>
  <c r="L880" i="6"/>
  <c r="M880" i="6"/>
  <c r="N880" i="6"/>
  <c r="O880" i="6"/>
  <c r="P880" i="6"/>
  <c r="Q880" i="6"/>
  <c r="R880" i="6"/>
  <c r="S880" i="6"/>
  <c r="T880" i="6"/>
  <c r="U880" i="6"/>
  <c r="V880" i="6"/>
  <c r="W880" i="6"/>
  <c r="X880" i="6"/>
  <c r="Y880" i="6"/>
  <c r="H881" i="6"/>
  <c r="I881" i="6"/>
  <c r="J881" i="6"/>
  <c r="K881" i="6"/>
  <c r="L881" i="6"/>
  <c r="M881" i="6"/>
  <c r="N881" i="6"/>
  <c r="O881" i="6"/>
  <c r="P881" i="6"/>
  <c r="Q881" i="6"/>
  <c r="R881" i="6"/>
  <c r="S881" i="6"/>
  <c r="T881" i="6"/>
  <c r="U881" i="6"/>
  <c r="V881" i="6"/>
  <c r="W881" i="6"/>
  <c r="X881" i="6"/>
  <c r="Y881" i="6"/>
  <c r="H882" i="6"/>
  <c r="I882" i="6"/>
  <c r="J882" i="6"/>
  <c r="K882" i="6"/>
  <c r="L882" i="6"/>
  <c r="M882" i="6"/>
  <c r="N882" i="6"/>
  <c r="O882" i="6"/>
  <c r="P882" i="6"/>
  <c r="Q882" i="6"/>
  <c r="R882" i="6"/>
  <c r="S882" i="6"/>
  <c r="T882" i="6"/>
  <c r="U882" i="6"/>
  <c r="V882" i="6"/>
  <c r="W882" i="6"/>
  <c r="X882" i="6"/>
  <c r="Y882" i="6"/>
  <c r="H883" i="6"/>
  <c r="I883" i="6"/>
  <c r="J883" i="6"/>
  <c r="K883" i="6"/>
  <c r="L883" i="6"/>
  <c r="M883" i="6"/>
  <c r="N883" i="6"/>
  <c r="O883" i="6"/>
  <c r="P883" i="6"/>
  <c r="Q883" i="6"/>
  <c r="R883" i="6"/>
  <c r="S883" i="6"/>
  <c r="T883" i="6"/>
  <c r="U883" i="6"/>
  <c r="V883" i="6"/>
  <c r="W883" i="6"/>
  <c r="X883" i="6"/>
  <c r="Y883" i="6"/>
  <c r="H884" i="6"/>
  <c r="I884" i="6"/>
  <c r="J884" i="6"/>
  <c r="K884" i="6"/>
  <c r="L884" i="6"/>
  <c r="M884" i="6"/>
  <c r="N884" i="6"/>
  <c r="O884" i="6"/>
  <c r="P884" i="6"/>
  <c r="Q884" i="6"/>
  <c r="R884" i="6"/>
  <c r="S884" i="6"/>
  <c r="T884" i="6"/>
  <c r="U884" i="6"/>
  <c r="V884" i="6"/>
  <c r="W884" i="6"/>
  <c r="X884" i="6"/>
  <c r="Y884" i="6"/>
  <c r="H885" i="6"/>
  <c r="I885" i="6"/>
  <c r="J885" i="6"/>
  <c r="K885" i="6"/>
  <c r="L885" i="6"/>
  <c r="M885" i="6"/>
  <c r="N885" i="6"/>
  <c r="O885" i="6"/>
  <c r="P885" i="6"/>
  <c r="Q885" i="6"/>
  <c r="R885" i="6"/>
  <c r="S885" i="6"/>
  <c r="T885" i="6"/>
  <c r="U885" i="6"/>
  <c r="V885" i="6"/>
  <c r="W885" i="6"/>
  <c r="X885" i="6"/>
  <c r="Y885" i="6"/>
  <c r="H886" i="6"/>
  <c r="I886" i="6"/>
  <c r="J886" i="6"/>
  <c r="K886" i="6"/>
  <c r="L886" i="6"/>
  <c r="M886" i="6"/>
  <c r="N886" i="6"/>
  <c r="O886" i="6"/>
  <c r="P886" i="6"/>
  <c r="Q886" i="6"/>
  <c r="R886" i="6"/>
  <c r="S886" i="6"/>
  <c r="T886" i="6"/>
  <c r="U886" i="6"/>
  <c r="V886" i="6"/>
  <c r="W886" i="6"/>
  <c r="X886" i="6"/>
  <c r="Y886" i="6"/>
  <c r="H887" i="6"/>
  <c r="I887" i="6"/>
  <c r="J887" i="6"/>
  <c r="K887" i="6"/>
  <c r="L887" i="6"/>
  <c r="M887" i="6"/>
  <c r="N887" i="6"/>
  <c r="O887" i="6"/>
  <c r="P887" i="6"/>
  <c r="Q887" i="6"/>
  <c r="R887" i="6"/>
  <c r="S887" i="6"/>
  <c r="T887" i="6"/>
  <c r="U887" i="6"/>
  <c r="V887" i="6"/>
  <c r="W887" i="6"/>
  <c r="X887" i="6"/>
  <c r="Y887" i="6"/>
  <c r="H888" i="6"/>
  <c r="I888" i="6"/>
  <c r="J888" i="6"/>
  <c r="K888" i="6"/>
  <c r="L888" i="6"/>
  <c r="M888" i="6"/>
  <c r="N888" i="6"/>
  <c r="O888" i="6"/>
  <c r="P888" i="6"/>
  <c r="Q888" i="6"/>
  <c r="R888" i="6"/>
  <c r="S888" i="6"/>
  <c r="T888" i="6"/>
  <c r="U888" i="6"/>
  <c r="V888" i="6"/>
  <c r="W888" i="6"/>
  <c r="X888" i="6"/>
  <c r="Y888" i="6"/>
  <c r="H889" i="6"/>
  <c r="I889" i="6"/>
  <c r="J889" i="6"/>
  <c r="K889" i="6"/>
  <c r="L889" i="6"/>
  <c r="M889" i="6"/>
  <c r="N889" i="6"/>
  <c r="O889" i="6"/>
  <c r="P889" i="6"/>
  <c r="Q889" i="6"/>
  <c r="R889" i="6"/>
  <c r="S889" i="6"/>
  <c r="T889" i="6"/>
  <c r="U889" i="6"/>
  <c r="V889" i="6"/>
  <c r="W889" i="6"/>
  <c r="X889" i="6"/>
  <c r="Y889" i="6"/>
  <c r="H890" i="6"/>
  <c r="I890" i="6"/>
  <c r="J890" i="6"/>
  <c r="K890" i="6"/>
  <c r="L890" i="6"/>
  <c r="M890" i="6"/>
  <c r="N890" i="6"/>
  <c r="O890" i="6"/>
  <c r="P890" i="6"/>
  <c r="Q890" i="6"/>
  <c r="R890" i="6"/>
  <c r="S890" i="6"/>
  <c r="T890" i="6"/>
  <c r="U890" i="6"/>
  <c r="V890" i="6"/>
  <c r="W890" i="6"/>
  <c r="X890" i="6"/>
  <c r="Y890" i="6"/>
  <c r="H891" i="6"/>
  <c r="I891" i="6"/>
  <c r="J891" i="6"/>
  <c r="K891" i="6"/>
  <c r="L891" i="6"/>
  <c r="M891" i="6"/>
  <c r="N891" i="6"/>
  <c r="O891" i="6"/>
  <c r="P891" i="6"/>
  <c r="Q891" i="6"/>
  <c r="R891" i="6"/>
  <c r="S891" i="6"/>
  <c r="T891" i="6"/>
  <c r="U891" i="6"/>
  <c r="V891" i="6"/>
  <c r="W891" i="6"/>
  <c r="X891" i="6"/>
  <c r="Y891" i="6"/>
  <c r="H892" i="6"/>
  <c r="I892" i="6"/>
  <c r="J892" i="6"/>
  <c r="K892" i="6"/>
  <c r="L892" i="6"/>
  <c r="M892" i="6"/>
  <c r="N892" i="6"/>
  <c r="O892" i="6"/>
  <c r="P892" i="6"/>
  <c r="Q892" i="6"/>
  <c r="R892" i="6"/>
  <c r="S892" i="6"/>
  <c r="T892" i="6"/>
  <c r="U892" i="6"/>
  <c r="V892" i="6"/>
  <c r="W892" i="6"/>
  <c r="X892" i="6"/>
  <c r="Y892" i="6"/>
  <c r="H893" i="6"/>
  <c r="I893" i="6"/>
  <c r="J893" i="6"/>
  <c r="K893" i="6"/>
  <c r="L893" i="6"/>
  <c r="M893" i="6"/>
  <c r="N893" i="6"/>
  <c r="O893" i="6"/>
  <c r="P893" i="6"/>
  <c r="Q893" i="6"/>
  <c r="R893" i="6"/>
  <c r="S893" i="6"/>
  <c r="T893" i="6"/>
  <c r="U893" i="6"/>
  <c r="V893" i="6"/>
  <c r="W893" i="6"/>
  <c r="X893" i="6"/>
  <c r="Y893" i="6"/>
  <c r="H894" i="6"/>
  <c r="I894" i="6"/>
  <c r="J894" i="6"/>
  <c r="K894" i="6"/>
  <c r="L894" i="6"/>
  <c r="M894" i="6"/>
  <c r="N894" i="6"/>
  <c r="O894" i="6"/>
  <c r="P894" i="6"/>
  <c r="Q894" i="6"/>
  <c r="R894" i="6"/>
  <c r="S894" i="6"/>
  <c r="T894" i="6"/>
  <c r="U894" i="6"/>
  <c r="V894" i="6"/>
  <c r="W894" i="6"/>
  <c r="X894" i="6"/>
  <c r="Y894" i="6"/>
  <c r="H895" i="6"/>
  <c r="I895" i="6"/>
  <c r="J895" i="6"/>
  <c r="K895" i="6"/>
  <c r="L895" i="6"/>
  <c r="M895" i="6"/>
  <c r="N895" i="6"/>
  <c r="O895" i="6"/>
  <c r="P895" i="6"/>
  <c r="Q895" i="6"/>
  <c r="R895" i="6"/>
  <c r="S895" i="6"/>
  <c r="T895" i="6"/>
  <c r="U895" i="6"/>
  <c r="V895" i="6"/>
  <c r="W895" i="6"/>
  <c r="X895" i="6"/>
  <c r="Y895" i="6"/>
  <c r="H896" i="6"/>
  <c r="I896" i="6"/>
  <c r="J896" i="6"/>
  <c r="K896" i="6"/>
  <c r="L896" i="6"/>
  <c r="M896" i="6"/>
  <c r="N896" i="6"/>
  <c r="O896" i="6"/>
  <c r="P896" i="6"/>
  <c r="Q896" i="6"/>
  <c r="R896" i="6"/>
  <c r="S896" i="6"/>
  <c r="T896" i="6"/>
  <c r="U896" i="6"/>
  <c r="V896" i="6"/>
  <c r="W896" i="6"/>
  <c r="X896" i="6"/>
  <c r="Y896" i="6"/>
  <c r="H897" i="6"/>
  <c r="I897" i="6"/>
  <c r="J897" i="6"/>
  <c r="K897" i="6"/>
  <c r="L897" i="6"/>
  <c r="M897" i="6"/>
  <c r="N897" i="6"/>
  <c r="O897" i="6"/>
  <c r="P897" i="6"/>
  <c r="Q897" i="6"/>
  <c r="R897" i="6"/>
  <c r="S897" i="6"/>
  <c r="T897" i="6"/>
  <c r="U897" i="6"/>
  <c r="V897" i="6"/>
  <c r="W897" i="6"/>
  <c r="X897" i="6"/>
  <c r="Y897" i="6"/>
  <c r="H898" i="6"/>
  <c r="I898" i="6"/>
  <c r="J898" i="6"/>
  <c r="K898" i="6"/>
  <c r="L898" i="6"/>
  <c r="M898" i="6"/>
  <c r="N898" i="6"/>
  <c r="O898" i="6"/>
  <c r="P898" i="6"/>
  <c r="Q898" i="6"/>
  <c r="R898" i="6"/>
  <c r="S898" i="6"/>
  <c r="T898" i="6"/>
  <c r="U898" i="6"/>
  <c r="V898" i="6"/>
  <c r="W898" i="6"/>
  <c r="X898" i="6"/>
  <c r="Y898" i="6"/>
  <c r="H899" i="6"/>
  <c r="I899" i="6"/>
  <c r="J899" i="6"/>
  <c r="K899" i="6"/>
  <c r="L899" i="6"/>
  <c r="M899" i="6"/>
  <c r="N899" i="6"/>
  <c r="O899" i="6"/>
  <c r="P899" i="6"/>
  <c r="Q899" i="6"/>
  <c r="R899" i="6"/>
  <c r="S899" i="6"/>
  <c r="T899" i="6"/>
  <c r="U899" i="6"/>
  <c r="V899" i="6"/>
  <c r="W899" i="6"/>
  <c r="X899" i="6"/>
  <c r="Y899" i="6"/>
  <c r="H900" i="6"/>
  <c r="I900" i="6"/>
  <c r="J900" i="6"/>
  <c r="K900" i="6"/>
  <c r="L900" i="6"/>
  <c r="M900" i="6"/>
  <c r="N900" i="6"/>
  <c r="O900" i="6"/>
  <c r="P900" i="6"/>
  <c r="Q900" i="6"/>
  <c r="R900" i="6"/>
  <c r="S900" i="6"/>
  <c r="T900" i="6"/>
  <c r="U900" i="6"/>
  <c r="V900" i="6"/>
  <c r="W900" i="6"/>
  <c r="X900" i="6"/>
  <c r="Y900" i="6"/>
  <c r="H901" i="6"/>
  <c r="I901" i="6"/>
  <c r="J901" i="6"/>
  <c r="K901" i="6"/>
  <c r="L901" i="6"/>
  <c r="M901" i="6"/>
  <c r="N901" i="6"/>
  <c r="O901" i="6"/>
  <c r="P901" i="6"/>
  <c r="Q901" i="6"/>
  <c r="R901" i="6"/>
  <c r="S901" i="6"/>
  <c r="T901" i="6"/>
  <c r="U901" i="6"/>
  <c r="V901" i="6"/>
  <c r="W901" i="6"/>
  <c r="X901" i="6"/>
  <c r="Y901" i="6"/>
  <c r="H902" i="6"/>
  <c r="I902" i="6"/>
  <c r="J902" i="6"/>
  <c r="K902" i="6"/>
  <c r="L902" i="6"/>
  <c r="M902" i="6"/>
  <c r="N902" i="6"/>
  <c r="O902" i="6"/>
  <c r="P902" i="6"/>
  <c r="Q902" i="6"/>
  <c r="R902" i="6"/>
  <c r="S902" i="6"/>
  <c r="T902" i="6"/>
  <c r="U902" i="6"/>
  <c r="V902" i="6"/>
  <c r="W902" i="6"/>
  <c r="X902" i="6"/>
  <c r="Y902" i="6"/>
  <c r="H903" i="6"/>
  <c r="I903" i="6"/>
  <c r="J903" i="6"/>
  <c r="K903" i="6"/>
  <c r="L903" i="6"/>
  <c r="M903" i="6"/>
  <c r="N903" i="6"/>
  <c r="O903" i="6"/>
  <c r="P903" i="6"/>
  <c r="Q903" i="6"/>
  <c r="R903" i="6"/>
  <c r="S903" i="6"/>
  <c r="T903" i="6"/>
  <c r="U903" i="6"/>
  <c r="V903" i="6"/>
  <c r="W903" i="6"/>
  <c r="X903" i="6"/>
  <c r="Y903" i="6"/>
  <c r="H904" i="6"/>
  <c r="I904" i="6"/>
  <c r="J904" i="6"/>
  <c r="K904" i="6"/>
  <c r="L904" i="6"/>
  <c r="M904" i="6"/>
  <c r="N904" i="6"/>
  <c r="O904" i="6"/>
  <c r="P904" i="6"/>
  <c r="Q904" i="6"/>
  <c r="R904" i="6"/>
  <c r="S904" i="6"/>
  <c r="T904" i="6"/>
  <c r="U904" i="6"/>
  <c r="V904" i="6"/>
  <c r="W904" i="6"/>
  <c r="X904" i="6"/>
  <c r="Y904" i="6"/>
  <c r="H905" i="6"/>
  <c r="I905" i="6"/>
  <c r="J905" i="6"/>
  <c r="K905" i="6"/>
  <c r="L905" i="6"/>
  <c r="M905" i="6"/>
  <c r="N905" i="6"/>
  <c r="O905" i="6"/>
  <c r="P905" i="6"/>
  <c r="Q905" i="6"/>
  <c r="R905" i="6"/>
  <c r="S905" i="6"/>
  <c r="T905" i="6"/>
  <c r="U905" i="6"/>
  <c r="V905" i="6"/>
  <c r="W905" i="6"/>
  <c r="X905" i="6"/>
  <c r="Y905" i="6"/>
  <c r="H906" i="6"/>
  <c r="I906" i="6"/>
  <c r="J906" i="6"/>
  <c r="K906" i="6"/>
  <c r="L906" i="6"/>
  <c r="M906" i="6"/>
  <c r="N906" i="6"/>
  <c r="O906" i="6"/>
  <c r="P906" i="6"/>
  <c r="Q906" i="6"/>
  <c r="R906" i="6"/>
  <c r="S906" i="6"/>
  <c r="T906" i="6"/>
  <c r="U906" i="6"/>
  <c r="V906" i="6"/>
  <c r="W906" i="6"/>
  <c r="X906" i="6"/>
  <c r="Y906" i="6"/>
  <c r="H907" i="6"/>
  <c r="I907" i="6"/>
  <c r="J907" i="6"/>
  <c r="K907" i="6"/>
  <c r="L907" i="6"/>
  <c r="M907" i="6"/>
  <c r="N907" i="6"/>
  <c r="O907" i="6"/>
  <c r="P907" i="6"/>
  <c r="Q907" i="6"/>
  <c r="R907" i="6"/>
  <c r="S907" i="6"/>
  <c r="T907" i="6"/>
  <c r="U907" i="6"/>
  <c r="V907" i="6"/>
  <c r="W907" i="6"/>
  <c r="X907" i="6"/>
  <c r="Y907" i="6"/>
  <c r="H908" i="6"/>
  <c r="I908" i="6"/>
  <c r="J908" i="6"/>
  <c r="K908" i="6"/>
  <c r="L908" i="6"/>
  <c r="M908" i="6"/>
  <c r="N908" i="6"/>
  <c r="O908" i="6"/>
  <c r="P908" i="6"/>
  <c r="Q908" i="6"/>
  <c r="R908" i="6"/>
  <c r="S908" i="6"/>
  <c r="T908" i="6"/>
  <c r="U908" i="6"/>
  <c r="V908" i="6"/>
  <c r="W908" i="6"/>
  <c r="X908" i="6"/>
  <c r="Y908" i="6"/>
  <c r="H909" i="6"/>
  <c r="I909" i="6"/>
  <c r="J909" i="6"/>
  <c r="K909" i="6"/>
  <c r="L909" i="6"/>
  <c r="M909" i="6"/>
  <c r="N909" i="6"/>
  <c r="O909" i="6"/>
  <c r="P909" i="6"/>
  <c r="Q909" i="6"/>
  <c r="R909" i="6"/>
  <c r="S909" i="6"/>
  <c r="T909" i="6"/>
  <c r="U909" i="6"/>
  <c r="V909" i="6"/>
  <c r="W909" i="6"/>
  <c r="X909" i="6"/>
  <c r="Y909" i="6"/>
  <c r="H910" i="6"/>
  <c r="I910" i="6"/>
  <c r="J910" i="6"/>
  <c r="K910" i="6"/>
  <c r="L910" i="6"/>
  <c r="M910" i="6"/>
  <c r="N910" i="6"/>
  <c r="O910" i="6"/>
  <c r="P910" i="6"/>
  <c r="Q910" i="6"/>
  <c r="R910" i="6"/>
  <c r="S910" i="6"/>
  <c r="T910" i="6"/>
  <c r="U910" i="6"/>
  <c r="V910" i="6"/>
  <c r="W910" i="6"/>
  <c r="X910" i="6"/>
  <c r="Y910" i="6"/>
  <c r="H911" i="6"/>
  <c r="I911" i="6"/>
  <c r="J911" i="6"/>
  <c r="K911" i="6"/>
  <c r="L911" i="6"/>
  <c r="M911" i="6"/>
  <c r="N911" i="6"/>
  <c r="O911" i="6"/>
  <c r="P911" i="6"/>
  <c r="Q911" i="6"/>
  <c r="R911" i="6"/>
  <c r="S911" i="6"/>
  <c r="T911" i="6"/>
  <c r="U911" i="6"/>
  <c r="V911" i="6"/>
  <c r="W911" i="6"/>
  <c r="X911" i="6"/>
  <c r="Y911" i="6"/>
  <c r="H912" i="6"/>
  <c r="I912" i="6"/>
  <c r="J912" i="6"/>
  <c r="K912" i="6"/>
  <c r="L912" i="6"/>
  <c r="M912" i="6"/>
  <c r="N912" i="6"/>
  <c r="O912" i="6"/>
  <c r="P912" i="6"/>
  <c r="Q912" i="6"/>
  <c r="R912" i="6"/>
  <c r="S912" i="6"/>
  <c r="T912" i="6"/>
  <c r="U912" i="6"/>
  <c r="V912" i="6"/>
  <c r="W912" i="6"/>
  <c r="X912" i="6"/>
  <c r="Y912" i="6"/>
  <c r="H913" i="6"/>
  <c r="I913" i="6"/>
  <c r="J913" i="6"/>
  <c r="K913" i="6"/>
  <c r="L913" i="6"/>
  <c r="M913" i="6"/>
  <c r="N913" i="6"/>
  <c r="O913" i="6"/>
  <c r="P913" i="6"/>
  <c r="Q913" i="6"/>
  <c r="R913" i="6"/>
  <c r="S913" i="6"/>
  <c r="T913" i="6"/>
  <c r="U913" i="6"/>
  <c r="V913" i="6"/>
  <c r="W913" i="6"/>
  <c r="X913" i="6"/>
  <c r="Y913" i="6"/>
  <c r="H914" i="6"/>
  <c r="I914" i="6"/>
  <c r="J914" i="6"/>
  <c r="K914" i="6"/>
  <c r="L914" i="6"/>
  <c r="M914" i="6"/>
  <c r="N914" i="6"/>
  <c r="O914" i="6"/>
  <c r="P914" i="6"/>
  <c r="Q914" i="6"/>
  <c r="R914" i="6"/>
  <c r="S914" i="6"/>
  <c r="T914" i="6"/>
  <c r="U914" i="6"/>
  <c r="V914" i="6"/>
  <c r="W914" i="6"/>
  <c r="X914" i="6"/>
  <c r="Y914" i="6"/>
  <c r="H915" i="6"/>
  <c r="I915" i="6"/>
  <c r="J915" i="6"/>
  <c r="K915" i="6"/>
  <c r="L915" i="6"/>
  <c r="M915" i="6"/>
  <c r="N915" i="6"/>
  <c r="O915" i="6"/>
  <c r="P915" i="6"/>
  <c r="Q915" i="6"/>
  <c r="R915" i="6"/>
  <c r="S915" i="6"/>
  <c r="T915" i="6"/>
  <c r="U915" i="6"/>
  <c r="V915" i="6"/>
  <c r="W915" i="6"/>
  <c r="X915" i="6"/>
  <c r="Y915" i="6"/>
  <c r="H916" i="6"/>
  <c r="I916" i="6"/>
  <c r="J916" i="6"/>
  <c r="K916" i="6"/>
  <c r="L916" i="6"/>
  <c r="M916" i="6"/>
  <c r="N916" i="6"/>
  <c r="O916" i="6"/>
  <c r="P916" i="6"/>
  <c r="Q916" i="6"/>
  <c r="R916" i="6"/>
  <c r="S916" i="6"/>
  <c r="T916" i="6"/>
  <c r="U916" i="6"/>
  <c r="V916" i="6"/>
  <c r="W916" i="6"/>
  <c r="X916" i="6"/>
  <c r="Y916" i="6"/>
  <c r="H917" i="6"/>
  <c r="I917" i="6"/>
  <c r="J917" i="6"/>
  <c r="K917" i="6"/>
  <c r="L917" i="6"/>
  <c r="M917" i="6"/>
  <c r="N917" i="6"/>
  <c r="O917" i="6"/>
  <c r="P917" i="6"/>
  <c r="Q917" i="6"/>
  <c r="R917" i="6"/>
  <c r="S917" i="6"/>
  <c r="T917" i="6"/>
  <c r="U917" i="6"/>
  <c r="V917" i="6"/>
  <c r="W917" i="6"/>
  <c r="X917" i="6"/>
  <c r="Y917" i="6"/>
  <c r="H918" i="6"/>
  <c r="I918" i="6"/>
  <c r="J918" i="6"/>
  <c r="K918" i="6"/>
  <c r="L918" i="6"/>
  <c r="M918" i="6"/>
  <c r="N918" i="6"/>
  <c r="O918" i="6"/>
  <c r="P918" i="6"/>
  <c r="Q918" i="6"/>
  <c r="R918" i="6"/>
  <c r="S918" i="6"/>
  <c r="T918" i="6"/>
  <c r="U918" i="6"/>
  <c r="V918" i="6"/>
  <c r="W918" i="6"/>
  <c r="X918" i="6"/>
  <c r="Y918" i="6"/>
  <c r="H919" i="6"/>
  <c r="I919" i="6"/>
  <c r="J919" i="6"/>
  <c r="K919" i="6"/>
  <c r="L919" i="6"/>
  <c r="M919" i="6"/>
  <c r="N919" i="6"/>
  <c r="O919" i="6"/>
  <c r="P919" i="6"/>
  <c r="Q919" i="6"/>
  <c r="R919" i="6"/>
  <c r="S919" i="6"/>
  <c r="T919" i="6"/>
  <c r="U919" i="6"/>
  <c r="V919" i="6"/>
  <c r="W919" i="6"/>
  <c r="X919" i="6"/>
  <c r="Y919" i="6"/>
  <c r="H920" i="6"/>
  <c r="I920" i="6"/>
  <c r="J920" i="6"/>
  <c r="K920" i="6"/>
  <c r="L920" i="6"/>
  <c r="M920" i="6"/>
  <c r="N920" i="6"/>
  <c r="O920" i="6"/>
  <c r="P920" i="6"/>
  <c r="Q920" i="6"/>
  <c r="R920" i="6"/>
  <c r="S920" i="6"/>
  <c r="T920" i="6"/>
  <c r="U920" i="6"/>
  <c r="V920" i="6"/>
  <c r="W920" i="6"/>
  <c r="X920" i="6"/>
  <c r="Y920" i="6"/>
  <c r="H921" i="6"/>
  <c r="I921" i="6"/>
  <c r="J921" i="6"/>
  <c r="K921" i="6"/>
  <c r="L921" i="6"/>
  <c r="M921" i="6"/>
  <c r="N921" i="6"/>
  <c r="O921" i="6"/>
  <c r="P921" i="6"/>
  <c r="Q921" i="6"/>
  <c r="R921" i="6"/>
  <c r="S921" i="6"/>
  <c r="T921" i="6"/>
  <c r="U921" i="6"/>
  <c r="V921" i="6"/>
  <c r="W921" i="6"/>
  <c r="X921" i="6"/>
  <c r="Y921" i="6"/>
  <c r="H922" i="6"/>
  <c r="I922" i="6"/>
  <c r="J922" i="6"/>
  <c r="K922" i="6"/>
  <c r="L922" i="6"/>
  <c r="M922" i="6"/>
  <c r="N922" i="6"/>
  <c r="O922" i="6"/>
  <c r="P922" i="6"/>
  <c r="Q922" i="6"/>
  <c r="R922" i="6"/>
  <c r="S922" i="6"/>
  <c r="T922" i="6"/>
  <c r="U922" i="6"/>
  <c r="V922" i="6"/>
  <c r="W922" i="6"/>
  <c r="X922" i="6"/>
  <c r="Y922" i="6"/>
  <c r="H923" i="6"/>
  <c r="I923" i="6"/>
  <c r="J923" i="6"/>
  <c r="K923" i="6"/>
  <c r="L923" i="6"/>
  <c r="M923" i="6"/>
  <c r="N923" i="6"/>
  <c r="O923" i="6"/>
  <c r="P923" i="6"/>
  <c r="Q923" i="6"/>
  <c r="R923" i="6"/>
  <c r="S923" i="6"/>
  <c r="T923" i="6"/>
  <c r="U923" i="6"/>
  <c r="V923" i="6"/>
  <c r="W923" i="6"/>
  <c r="X923" i="6"/>
  <c r="Y923" i="6"/>
  <c r="H924" i="6"/>
  <c r="I924" i="6"/>
  <c r="J924" i="6"/>
  <c r="K924" i="6"/>
  <c r="L924" i="6"/>
  <c r="M924" i="6"/>
  <c r="N924" i="6"/>
  <c r="O924" i="6"/>
  <c r="P924" i="6"/>
  <c r="Q924" i="6"/>
  <c r="R924" i="6"/>
  <c r="S924" i="6"/>
  <c r="T924" i="6"/>
  <c r="U924" i="6"/>
  <c r="V924" i="6"/>
  <c r="W924" i="6"/>
  <c r="X924" i="6"/>
  <c r="Y924" i="6"/>
  <c r="H925" i="6"/>
  <c r="I925" i="6"/>
  <c r="J925" i="6"/>
  <c r="K925" i="6"/>
  <c r="L925" i="6"/>
  <c r="M925" i="6"/>
  <c r="N925" i="6"/>
  <c r="O925" i="6"/>
  <c r="P925" i="6"/>
  <c r="Q925" i="6"/>
  <c r="R925" i="6"/>
  <c r="S925" i="6"/>
  <c r="T925" i="6"/>
  <c r="U925" i="6"/>
  <c r="V925" i="6"/>
  <c r="W925" i="6"/>
  <c r="X925" i="6"/>
  <c r="Y925" i="6"/>
  <c r="H926" i="6"/>
  <c r="I926" i="6"/>
  <c r="J926" i="6"/>
  <c r="K926" i="6"/>
  <c r="L926" i="6"/>
  <c r="M926" i="6"/>
  <c r="N926" i="6"/>
  <c r="O926" i="6"/>
  <c r="P926" i="6"/>
  <c r="Q926" i="6"/>
  <c r="R926" i="6"/>
  <c r="S926" i="6"/>
  <c r="T926" i="6"/>
  <c r="U926" i="6"/>
  <c r="V926" i="6"/>
  <c r="W926" i="6"/>
  <c r="X926" i="6"/>
  <c r="Y926" i="6"/>
  <c r="H927" i="6"/>
  <c r="I927" i="6"/>
  <c r="J927" i="6"/>
  <c r="K927" i="6"/>
  <c r="L927" i="6"/>
  <c r="M927" i="6"/>
  <c r="N927" i="6"/>
  <c r="O927" i="6"/>
  <c r="P927" i="6"/>
  <c r="Q927" i="6"/>
  <c r="R927" i="6"/>
  <c r="S927" i="6"/>
  <c r="T927" i="6"/>
  <c r="U927" i="6"/>
  <c r="V927" i="6"/>
  <c r="W927" i="6"/>
  <c r="X927" i="6"/>
  <c r="Y927" i="6"/>
  <c r="H928" i="6"/>
  <c r="I928" i="6"/>
  <c r="J928" i="6"/>
  <c r="K928" i="6"/>
  <c r="L928" i="6"/>
  <c r="M928" i="6"/>
  <c r="N928" i="6"/>
  <c r="O928" i="6"/>
  <c r="P928" i="6"/>
  <c r="Q928" i="6"/>
  <c r="R928" i="6"/>
  <c r="S928" i="6"/>
  <c r="T928" i="6"/>
  <c r="U928" i="6"/>
  <c r="V928" i="6"/>
  <c r="W928" i="6"/>
  <c r="X928" i="6"/>
  <c r="Y928" i="6"/>
  <c r="H929" i="6"/>
  <c r="I929" i="6"/>
  <c r="J929" i="6"/>
  <c r="K929" i="6"/>
  <c r="L929" i="6"/>
  <c r="M929" i="6"/>
  <c r="N929" i="6"/>
  <c r="O929" i="6"/>
  <c r="P929" i="6"/>
  <c r="Q929" i="6"/>
  <c r="R929" i="6"/>
  <c r="S929" i="6"/>
  <c r="T929" i="6"/>
  <c r="U929" i="6"/>
  <c r="V929" i="6"/>
  <c r="W929" i="6"/>
  <c r="X929" i="6"/>
  <c r="Y929" i="6"/>
  <c r="H930" i="6"/>
  <c r="I930" i="6"/>
  <c r="J930" i="6"/>
  <c r="K930" i="6"/>
  <c r="L930" i="6"/>
  <c r="M930" i="6"/>
  <c r="N930" i="6"/>
  <c r="O930" i="6"/>
  <c r="P930" i="6"/>
  <c r="Q930" i="6"/>
  <c r="R930" i="6"/>
  <c r="S930" i="6"/>
  <c r="T930" i="6"/>
  <c r="U930" i="6"/>
  <c r="V930" i="6"/>
  <c r="W930" i="6"/>
  <c r="X930" i="6"/>
  <c r="Y930" i="6"/>
  <c r="H931" i="6"/>
  <c r="I931" i="6"/>
  <c r="J931" i="6"/>
  <c r="K931" i="6"/>
  <c r="L931" i="6"/>
  <c r="M931" i="6"/>
  <c r="N931" i="6"/>
  <c r="O931" i="6"/>
  <c r="P931" i="6"/>
  <c r="Q931" i="6"/>
  <c r="R931" i="6"/>
  <c r="S931" i="6"/>
  <c r="T931" i="6"/>
  <c r="U931" i="6"/>
  <c r="V931" i="6"/>
  <c r="W931" i="6"/>
  <c r="X931" i="6"/>
  <c r="Y931" i="6"/>
  <c r="H932" i="6"/>
  <c r="I932" i="6"/>
  <c r="J932" i="6"/>
  <c r="K932" i="6"/>
  <c r="L932" i="6"/>
  <c r="M932" i="6"/>
  <c r="N932" i="6"/>
  <c r="O932" i="6"/>
  <c r="P932" i="6"/>
  <c r="Q932" i="6"/>
  <c r="R932" i="6"/>
  <c r="S932" i="6"/>
  <c r="T932" i="6"/>
  <c r="U932" i="6"/>
  <c r="V932" i="6"/>
  <c r="W932" i="6"/>
  <c r="X932" i="6"/>
  <c r="Y932" i="6"/>
  <c r="H933" i="6"/>
  <c r="I933" i="6"/>
  <c r="J933" i="6"/>
  <c r="K933" i="6"/>
  <c r="L933" i="6"/>
  <c r="M933" i="6"/>
  <c r="N933" i="6"/>
  <c r="O933" i="6"/>
  <c r="P933" i="6"/>
  <c r="Q933" i="6"/>
  <c r="R933" i="6"/>
  <c r="S933" i="6"/>
  <c r="T933" i="6"/>
  <c r="U933" i="6"/>
  <c r="V933" i="6"/>
  <c r="W933" i="6"/>
  <c r="X933" i="6"/>
  <c r="Y933" i="6"/>
  <c r="H934" i="6"/>
  <c r="I934" i="6"/>
  <c r="J934" i="6"/>
  <c r="K934" i="6"/>
  <c r="L934" i="6"/>
  <c r="M934" i="6"/>
  <c r="N934" i="6"/>
  <c r="O934" i="6"/>
  <c r="P934" i="6"/>
  <c r="Q934" i="6"/>
  <c r="R934" i="6"/>
  <c r="S934" i="6"/>
  <c r="T934" i="6"/>
  <c r="U934" i="6"/>
  <c r="V934" i="6"/>
  <c r="W934" i="6"/>
  <c r="X934" i="6"/>
  <c r="Y934" i="6"/>
  <c r="H935" i="6"/>
  <c r="I935" i="6"/>
  <c r="J935" i="6"/>
  <c r="K935" i="6"/>
  <c r="L935" i="6"/>
  <c r="M935" i="6"/>
  <c r="N935" i="6"/>
  <c r="O935" i="6"/>
  <c r="P935" i="6"/>
  <c r="Q935" i="6"/>
  <c r="R935" i="6"/>
  <c r="S935" i="6"/>
  <c r="T935" i="6"/>
  <c r="U935" i="6"/>
  <c r="V935" i="6"/>
  <c r="W935" i="6"/>
  <c r="X935" i="6"/>
  <c r="Y935" i="6"/>
  <c r="H936" i="6"/>
  <c r="I936" i="6"/>
  <c r="J936" i="6"/>
  <c r="K936" i="6"/>
  <c r="L936" i="6"/>
  <c r="M936" i="6"/>
  <c r="N936" i="6"/>
  <c r="O936" i="6"/>
  <c r="P936" i="6"/>
  <c r="Q936" i="6"/>
  <c r="R936" i="6"/>
  <c r="S936" i="6"/>
  <c r="T936" i="6"/>
  <c r="U936" i="6"/>
  <c r="V936" i="6"/>
  <c r="W936" i="6"/>
  <c r="X936" i="6"/>
  <c r="Y936" i="6"/>
  <c r="H937" i="6"/>
  <c r="I937" i="6"/>
  <c r="J937" i="6"/>
  <c r="K937" i="6"/>
  <c r="L937" i="6"/>
  <c r="M937" i="6"/>
  <c r="N937" i="6"/>
  <c r="O937" i="6"/>
  <c r="P937" i="6"/>
  <c r="Q937" i="6"/>
  <c r="R937" i="6"/>
  <c r="S937" i="6"/>
  <c r="T937" i="6"/>
  <c r="U937" i="6"/>
  <c r="V937" i="6"/>
  <c r="W937" i="6"/>
  <c r="X937" i="6"/>
  <c r="Y937" i="6"/>
  <c r="H938" i="6"/>
  <c r="I938" i="6"/>
  <c r="J938" i="6"/>
  <c r="K938" i="6"/>
  <c r="L938" i="6"/>
  <c r="M938" i="6"/>
  <c r="N938" i="6"/>
  <c r="O938" i="6"/>
  <c r="P938" i="6"/>
  <c r="Q938" i="6"/>
  <c r="R938" i="6"/>
  <c r="S938" i="6"/>
  <c r="T938" i="6"/>
  <c r="U938" i="6"/>
  <c r="V938" i="6"/>
  <c r="W938" i="6"/>
  <c r="X938" i="6"/>
  <c r="Y938" i="6"/>
  <c r="H939" i="6"/>
  <c r="I939" i="6"/>
  <c r="J939" i="6"/>
  <c r="K939" i="6"/>
  <c r="L939" i="6"/>
  <c r="M939" i="6"/>
  <c r="N939" i="6"/>
  <c r="O939" i="6"/>
  <c r="P939" i="6"/>
  <c r="Q939" i="6"/>
  <c r="R939" i="6"/>
  <c r="S939" i="6"/>
  <c r="T939" i="6"/>
  <c r="U939" i="6"/>
  <c r="V939" i="6"/>
  <c r="W939" i="6"/>
  <c r="X939" i="6"/>
  <c r="Y939" i="6"/>
  <c r="H940" i="6"/>
  <c r="I940" i="6"/>
  <c r="J940" i="6"/>
  <c r="K940" i="6"/>
  <c r="L940" i="6"/>
  <c r="M940" i="6"/>
  <c r="N940" i="6"/>
  <c r="O940" i="6"/>
  <c r="P940" i="6"/>
  <c r="Q940" i="6"/>
  <c r="R940" i="6"/>
  <c r="S940" i="6"/>
  <c r="T940" i="6"/>
  <c r="U940" i="6"/>
  <c r="V940" i="6"/>
  <c r="W940" i="6"/>
  <c r="X940" i="6"/>
  <c r="Y940" i="6"/>
  <c r="H941" i="6"/>
  <c r="I941" i="6"/>
  <c r="J941" i="6"/>
  <c r="K941" i="6"/>
  <c r="L941" i="6"/>
  <c r="M941" i="6"/>
  <c r="N941" i="6"/>
  <c r="O941" i="6"/>
  <c r="P941" i="6"/>
  <c r="Q941" i="6"/>
  <c r="R941" i="6"/>
  <c r="S941" i="6"/>
  <c r="T941" i="6"/>
  <c r="U941" i="6"/>
  <c r="V941" i="6"/>
  <c r="W941" i="6"/>
  <c r="X941" i="6"/>
  <c r="Y941" i="6"/>
  <c r="H942" i="6"/>
  <c r="I942" i="6"/>
  <c r="J942" i="6"/>
  <c r="K942" i="6"/>
  <c r="L942" i="6"/>
  <c r="M942" i="6"/>
  <c r="N942" i="6"/>
  <c r="O942" i="6"/>
  <c r="P942" i="6"/>
  <c r="Q942" i="6"/>
  <c r="R942" i="6"/>
  <c r="S942" i="6"/>
  <c r="T942" i="6"/>
  <c r="U942" i="6"/>
  <c r="V942" i="6"/>
  <c r="W942" i="6"/>
  <c r="X942" i="6"/>
  <c r="Y942" i="6"/>
  <c r="H943" i="6"/>
  <c r="I943" i="6"/>
  <c r="J943" i="6"/>
  <c r="K943" i="6"/>
  <c r="L943" i="6"/>
  <c r="M943" i="6"/>
  <c r="N943" i="6"/>
  <c r="O943" i="6"/>
  <c r="P943" i="6"/>
  <c r="Q943" i="6"/>
  <c r="R943" i="6"/>
  <c r="S943" i="6"/>
  <c r="T943" i="6"/>
  <c r="U943" i="6"/>
  <c r="V943" i="6"/>
  <c r="W943" i="6"/>
  <c r="X943" i="6"/>
  <c r="Y943" i="6"/>
  <c r="H944" i="6"/>
  <c r="I944" i="6"/>
  <c r="J944" i="6"/>
  <c r="K944" i="6"/>
  <c r="L944" i="6"/>
  <c r="M944" i="6"/>
  <c r="N944" i="6"/>
  <c r="O944" i="6"/>
  <c r="P944" i="6"/>
  <c r="Q944" i="6"/>
  <c r="R944" i="6"/>
  <c r="S944" i="6"/>
  <c r="T944" i="6"/>
  <c r="U944" i="6"/>
  <c r="V944" i="6"/>
  <c r="W944" i="6"/>
  <c r="X944" i="6"/>
  <c r="Y944" i="6"/>
  <c r="H945" i="6"/>
  <c r="I945" i="6"/>
  <c r="J945" i="6"/>
  <c r="K945" i="6"/>
  <c r="L945" i="6"/>
  <c r="M945" i="6"/>
  <c r="N945" i="6"/>
  <c r="O945" i="6"/>
  <c r="P945" i="6"/>
  <c r="Q945" i="6"/>
  <c r="R945" i="6"/>
  <c r="S945" i="6"/>
  <c r="T945" i="6"/>
  <c r="U945" i="6"/>
  <c r="V945" i="6"/>
  <c r="W945" i="6"/>
  <c r="X945" i="6"/>
  <c r="Y945" i="6"/>
  <c r="H946" i="6"/>
  <c r="I946" i="6"/>
  <c r="J946" i="6"/>
  <c r="K946" i="6"/>
  <c r="L946" i="6"/>
  <c r="M946" i="6"/>
  <c r="N946" i="6"/>
  <c r="O946" i="6"/>
  <c r="P946" i="6"/>
  <c r="Q946" i="6"/>
  <c r="R946" i="6"/>
  <c r="S946" i="6"/>
  <c r="T946" i="6"/>
  <c r="U946" i="6"/>
  <c r="V946" i="6"/>
  <c r="W946" i="6"/>
  <c r="X946" i="6"/>
  <c r="Y946" i="6"/>
  <c r="H947" i="6"/>
  <c r="I947" i="6"/>
  <c r="J947" i="6"/>
  <c r="K947" i="6"/>
  <c r="L947" i="6"/>
  <c r="M947" i="6"/>
  <c r="N947" i="6"/>
  <c r="O947" i="6"/>
  <c r="P947" i="6"/>
  <c r="Q947" i="6"/>
  <c r="R947" i="6"/>
  <c r="S947" i="6"/>
  <c r="T947" i="6"/>
  <c r="U947" i="6"/>
  <c r="V947" i="6"/>
  <c r="W947" i="6"/>
  <c r="X947" i="6"/>
  <c r="Y947" i="6"/>
  <c r="H948" i="6"/>
  <c r="I948" i="6"/>
  <c r="J948" i="6"/>
  <c r="K948" i="6"/>
  <c r="L948" i="6"/>
  <c r="M948" i="6"/>
  <c r="N948" i="6"/>
  <c r="O948" i="6"/>
  <c r="P948" i="6"/>
  <c r="Q948" i="6"/>
  <c r="R948" i="6"/>
  <c r="S948" i="6"/>
  <c r="T948" i="6"/>
  <c r="U948" i="6"/>
  <c r="V948" i="6"/>
  <c r="W948" i="6"/>
  <c r="X948" i="6"/>
  <c r="Y948" i="6"/>
  <c r="H949" i="6"/>
  <c r="I949" i="6"/>
  <c r="J949" i="6"/>
  <c r="K949" i="6"/>
  <c r="L949" i="6"/>
  <c r="M949" i="6"/>
  <c r="N949" i="6"/>
  <c r="O949" i="6"/>
  <c r="P949" i="6"/>
  <c r="Q949" i="6"/>
  <c r="R949" i="6"/>
  <c r="S949" i="6"/>
  <c r="T949" i="6"/>
  <c r="U949" i="6"/>
  <c r="V949" i="6"/>
  <c r="W949" i="6"/>
  <c r="X949" i="6"/>
  <c r="Y949" i="6"/>
  <c r="H950" i="6"/>
  <c r="I950" i="6"/>
  <c r="J950" i="6"/>
  <c r="K950" i="6"/>
  <c r="L950" i="6"/>
  <c r="M950" i="6"/>
  <c r="N950" i="6"/>
  <c r="O950" i="6"/>
  <c r="P950" i="6"/>
  <c r="Q950" i="6"/>
  <c r="R950" i="6"/>
  <c r="S950" i="6"/>
  <c r="T950" i="6"/>
  <c r="U950" i="6"/>
  <c r="V950" i="6"/>
  <c r="W950" i="6"/>
  <c r="X950" i="6"/>
  <c r="Y950" i="6"/>
  <c r="H951" i="6"/>
  <c r="I951" i="6"/>
  <c r="J951" i="6"/>
  <c r="K951" i="6"/>
  <c r="L951" i="6"/>
  <c r="M951" i="6"/>
  <c r="N951" i="6"/>
  <c r="O951" i="6"/>
  <c r="P951" i="6"/>
  <c r="Q951" i="6"/>
  <c r="R951" i="6"/>
  <c r="S951" i="6"/>
  <c r="T951" i="6"/>
  <c r="U951" i="6"/>
  <c r="V951" i="6"/>
  <c r="W951" i="6"/>
  <c r="X951" i="6"/>
  <c r="Y951" i="6"/>
  <c r="H952" i="6"/>
  <c r="I952" i="6"/>
  <c r="J952" i="6"/>
  <c r="K952" i="6"/>
  <c r="L952" i="6"/>
  <c r="M952" i="6"/>
  <c r="N952" i="6"/>
  <c r="O952" i="6"/>
  <c r="P952" i="6"/>
  <c r="Q952" i="6"/>
  <c r="R952" i="6"/>
  <c r="S952" i="6"/>
  <c r="T952" i="6"/>
  <c r="U952" i="6"/>
  <c r="V952" i="6"/>
  <c r="W952" i="6"/>
  <c r="X952" i="6"/>
  <c r="Y952" i="6"/>
  <c r="H953" i="6"/>
  <c r="I953" i="6"/>
  <c r="J953" i="6"/>
  <c r="K953" i="6"/>
  <c r="L953" i="6"/>
  <c r="M953" i="6"/>
  <c r="N953" i="6"/>
  <c r="O953" i="6"/>
  <c r="P953" i="6"/>
  <c r="Q953" i="6"/>
  <c r="R953" i="6"/>
  <c r="S953" i="6"/>
  <c r="T953" i="6"/>
  <c r="U953" i="6"/>
  <c r="V953" i="6"/>
  <c r="W953" i="6"/>
  <c r="X953" i="6"/>
  <c r="Y953" i="6"/>
  <c r="H954" i="6"/>
  <c r="I954" i="6"/>
  <c r="J954" i="6"/>
  <c r="K954" i="6"/>
  <c r="L954" i="6"/>
  <c r="M954" i="6"/>
  <c r="N954" i="6"/>
  <c r="O954" i="6"/>
  <c r="P954" i="6"/>
  <c r="Q954" i="6"/>
  <c r="R954" i="6"/>
  <c r="S954" i="6"/>
  <c r="T954" i="6"/>
  <c r="U954" i="6"/>
  <c r="V954" i="6"/>
  <c r="W954" i="6"/>
  <c r="X954" i="6"/>
  <c r="Y954" i="6"/>
  <c r="H955" i="6"/>
  <c r="I955" i="6"/>
  <c r="J955" i="6"/>
  <c r="K955" i="6"/>
  <c r="L955" i="6"/>
  <c r="M955" i="6"/>
  <c r="N955" i="6"/>
  <c r="O955" i="6"/>
  <c r="P955" i="6"/>
  <c r="Q955" i="6"/>
  <c r="R955" i="6"/>
  <c r="S955" i="6"/>
  <c r="T955" i="6"/>
  <c r="U955" i="6"/>
  <c r="V955" i="6"/>
  <c r="W955" i="6"/>
  <c r="X955" i="6"/>
  <c r="Y955" i="6"/>
  <c r="H956" i="6"/>
  <c r="I956" i="6"/>
  <c r="J956" i="6"/>
  <c r="K956" i="6"/>
  <c r="L956" i="6"/>
  <c r="M956" i="6"/>
  <c r="N956" i="6"/>
  <c r="O956" i="6"/>
  <c r="P956" i="6"/>
  <c r="Q956" i="6"/>
  <c r="R956" i="6"/>
  <c r="S956" i="6"/>
  <c r="T956" i="6"/>
  <c r="U956" i="6"/>
  <c r="V956" i="6"/>
  <c r="W956" i="6"/>
  <c r="X956" i="6"/>
  <c r="Y956" i="6"/>
  <c r="H957" i="6"/>
  <c r="I957" i="6"/>
  <c r="J957" i="6"/>
  <c r="K957" i="6"/>
  <c r="L957" i="6"/>
  <c r="M957" i="6"/>
  <c r="N957" i="6"/>
  <c r="O957" i="6"/>
  <c r="P957" i="6"/>
  <c r="Q957" i="6"/>
  <c r="R957" i="6"/>
  <c r="S957" i="6"/>
  <c r="T957" i="6"/>
  <c r="U957" i="6"/>
  <c r="V957" i="6"/>
  <c r="W957" i="6"/>
  <c r="X957" i="6"/>
  <c r="Y957" i="6"/>
  <c r="H958" i="6"/>
  <c r="I958" i="6"/>
  <c r="J958" i="6"/>
  <c r="K958" i="6"/>
  <c r="L958" i="6"/>
  <c r="M958" i="6"/>
  <c r="N958" i="6"/>
  <c r="O958" i="6"/>
  <c r="P958" i="6"/>
  <c r="Q958" i="6"/>
  <c r="R958" i="6"/>
  <c r="S958" i="6"/>
  <c r="T958" i="6"/>
  <c r="U958" i="6"/>
  <c r="V958" i="6"/>
  <c r="W958" i="6"/>
  <c r="X958" i="6"/>
  <c r="Y958" i="6"/>
  <c r="H959" i="6"/>
  <c r="I959" i="6"/>
  <c r="J959" i="6"/>
  <c r="K959" i="6"/>
  <c r="L959" i="6"/>
  <c r="M959" i="6"/>
  <c r="N959" i="6"/>
  <c r="O959" i="6"/>
  <c r="P959" i="6"/>
  <c r="Q959" i="6"/>
  <c r="R959" i="6"/>
  <c r="S959" i="6"/>
  <c r="T959" i="6"/>
  <c r="U959" i="6"/>
  <c r="V959" i="6"/>
  <c r="W959" i="6"/>
  <c r="X959" i="6"/>
  <c r="Y959" i="6"/>
  <c r="H960" i="6"/>
  <c r="I960" i="6"/>
  <c r="J960" i="6"/>
  <c r="K960" i="6"/>
  <c r="L960" i="6"/>
  <c r="M960" i="6"/>
  <c r="N960" i="6"/>
  <c r="O960" i="6"/>
  <c r="P960" i="6"/>
  <c r="Q960" i="6"/>
  <c r="R960" i="6"/>
  <c r="S960" i="6"/>
  <c r="T960" i="6"/>
  <c r="U960" i="6"/>
  <c r="V960" i="6"/>
  <c r="W960" i="6"/>
  <c r="X960" i="6"/>
  <c r="Y960" i="6"/>
  <c r="H961" i="6"/>
  <c r="I961" i="6"/>
  <c r="J961" i="6"/>
  <c r="K961" i="6"/>
  <c r="L961" i="6"/>
  <c r="M961" i="6"/>
  <c r="N961" i="6"/>
  <c r="O961" i="6"/>
  <c r="P961" i="6"/>
  <c r="Q961" i="6"/>
  <c r="R961" i="6"/>
  <c r="S961" i="6"/>
  <c r="T961" i="6"/>
  <c r="U961" i="6"/>
  <c r="V961" i="6"/>
  <c r="W961" i="6"/>
  <c r="X961" i="6"/>
  <c r="Y961" i="6"/>
  <c r="H962" i="6"/>
  <c r="I962" i="6"/>
  <c r="J962" i="6"/>
  <c r="K962" i="6"/>
  <c r="L962" i="6"/>
  <c r="M962" i="6"/>
  <c r="N962" i="6"/>
  <c r="O962" i="6"/>
  <c r="P962" i="6"/>
  <c r="Q962" i="6"/>
  <c r="R962" i="6"/>
  <c r="S962" i="6"/>
  <c r="T962" i="6"/>
  <c r="U962" i="6"/>
  <c r="V962" i="6"/>
  <c r="W962" i="6"/>
  <c r="X962" i="6"/>
  <c r="Y962" i="6"/>
  <c r="H963" i="6"/>
  <c r="I963" i="6"/>
  <c r="J963" i="6"/>
  <c r="K963" i="6"/>
  <c r="L963" i="6"/>
  <c r="M963" i="6"/>
  <c r="N963" i="6"/>
  <c r="O963" i="6"/>
  <c r="P963" i="6"/>
  <c r="Q963" i="6"/>
  <c r="R963" i="6"/>
  <c r="S963" i="6"/>
  <c r="T963" i="6"/>
  <c r="U963" i="6"/>
  <c r="V963" i="6"/>
  <c r="W963" i="6"/>
  <c r="X963" i="6"/>
  <c r="Y963" i="6"/>
  <c r="H964" i="6"/>
  <c r="I964" i="6"/>
  <c r="J964" i="6"/>
  <c r="K964" i="6"/>
  <c r="L964" i="6"/>
  <c r="M964" i="6"/>
  <c r="N964" i="6"/>
  <c r="O964" i="6"/>
  <c r="P964" i="6"/>
  <c r="Q964" i="6"/>
  <c r="R964" i="6"/>
  <c r="S964" i="6"/>
  <c r="T964" i="6"/>
  <c r="U964" i="6"/>
  <c r="V964" i="6"/>
  <c r="W964" i="6"/>
  <c r="X964" i="6"/>
  <c r="Y964" i="6"/>
  <c r="H965" i="6"/>
  <c r="I965" i="6"/>
  <c r="J965" i="6"/>
  <c r="K965" i="6"/>
  <c r="L965" i="6"/>
  <c r="M965" i="6"/>
  <c r="N965" i="6"/>
  <c r="O965" i="6"/>
  <c r="P965" i="6"/>
  <c r="Q965" i="6"/>
  <c r="R965" i="6"/>
  <c r="S965" i="6"/>
  <c r="T965" i="6"/>
  <c r="U965" i="6"/>
  <c r="V965" i="6"/>
  <c r="W965" i="6"/>
  <c r="X965" i="6"/>
  <c r="Y965" i="6"/>
  <c r="H966" i="6"/>
  <c r="I966" i="6"/>
  <c r="J966" i="6"/>
  <c r="K966" i="6"/>
  <c r="L966" i="6"/>
  <c r="M966" i="6"/>
  <c r="N966" i="6"/>
  <c r="O966" i="6"/>
  <c r="P966" i="6"/>
  <c r="Q966" i="6"/>
  <c r="R966" i="6"/>
  <c r="S966" i="6"/>
  <c r="T966" i="6"/>
  <c r="U966" i="6"/>
  <c r="V966" i="6"/>
  <c r="W966" i="6"/>
  <c r="X966" i="6"/>
  <c r="Y966" i="6"/>
  <c r="H967" i="6"/>
  <c r="I967" i="6"/>
  <c r="J967" i="6"/>
  <c r="K967" i="6"/>
  <c r="L967" i="6"/>
  <c r="M967" i="6"/>
  <c r="N967" i="6"/>
  <c r="O967" i="6"/>
  <c r="P967" i="6"/>
  <c r="Q967" i="6"/>
  <c r="R967" i="6"/>
  <c r="S967" i="6"/>
  <c r="T967" i="6"/>
  <c r="U967" i="6"/>
  <c r="V967" i="6"/>
  <c r="W967" i="6"/>
  <c r="X967" i="6"/>
  <c r="Y967" i="6"/>
  <c r="H968" i="6"/>
  <c r="I968" i="6"/>
  <c r="J968" i="6"/>
  <c r="K968" i="6"/>
  <c r="L968" i="6"/>
  <c r="M968" i="6"/>
  <c r="N968" i="6"/>
  <c r="O968" i="6"/>
  <c r="P968" i="6"/>
  <c r="Q968" i="6"/>
  <c r="R968" i="6"/>
  <c r="S968" i="6"/>
  <c r="T968" i="6"/>
  <c r="U968" i="6"/>
  <c r="V968" i="6"/>
  <c r="W968" i="6"/>
  <c r="X968" i="6"/>
  <c r="Y968" i="6"/>
  <c r="H969" i="6"/>
  <c r="I969" i="6"/>
  <c r="J969" i="6"/>
  <c r="K969" i="6"/>
  <c r="L969" i="6"/>
  <c r="M969" i="6"/>
  <c r="N969" i="6"/>
  <c r="O969" i="6"/>
  <c r="P969" i="6"/>
  <c r="Q969" i="6"/>
  <c r="R969" i="6"/>
  <c r="S969" i="6"/>
  <c r="T969" i="6"/>
  <c r="U969" i="6"/>
  <c r="V969" i="6"/>
  <c r="W969" i="6"/>
  <c r="X969" i="6"/>
  <c r="Y969" i="6"/>
  <c r="H970" i="6"/>
  <c r="I970" i="6"/>
  <c r="J970" i="6"/>
  <c r="K970" i="6"/>
  <c r="L970" i="6"/>
  <c r="M970" i="6"/>
  <c r="N970" i="6"/>
  <c r="O970" i="6"/>
  <c r="P970" i="6"/>
  <c r="Q970" i="6"/>
  <c r="R970" i="6"/>
  <c r="S970" i="6"/>
  <c r="T970" i="6"/>
  <c r="U970" i="6"/>
  <c r="V970" i="6"/>
  <c r="W970" i="6"/>
  <c r="X970" i="6"/>
  <c r="Y970" i="6"/>
  <c r="H971" i="6"/>
  <c r="I971" i="6"/>
  <c r="J971" i="6"/>
  <c r="K971" i="6"/>
  <c r="L971" i="6"/>
  <c r="M971" i="6"/>
  <c r="N971" i="6"/>
  <c r="O971" i="6"/>
  <c r="P971" i="6"/>
  <c r="Q971" i="6"/>
  <c r="R971" i="6"/>
  <c r="S971" i="6"/>
  <c r="T971" i="6"/>
  <c r="U971" i="6"/>
  <c r="V971" i="6"/>
  <c r="W971" i="6"/>
  <c r="X971" i="6"/>
  <c r="Y971" i="6"/>
  <c r="H972" i="6"/>
  <c r="I972" i="6"/>
  <c r="J972" i="6"/>
  <c r="K972" i="6"/>
  <c r="L972" i="6"/>
  <c r="M972" i="6"/>
  <c r="N972" i="6"/>
  <c r="O972" i="6"/>
  <c r="P972" i="6"/>
  <c r="Q972" i="6"/>
  <c r="R972" i="6"/>
  <c r="S972" i="6"/>
  <c r="T972" i="6"/>
  <c r="U972" i="6"/>
  <c r="V972" i="6"/>
  <c r="W972" i="6"/>
  <c r="X972" i="6"/>
  <c r="Y972" i="6"/>
  <c r="H973" i="6"/>
  <c r="I973" i="6"/>
  <c r="J973" i="6"/>
  <c r="K973" i="6"/>
  <c r="L973" i="6"/>
  <c r="M973" i="6"/>
  <c r="N973" i="6"/>
  <c r="O973" i="6"/>
  <c r="P973" i="6"/>
  <c r="Q973" i="6"/>
  <c r="R973" i="6"/>
  <c r="S973" i="6"/>
  <c r="T973" i="6"/>
  <c r="U973" i="6"/>
  <c r="V973" i="6"/>
  <c r="W973" i="6"/>
  <c r="X973" i="6"/>
  <c r="Y973" i="6"/>
  <c r="H974" i="6"/>
  <c r="I974" i="6"/>
  <c r="J974" i="6"/>
  <c r="K974" i="6"/>
  <c r="L974" i="6"/>
  <c r="M974" i="6"/>
  <c r="N974" i="6"/>
  <c r="O974" i="6"/>
  <c r="P974" i="6"/>
  <c r="Q974" i="6"/>
  <c r="R974" i="6"/>
  <c r="S974" i="6"/>
  <c r="T974" i="6"/>
  <c r="U974" i="6"/>
  <c r="V974" i="6"/>
  <c r="W974" i="6"/>
  <c r="X974" i="6"/>
  <c r="Y974" i="6"/>
  <c r="H975" i="6"/>
  <c r="I975" i="6"/>
  <c r="J975" i="6"/>
  <c r="K975" i="6"/>
  <c r="L975" i="6"/>
  <c r="M975" i="6"/>
  <c r="N975" i="6"/>
  <c r="O975" i="6"/>
  <c r="P975" i="6"/>
  <c r="Q975" i="6"/>
  <c r="R975" i="6"/>
  <c r="S975" i="6"/>
  <c r="T975" i="6"/>
  <c r="U975" i="6"/>
  <c r="V975" i="6"/>
  <c r="W975" i="6"/>
  <c r="X975" i="6"/>
  <c r="Y975" i="6"/>
  <c r="H976" i="6"/>
  <c r="I976" i="6"/>
  <c r="J976" i="6"/>
  <c r="K976" i="6"/>
  <c r="L976" i="6"/>
  <c r="M976" i="6"/>
  <c r="N976" i="6"/>
  <c r="O976" i="6"/>
  <c r="P976" i="6"/>
  <c r="Q976" i="6"/>
  <c r="R976" i="6"/>
  <c r="S976" i="6"/>
  <c r="T976" i="6"/>
  <c r="U976" i="6"/>
  <c r="V976" i="6"/>
  <c r="W976" i="6"/>
  <c r="X976" i="6"/>
  <c r="Y976" i="6"/>
  <c r="H977" i="6"/>
  <c r="I977" i="6"/>
  <c r="J977" i="6"/>
  <c r="K977" i="6"/>
  <c r="L977" i="6"/>
  <c r="M977" i="6"/>
  <c r="N977" i="6"/>
  <c r="O977" i="6"/>
  <c r="P977" i="6"/>
  <c r="Q977" i="6"/>
  <c r="R977" i="6"/>
  <c r="S977" i="6"/>
  <c r="T977" i="6"/>
  <c r="U977" i="6"/>
  <c r="V977" i="6"/>
  <c r="W977" i="6"/>
  <c r="X977" i="6"/>
  <c r="Y977" i="6"/>
  <c r="H978" i="6"/>
  <c r="I978" i="6"/>
  <c r="J978" i="6"/>
  <c r="K978" i="6"/>
  <c r="L978" i="6"/>
  <c r="M978" i="6"/>
  <c r="N978" i="6"/>
  <c r="O978" i="6"/>
  <c r="P978" i="6"/>
  <c r="Q978" i="6"/>
  <c r="R978" i="6"/>
  <c r="S978" i="6"/>
  <c r="T978" i="6"/>
  <c r="U978" i="6"/>
  <c r="V978" i="6"/>
  <c r="W978" i="6"/>
  <c r="X978" i="6"/>
  <c r="Y978" i="6"/>
  <c r="H979" i="6"/>
  <c r="I979" i="6"/>
  <c r="J979" i="6"/>
  <c r="K979" i="6"/>
  <c r="L979" i="6"/>
  <c r="M979" i="6"/>
  <c r="N979" i="6"/>
  <c r="O979" i="6"/>
  <c r="P979" i="6"/>
  <c r="Q979" i="6"/>
  <c r="R979" i="6"/>
  <c r="S979" i="6"/>
  <c r="T979" i="6"/>
  <c r="U979" i="6"/>
  <c r="V979" i="6"/>
  <c r="W979" i="6"/>
  <c r="X979" i="6"/>
  <c r="Y979" i="6"/>
  <c r="H980" i="6"/>
  <c r="I980" i="6"/>
  <c r="J980" i="6"/>
  <c r="K980" i="6"/>
  <c r="L980" i="6"/>
  <c r="M980" i="6"/>
  <c r="N980" i="6"/>
  <c r="O980" i="6"/>
  <c r="P980" i="6"/>
  <c r="Q980" i="6"/>
  <c r="R980" i="6"/>
  <c r="S980" i="6"/>
  <c r="T980" i="6"/>
  <c r="U980" i="6"/>
  <c r="V980" i="6"/>
  <c r="W980" i="6"/>
  <c r="X980" i="6"/>
  <c r="Y980" i="6"/>
  <c r="H981" i="6"/>
  <c r="I981" i="6"/>
  <c r="J981" i="6"/>
  <c r="K981" i="6"/>
  <c r="L981" i="6"/>
  <c r="M981" i="6"/>
  <c r="N981" i="6"/>
  <c r="O981" i="6"/>
  <c r="P981" i="6"/>
  <c r="Q981" i="6"/>
  <c r="R981" i="6"/>
  <c r="S981" i="6"/>
  <c r="T981" i="6"/>
  <c r="U981" i="6"/>
  <c r="V981" i="6"/>
  <c r="W981" i="6"/>
  <c r="X981" i="6"/>
  <c r="Y981" i="6"/>
  <c r="H982" i="6"/>
  <c r="I982" i="6"/>
  <c r="J982" i="6"/>
  <c r="K982" i="6"/>
  <c r="L982" i="6"/>
  <c r="M982" i="6"/>
  <c r="N982" i="6"/>
  <c r="O982" i="6"/>
  <c r="P982" i="6"/>
  <c r="Q982" i="6"/>
  <c r="R982" i="6"/>
  <c r="S982" i="6"/>
  <c r="T982" i="6"/>
  <c r="U982" i="6"/>
  <c r="V982" i="6"/>
  <c r="W982" i="6"/>
  <c r="X982" i="6"/>
  <c r="Y982" i="6"/>
  <c r="H983" i="6"/>
  <c r="I983" i="6"/>
  <c r="J983" i="6"/>
  <c r="K983" i="6"/>
  <c r="L983" i="6"/>
  <c r="M983" i="6"/>
  <c r="N983" i="6"/>
  <c r="O983" i="6"/>
  <c r="P983" i="6"/>
  <c r="Q983" i="6"/>
  <c r="R983" i="6"/>
  <c r="S983" i="6"/>
  <c r="T983" i="6"/>
  <c r="U983" i="6"/>
  <c r="V983" i="6"/>
  <c r="W983" i="6"/>
  <c r="X983" i="6"/>
  <c r="Y983" i="6"/>
  <c r="Y493" i="6"/>
  <c r="X493" i="6"/>
  <c r="W493" i="6"/>
  <c r="V493" i="6"/>
  <c r="U493" i="6"/>
  <c r="T493" i="6"/>
  <c r="S493" i="6"/>
  <c r="R493" i="6"/>
  <c r="Q493" i="6"/>
  <c r="P493" i="6"/>
  <c r="O493" i="6"/>
  <c r="N493" i="6"/>
  <c r="M493" i="6"/>
  <c r="L493" i="6"/>
  <c r="K493" i="6"/>
  <c r="J493" i="6"/>
  <c r="I493" i="6"/>
  <c r="H493" i="6"/>
  <c r="A196" i="6"/>
  <c r="B196" i="6"/>
  <c r="C196" i="6"/>
  <c r="D196" i="6"/>
  <c r="E196" i="6"/>
  <c r="F196" i="6"/>
  <c r="G196" i="6"/>
  <c r="A197" i="6"/>
  <c r="B197" i="6"/>
  <c r="C197" i="6"/>
  <c r="D197" i="6"/>
  <c r="E197" i="6"/>
  <c r="F197" i="6"/>
  <c r="G197" i="6"/>
  <c r="A198" i="6"/>
  <c r="B198" i="6"/>
  <c r="C198" i="6"/>
  <c r="D198" i="6"/>
  <c r="E198" i="6"/>
  <c r="F198" i="6"/>
  <c r="G198" i="6"/>
  <c r="A199" i="6"/>
  <c r="B199" i="6"/>
  <c r="C199" i="6"/>
  <c r="D199" i="6"/>
  <c r="E199" i="6"/>
  <c r="F199" i="6"/>
  <c r="G199" i="6"/>
  <c r="A200" i="6"/>
  <c r="B200" i="6"/>
  <c r="C200" i="6"/>
  <c r="D200" i="6"/>
  <c r="E200" i="6"/>
  <c r="F200" i="6"/>
  <c r="G200" i="6"/>
  <c r="A201" i="6"/>
  <c r="B201" i="6"/>
  <c r="C201" i="6"/>
  <c r="D201" i="6"/>
  <c r="E201" i="6"/>
  <c r="F201" i="6"/>
  <c r="G201" i="6"/>
  <c r="A202" i="6"/>
  <c r="B202" i="6"/>
  <c r="C202" i="6"/>
  <c r="D202" i="6"/>
  <c r="E202" i="6"/>
  <c r="F202" i="6"/>
  <c r="G202" i="6"/>
  <c r="A203" i="6"/>
  <c r="B203" i="6"/>
  <c r="C203" i="6"/>
  <c r="D203" i="6"/>
  <c r="E203" i="6"/>
  <c r="F203" i="6"/>
  <c r="G203" i="6"/>
  <c r="A204" i="6"/>
  <c r="B204" i="6"/>
  <c r="C204" i="6"/>
  <c r="D204" i="6"/>
  <c r="E204" i="6"/>
  <c r="F204" i="6"/>
  <c r="G204" i="6"/>
  <c r="A205" i="6"/>
  <c r="B205" i="6"/>
  <c r="C205" i="6"/>
  <c r="D205" i="6"/>
  <c r="E205" i="6"/>
  <c r="F205" i="6"/>
  <c r="G205" i="6"/>
  <c r="A206" i="6"/>
  <c r="B206" i="6"/>
  <c r="C206" i="6"/>
  <c r="D206" i="6"/>
  <c r="E206" i="6"/>
  <c r="F206" i="6"/>
  <c r="G206" i="6"/>
  <c r="A207" i="6"/>
  <c r="B207" i="6"/>
  <c r="C207" i="6"/>
  <c r="D207" i="6"/>
  <c r="E207" i="6"/>
  <c r="F207" i="6"/>
  <c r="G207" i="6"/>
  <c r="A208" i="6"/>
  <c r="B208" i="6"/>
  <c r="C208" i="6"/>
  <c r="D208" i="6"/>
  <c r="E208" i="6"/>
  <c r="F208" i="6"/>
  <c r="G208" i="6"/>
  <c r="A209" i="6"/>
  <c r="B209" i="6"/>
  <c r="C209" i="6"/>
  <c r="D209" i="6"/>
  <c r="E209" i="6"/>
  <c r="F209" i="6"/>
  <c r="G209" i="6"/>
  <c r="A210" i="6"/>
  <c r="B210" i="6"/>
  <c r="C210" i="6"/>
  <c r="D210" i="6"/>
  <c r="E210" i="6"/>
  <c r="F210" i="6"/>
  <c r="G210" i="6"/>
  <c r="A211" i="6"/>
  <c r="B211" i="6"/>
  <c r="C211" i="6"/>
  <c r="D211" i="6"/>
  <c r="E211" i="6"/>
  <c r="F211" i="6"/>
  <c r="G211" i="6"/>
  <c r="A212" i="6"/>
  <c r="B212" i="6"/>
  <c r="C212" i="6"/>
  <c r="D212" i="6"/>
  <c r="E212" i="6"/>
  <c r="F212" i="6"/>
  <c r="G212" i="6"/>
  <c r="A213" i="6"/>
  <c r="B213" i="6"/>
  <c r="C213" i="6"/>
  <c r="D213" i="6"/>
  <c r="E213" i="6"/>
  <c r="F213" i="6"/>
  <c r="G213" i="6"/>
  <c r="A214" i="6"/>
  <c r="B214" i="6"/>
  <c r="C214" i="6"/>
  <c r="D214" i="6"/>
  <c r="E214" i="6"/>
  <c r="F214" i="6"/>
  <c r="G214" i="6"/>
  <c r="A215" i="6"/>
  <c r="B215" i="6"/>
  <c r="C215" i="6"/>
  <c r="D215" i="6"/>
  <c r="E215" i="6"/>
  <c r="F215" i="6"/>
  <c r="G215" i="6"/>
  <c r="A216" i="6"/>
  <c r="B216" i="6"/>
  <c r="C216" i="6"/>
  <c r="D216" i="6"/>
  <c r="E216" i="6"/>
  <c r="F216" i="6"/>
  <c r="G216" i="6"/>
  <c r="A217" i="6"/>
  <c r="B217" i="6"/>
  <c r="C217" i="6"/>
  <c r="D217" i="6"/>
  <c r="E217" i="6"/>
  <c r="F217" i="6"/>
  <c r="G217" i="6"/>
  <c r="A218" i="6"/>
  <c r="B218" i="6"/>
  <c r="C218" i="6"/>
  <c r="D218" i="6"/>
  <c r="E218" i="6"/>
  <c r="F218" i="6"/>
  <c r="G218" i="6"/>
  <c r="A219" i="6"/>
  <c r="B219" i="6"/>
  <c r="C219" i="6"/>
  <c r="D219" i="6"/>
  <c r="E219" i="6"/>
  <c r="F219" i="6"/>
  <c r="G219" i="6"/>
  <c r="A220" i="6"/>
  <c r="B220" i="6"/>
  <c r="C220" i="6"/>
  <c r="D220" i="6"/>
  <c r="E220" i="6"/>
  <c r="F220" i="6"/>
  <c r="G220" i="6"/>
  <c r="A221" i="6"/>
  <c r="B221" i="6"/>
  <c r="C221" i="6"/>
  <c r="D221" i="6"/>
  <c r="E221" i="6"/>
  <c r="F221" i="6"/>
  <c r="G221" i="6"/>
  <c r="A222" i="6"/>
  <c r="B222" i="6"/>
  <c r="C222" i="6"/>
  <c r="D222" i="6"/>
  <c r="E222" i="6"/>
  <c r="F222" i="6"/>
  <c r="G222" i="6"/>
  <c r="A223" i="6"/>
  <c r="B223" i="6"/>
  <c r="C223" i="6"/>
  <c r="D223" i="6"/>
  <c r="E223" i="6"/>
  <c r="F223" i="6"/>
  <c r="G223" i="6"/>
  <c r="A224" i="6"/>
  <c r="B224" i="6"/>
  <c r="C224" i="6"/>
  <c r="D224" i="6"/>
  <c r="E224" i="6"/>
  <c r="F224" i="6"/>
  <c r="G224" i="6"/>
  <c r="A225" i="6"/>
  <c r="B225" i="6"/>
  <c r="C225" i="6"/>
  <c r="D225" i="6"/>
  <c r="E225" i="6"/>
  <c r="F225" i="6"/>
  <c r="G225" i="6"/>
  <c r="A226" i="6"/>
  <c r="B226" i="6"/>
  <c r="C226" i="6"/>
  <c r="D226" i="6"/>
  <c r="E226" i="6"/>
  <c r="F226" i="6"/>
  <c r="G226" i="6"/>
  <c r="A227" i="6"/>
  <c r="B227" i="6"/>
  <c r="C227" i="6"/>
  <c r="D227" i="6"/>
  <c r="E227" i="6"/>
  <c r="F227" i="6"/>
  <c r="G227" i="6"/>
  <c r="A228" i="6"/>
  <c r="B228" i="6"/>
  <c r="C228" i="6"/>
  <c r="D228" i="6"/>
  <c r="E228" i="6"/>
  <c r="F228" i="6"/>
  <c r="G228" i="6"/>
  <c r="A229" i="6"/>
  <c r="B229" i="6"/>
  <c r="C229" i="6"/>
  <c r="D229" i="6"/>
  <c r="E229" i="6"/>
  <c r="F229" i="6"/>
  <c r="G229" i="6"/>
  <c r="A230" i="6"/>
  <c r="B230" i="6"/>
  <c r="C230" i="6"/>
  <c r="D230" i="6"/>
  <c r="E230" i="6"/>
  <c r="F230" i="6"/>
  <c r="G230" i="6"/>
  <c r="A231" i="6"/>
  <c r="B231" i="6"/>
  <c r="C231" i="6"/>
  <c r="D231" i="6"/>
  <c r="E231" i="6"/>
  <c r="F231" i="6"/>
  <c r="G231" i="6"/>
  <c r="A232" i="6"/>
  <c r="B232" i="6"/>
  <c r="C232" i="6"/>
  <c r="D232" i="6"/>
  <c r="E232" i="6"/>
  <c r="F232" i="6"/>
  <c r="G232" i="6"/>
  <c r="A233" i="6"/>
  <c r="B233" i="6"/>
  <c r="C233" i="6"/>
  <c r="D233" i="6"/>
  <c r="E233" i="6"/>
  <c r="F233" i="6"/>
  <c r="G233" i="6"/>
  <c r="A234" i="6"/>
  <c r="B234" i="6"/>
  <c r="C234" i="6"/>
  <c r="D234" i="6"/>
  <c r="E234" i="6"/>
  <c r="F234" i="6"/>
  <c r="G234" i="6"/>
  <c r="A235" i="6"/>
  <c r="B235" i="6"/>
  <c r="C235" i="6"/>
  <c r="D235" i="6"/>
  <c r="E235" i="6"/>
  <c r="F235" i="6"/>
  <c r="G235" i="6"/>
  <c r="A236" i="6"/>
  <c r="B236" i="6"/>
  <c r="C236" i="6"/>
  <c r="D236" i="6"/>
  <c r="E236" i="6"/>
  <c r="F236" i="6"/>
  <c r="G236" i="6"/>
  <c r="A237" i="6"/>
  <c r="B237" i="6"/>
  <c r="C237" i="6"/>
  <c r="D237" i="6"/>
  <c r="E237" i="6"/>
  <c r="F237" i="6"/>
  <c r="G237" i="6"/>
  <c r="A238" i="6"/>
  <c r="B238" i="6"/>
  <c r="C238" i="6"/>
  <c r="D238" i="6"/>
  <c r="E238" i="6"/>
  <c r="F238" i="6"/>
  <c r="G238" i="6"/>
  <c r="A239" i="6"/>
  <c r="B239" i="6"/>
  <c r="C239" i="6"/>
  <c r="D239" i="6"/>
  <c r="E239" i="6"/>
  <c r="F239" i="6"/>
  <c r="G239" i="6"/>
  <c r="A240" i="6"/>
  <c r="B240" i="6"/>
  <c r="C240" i="6"/>
  <c r="D240" i="6"/>
  <c r="E240" i="6"/>
  <c r="F240" i="6"/>
  <c r="G240" i="6"/>
  <c r="A241" i="6"/>
  <c r="B241" i="6"/>
  <c r="C241" i="6"/>
  <c r="D241" i="6"/>
  <c r="E241" i="6"/>
  <c r="F241" i="6"/>
  <c r="G241" i="6"/>
  <c r="A242" i="6"/>
  <c r="B242" i="6"/>
  <c r="C242" i="6"/>
  <c r="D242" i="6"/>
  <c r="E242" i="6"/>
  <c r="F242" i="6"/>
  <c r="G242" i="6"/>
  <c r="A243" i="6"/>
  <c r="B243" i="6"/>
  <c r="C243" i="6"/>
  <c r="D243" i="6"/>
  <c r="E243" i="6"/>
  <c r="F243" i="6"/>
  <c r="G243" i="6"/>
  <c r="A244" i="6"/>
  <c r="B244" i="6"/>
  <c r="C244" i="6"/>
  <c r="D244" i="6"/>
  <c r="E244" i="6"/>
  <c r="F244" i="6"/>
  <c r="G244" i="6"/>
  <c r="A245" i="6"/>
  <c r="B245" i="6"/>
  <c r="C245" i="6"/>
  <c r="D245" i="6"/>
  <c r="E245" i="6"/>
  <c r="F245" i="6"/>
  <c r="G245" i="6"/>
  <c r="A246" i="6"/>
  <c r="B246" i="6"/>
  <c r="C246" i="6"/>
  <c r="D246" i="6"/>
  <c r="E246" i="6"/>
  <c r="F246" i="6"/>
  <c r="G246" i="6"/>
  <c r="A247" i="6"/>
  <c r="B247" i="6"/>
  <c r="C247" i="6"/>
  <c r="D247" i="6"/>
  <c r="E247" i="6"/>
  <c r="F247" i="6"/>
  <c r="G247" i="6"/>
  <c r="A248" i="6"/>
  <c r="B248" i="6"/>
  <c r="C248" i="6"/>
  <c r="D248" i="6"/>
  <c r="E248" i="6"/>
  <c r="F248" i="6"/>
  <c r="G248" i="6"/>
  <c r="A249" i="6"/>
  <c r="B249" i="6"/>
  <c r="C249" i="6"/>
  <c r="D249" i="6"/>
  <c r="E249" i="6"/>
  <c r="F249" i="6"/>
  <c r="G249" i="6"/>
  <c r="A250" i="6"/>
  <c r="B250" i="6"/>
  <c r="C250" i="6"/>
  <c r="D250" i="6"/>
  <c r="E250" i="6"/>
  <c r="F250" i="6"/>
  <c r="G250" i="6"/>
  <c r="A251" i="6"/>
  <c r="B251" i="6"/>
  <c r="C251" i="6"/>
  <c r="D251" i="6"/>
  <c r="E251" i="6"/>
  <c r="F251" i="6"/>
  <c r="G251" i="6"/>
  <c r="A252" i="6"/>
  <c r="B252" i="6"/>
  <c r="C252" i="6"/>
  <c r="D252" i="6"/>
  <c r="E252" i="6"/>
  <c r="F252" i="6"/>
  <c r="G252" i="6"/>
  <c r="A253" i="6"/>
  <c r="B253" i="6"/>
  <c r="C253" i="6"/>
  <c r="D253" i="6"/>
  <c r="E253" i="6"/>
  <c r="F253" i="6"/>
  <c r="G253" i="6"/>
  <c r="A254" i="6"/>
  <c r="B254" i="6"/>
  <c r="C254" i="6"/>
  <c r="D254" i="6"/>
  <c r="E254" i="6"/>
  <c r="F254" i="6"/>
  <c r="G254" i="6"/>
  <c r="A255" i="6"/>
  <c r="B255" i="6"/>
  <c r="C255" i="6"/>
  <c r="D255" i="6"/>
  <c r="E255" i="6"/>
  <c r="F255" i="6"/>
  <c r="G255" i="6"/>
  <c r="A256" i="6"/>
  <c r="B256" i="6"/>
  <c r="C256" i="6"/>
  <c r="D256" i="6"/>
  <c r="E256" i="6"/>
  <c r="F256" i="6"/>
  <c r="G256" i="6"/>
  <c r="A257" i="6"/>
  <c r="B257" i="6"/>
  <c r="C257" i="6"/>
  <c r="D257" i="6"/>
  <c r="E257" i="6"/>
  <c r="F257" i="6"/>
  <c r="G257" i="6"/>
  <c r="A258" i="6"/>
  <c r="B258" i="6"/>
  <c r="C258" i="6"/>
  <c r="D258" i="6"/>
  <c r="E258" i="6"/>
  <c r="F258" i="6"/>
  <c r="G258" i="6"/>
  <c r="A259" i="6"/>
  <c r="B259" i="6"/>
  <c r="C259" i="6"/>
  <c r="D259" i="6"/>
  <c r="E259" i="6"/>
  <c r="F259" i="6"/>
  <c r="G259" i="6"/>
  <c r="A260" i="6"/>
  <c r="B260" i="6"/>
  <c r="C260" i="6"/>
  <c r="D260" i="6"/>
  <c r="E260" i="6"/>
  <c r="F260" i="6"/>
  <c r="G260" i="6"/>
  <c r="A261" i="6"/>
  <c r="B261" i="6"/>
  <c r="C261" i="6"/>
  <c r="D261" i="6"/>
  <c r="E261" i="6"/>
  <c r="F261" i="6"/>
  <c r="G261" i="6"/>
  <c r="A262" i="6"/>
  <c r="B262" i="6"/>
  <c r="C262" i="6"/>
  <c r="D262" i="6"/>
  <c r="E262" i="6"/>
  <c r="F262" i="6"/>
  <c r="G262" i="6"/>
  <c r="A263" i="6"/>
  <c r="B263" i="6"/>
  <c r="C263" i="6"/>
  <c r="D263" i="6"/>
  <c r="E263" i="6"/>
  <c r="F263" i="6"/>
  <c r="G263" i="6"/>
  <c r="A264" i="6"/>
  <c r="B264" i="6"/>
  <c r="C264" i="6"/>
  <c r="D264" i="6"/>
  <c r="E264" i="6"/>
  <c r="F264" i="6"/>
  <c r="G264" i="6"/>
  <c r="A265" i="6"/>
  <c r="B265" i="6"/>
  <c r="C265" i="6"/>
  <c r="D265" i="6"/>
  <c r="E265" i="6"/>
  <c r="F265" i="6"/>
  <c r="G265" i="6"/>
  <c r="A266" i="6"/>
  <c r="B266" i="6"/>
  <c r="C266" i="6"/>
  <c r="D266" i="6"/>
  <c r="E266" i="6"/>
  <c r="F266" i="6"/>
  <c r="G266" i="6"/>
  <c r="A267" i="6"/>
  <c r="B267" i="6"/>
  <c r="C267" i="6"/>
  <c r="D267" i="6"/>
  <c r="E267" i="6"/>
  <c r="F267" i="6"/>
  <c r="G267" i="6"/>
  <c r="A268" i="6"/>
  <c r="B268" i="6"/>
  <c r="C268" i="6"/>
  <c r="D268" i="6"/>
  <c r="E268" i="6"/>
  <c r="F268" i="6"/>
  <c r="G268" i="6"/>
  <c r="A269" i="6"/>
  <c r="B269" i="6"/>
  <c r="C269" i="6"/>
  <c r="D269" i="6"/>
  <c r="E269" i="6"/>
  <c r="F269" i="6"/>
  <c r="G269" i="6"/>
  <c r="A270" i="6"/>
  <c r="B270" i="6"/>
  <c r="C270" i="6"/>
  <c r="D270" i="6"/>
  <c r="E270" i="6"/>
  <c r="F270" i="6"/>
  <c r="G270" i="6"/>
  <c r="A271" i="6"/>
  <c r="B271" i="6"/>
  <c r="C271" i="6"/>
  <c r="D271" i="6"/>
  <c r="E271" i="6"/>
  <c r="F271" i="6"/>
  <c r="G271" i="6"/>
  <c r="A272" i="6"/>
  <c r="B272" i="6"/>
  <c r="C272" i="6"/>
  <c r="D272" i="6"/>
  <c r="E272" i="6"/>
  <c r="F272" i="6"/>
  <c r="G272" i="6"/>
  <c r="A273" i="6"/>
  <c r="B273" i="6"/>
  <c r="C273" i="6"/>
  <c r="D273" i="6"/>
  <c r="E273" i="6"/>
  <c r="F273" i="6"/>
  <c r="G273" i="6"/>
  <c r="A274" i="6"/>
  <c r="B274" i="6"/>
  <c r="C274" i="6"/>
  <c r="D274" i="6"/>
  <c r="E274" i="6"/>
  <c r="F274" i="6"/>
  <c r="G274" i="6"/>
  <c r="A275" i="6"/>
  <c r="B275" i="6"/>
  <c r="C275" i="6"/>
  <c r="D275" i="6"/>
  <c r="E275" i="6"/>
  <c r="F275" i="6"/>
  <c r="G275" i="6"/>
  <c r="A276" i="6"/>
  <c r="B276" i="6"/>
  <c r="C276" i="6"/>
  <c r="D276" i="6"/>
  <c r="E276" i="6"/>
  <c r="F276" i="6"/>
  <c r="G276" i="6"/>
  <c r="A277" i="6"/>
  <c r="B277" i="6"/>
  <c r="C277" i="6"/>
  <c r="D277" i="6"/>
  <c r="E277" i="6"/>
  <c r="F277" i="6"/>
  <c r="G277" i="6"/>
  <c r="A278" i="6"/>
  <c r="B278" i="6"/>
  <c r="C278" i="6"/>
  <c r="D278" i="6"/>
  <c r="E278" i="6"/>
  <c r="F278" i="6"/>
  <c r="G278" i="6"/>
  <c r="A279" i="6"/>
  <c r="B279" i="6"/>
  <c r="C279" i="6"/>
  <c r="D279" i="6"/>
  <c r="E279" i="6"/>
  <c r="F279" i="6"/>
  <c r="G279" i="6"/>
  <c r="A280" i="6"/>
  <c r="B280" i="6"/>
  <c r="C280" i="6"/>
  <c r="D280" i="6"/>
  <c r="E280" i="6"/>
  <c r="F280" i="6"/>
  <c r="G280" i="6"/>
  <c r="A281" i="6"/>
  <c r="B281" i="6"/>
  <c r="C281" i="6"/>
  <c r="D281" i="6"/>
  <c r="E281" i="6"/>
  <c r="F281" i="6"/>
  <c r="G281" i="6"/>
  <c r="A282" i="6"/>
  <c r="B282" i="6"/>
  <c r="C282" i="6"/>
  <c r="D282" i="6"/>
  <c r="E282" i="6"/>
  <c r="F282" i="6"/>
  <c r="G282" i="6"/>
  <c r="A283" i="6"/>
  <c r="B283" i="6"/>
  <c r="C283" i="6"/>
  <c r="D283" i="6"/>
  <c r="E283" i="6"/>
  <c r="F283" i="6"/>
  <c r="G283" i="6"/>
  <c r="A284" i="6"/>
  <c r="B284" i="6"/>
  <c r="C284" i="6"/>
  <c r="D284" i="6"/>
  <c r="E284" i="6"/>
  <c r="F284" i="6"/>
  <c r="G284" i="6"/>
  <c r="A285" i="6"/>
  <c r="B285" i="6"/>
  <c r="C285" i="6"/>
  <c r="D285" i="6"/>
  <c r="E285" i="6"/>
  <c r="F285" i="6"/>
  <c r="G285" i="6"/>
  <c r="A286" i="6"/>
  <c r="B286" i="6"/>
  <c r="C286" i="6"/>
  <c r="D286" i="6"/>
  <c r="E286" i="6"/>
  <c r="F286" i="6"/>
  <c r="G286" i="6"/>
  <c r="A287" i="6"/>
  <c r="B287" i="6"/>
  <c r="C287" i="6"/>
  <c r="D287" i="6"/>
  <c r="E287" i="6"/>
  <c r="F287" i="6"/>
  <c r="G287" i="6"/>
  <c r="A288" i="6"/>
  <c r="B288" i="6"/>
  <c r="C288" i="6"/>
  <c r="D288" i="6"/>
  <c r="E288" i="6"/>
  <c r="F288" i="6"/>
  <c r="G288" i="6"/>
  <c r="A289" i="6"/>
  <c r="B289" i="6"/>
  <c r="C289" i="6"/>
  <c r="D289" i="6"/>
  <c r="E289" i="6"/>
  <c r="F289" i="6"/>
  <c r="G289" i="6"/>
  <c r="A290" i="6"/>
  <c r="B290" i="6"/>
  <c r="C290" i="6"/>
  <c r="D290" i="6"/>
  <c r="E290" i="6"/>
  <c r="F290" i="6"/>
  <c r="G290" i="6"/>
  <c r="A291" i="6"/>
  <c r="B291" i="6"/>
  <c r="C291" i="6"/>
  <c r="D291" i="6"/>
  <c r="E291" i="6"/>
  <c r="F291" i="6"/>
  <c r="G291" i="6"/>
  <c r="A292" i="6"/>
  <c r="B292" i="6"/>
  <c r="C292" i="6"/>
  <c r="D292" i="6"/>
  <c r="E292" i="6"/>
  <c r="F292" i="6"/>
  <c r="G292" i="6"/>
  <c r="A293" i="6"/>
  <c r="B293" i="6"/>
  <c r="C293" i="6"/>
  <c r="D293" i="6"/>
  <c r="E293" i="6"/>
  <c r="F293" i="6"/>
  <c r="G293" i="6"/>
  <c r="A294" i="6"/>
  <c r="B294" i="6"/>
  <c r="C294" i="6"/>
  <c r="D294" i="6"/>
  <c r="E294" i="6"/>
  <c r="F294" i="6"/>
  <c r="G294" i="6"/>
  <c r="A295" i="6"/>
  <c r="B295" i="6"/>
  <c r="C295" i="6"/>
  <c r="D295" i="6"/>
  <c r="E295" i="6"/>
  <c r="F295" i="6"/>
  <c r="G295" i="6"/>
  <c r="A296" i="6"/>
  <c r="B296" i="6"/>
  <c r="C296" i="6"/>
  <c r="D296" i="6"/>
  <c r="E296" i="6"/>
  <c r="F296" i="6"/>
  <c r="G296" i="6"/>
  <c r="A297" i="6"/>
  <c r="B297" i="6"/>
  <c r="C297" i="6"/>
  <c r="D297" i="6"/>
  <c r="E297" i="6"/>
  <c r="F297" i="6"/>
  <c r="G297" i="6"/>
  <c r="A298" i="6"/>
  <c r="B298" i="6"/>
  <c r="C298" i="6"/>
  <c r="D298" i="6"/>
  <c r="E298" i="6"/>
  <c r="F298" i="6"/>
  <c r="G298" i="6"/>
  <c r="A299" i="6"/>
  <c r="B299" i="6"/>
  <c r="C299" i="6"/>
  <c r="D299" i="6"/>
  <c r="E299" i="6"/>
  <c r="F299" i="6"/>
  <c r="G299" i="6"/>
  <c r="A300" i="6"/>
  <c r="B300" i="6"/>
  <c r="C300" i="6"/>
  <c r="D300" i="6"/>
  <c r="E300" i="6"/>
  <c r="F300" i="6"/>
  <c r="G300" i="6"/>
  <c r="A301" i="6"/>
  <c r="B301" i="6"/>
  <c r="C301" i="6"/>
  <c r="D301" i="6"/>
  <c r="E301" i="6"/>
  <c r="F301" i="6"/>
  <c r="G301" i="6"/>
  <c r="A302" i="6"/>
  <c r="B302" i="6"/>
  <c r="C302" i="6"/>
  <c r="D302" i="6"/>
  <c r="E302" i="6"/>
  <c r="F302" i="6"/>
  <c r="G302" i="6"/>
  <c r="A303" i="6"/>
  <c r="B303" i="6"/>
  <c r="C303" i="6"/>
  <c r="D303" i="6"/>
  <c r="E303" i="6"/>
  <c r="F303" i="6"/>
  <c r="G303" i="6"/>
  <c r="A304" i="6"/>
  <c r="B304" i="6"/>
  <c r="C304" i="6"/>
  <c r="D304" i="6"/>
  <c r="E304" i="6"/>
  <c r="F304" i="6"/>
  <c r="G304" i="6"/>
  <c r="A305" i="6"/>
  <c r="B305" i="6"/>
  <c r="C305" i="6"/>
  <c r="D305" i="6"/>
  <c r="E305" i="6"/>
  <c r="F305" i="6"/>
  <c r="G305" i="6"/>
  <c r="A306" i="6"/>
  <c r="B306" i="6"/>
  <c r="C306" i="6"/>
  <c r="D306" i="6"/>
  <c r="E306" i="6"/>
  <c r="F306" i="6"/>
  <c r="G306" i="6"/>
  <c r="A307" i="6"/>
  <c r="B307" i="6"/>
  <c r="C307" i="6"/>
  <c r="D307" i="6"/>
  <c r="E307" i="6"/>
  <c r="F307" i="6"/>
  <c r="G307" i="6"/>
  <c r="A308" i="6"/>
  <c r="B308" i="6"/>
  <c r="C308" i="6"/>
  <c r="D308" i="6"/>
  <c r="E308" i="6"/>
  <c r="F308" i="6"/>
  <c r="G308" i="6"/>
  <c r="A309" i="6"/>
  <c r="B309" i="6"/>
  <c r="C309" i="6"/>
  <c r="D309" i="6"/>
  <c r="E309" i="6"/>
  <c r="F309" i="6"/>
  <c r="G309" i="6"/>
  <c r="A310" i="6"/>
  <c r="B310" i="6"/>
  <c r="C310" i="6"/>
  <c r="D310" i="6"/>
  <c r="E310" i="6"/>
  <c r="F310" i="6"/>
  <c r="G310" i="6"/>
  <c r="A311" i="6"/>
  <c r="B311" i="6"/>
  <c r="C311" i="6"/>
  <c r="D311" i="6"/>
  <c r="E311" i="6"/>
  <c r="F311" i="6"/>
  <c r="G311" i="6"/>
  <c r="A312" i="6"/>
  <c r="B312" i="6"/>
  <c r="C312" i="6"/>
  <c r="D312" i="6"/>
  <c r="E312" i="6"/>
  <c r="F312" i="6"/>
  <c r="G312" i="6"/>
  <c r="A313" i="6"/>
  <c r="B313" i="6"/>
  <c r="C313" i="6"/>
  <c r="D313" i="6"/>
  <c r="E313" i="6"/>
  <c r="F313" i="6"/>
  <c r="G313" i="6"/>
  <c r="A314" i="6"/>
  <c r="B314" i="6"/>
  <c r="C314" i="6"/>
  <c r="D314" i="6"/>
  <c r="E314" i="6"/>
  <c r="F314" i="6"/>
  <c r="G314" i="6"/>
  <c r="A315" i="6"/>
  <c r="B315" i="6"/>
  <c r="C315" i="6"/>
  <c r="D315" i="6"/>
  <c r="E315" i="6"/>
  <c r="F315" i="6"/>
  <c r="G315" i="6"/>
  <c r="A316" i="6"/>
  <c r="B316" i="6"/>
  <c r="C316" i="6"/>
  <c r="D316" i="6"/>
  <c r="E316" i="6"/>
  <c r="F316" i="6"/>
  <c r="G316" i="6"/>
  <c r="A317" i="6"/>
  <c r="B317" i="6"/>
  <c r="C317" i="6"/>
  <c r="D317" i="6"/>
  <c r="E317" i="6"/>
  <c r="F317" i="6"/>
  <c r="G317" i="6"/>
  <c r="A318" i="6"/>
  <c r="B318" i="6"/>
  <c r="C318" i="6"/>
  <c r="D318" i="6"/>
  <c r="E318" i="6"/>
  <c r="F318" i="6"/>
  <c r="G318" i="6"/>
  <c r="A319" i="6"/>
  <c r="B319" i="6"/>
  <c r="C319" i="6"/>
  <c r="D319" i="6"/>
  <c r="E319" i="6"/>
  <c r="F319" i="6"/>
  <c r="G319" i="6"/>
  <c r="A320" i="6"/>
  <c r="B320" i="6"/>
  <c r="C320" i="6"/>
  <c r="D320" i="6"/>
  <c r="E320" i="6"/>
  <c r="F320" i="6"/>
  <c r="G320" i="6"/>
  <c r="A321" i="6"/>
  <c r="B321" i="6"/>
  <c r="C321" i="6"/>
  <c r="D321" i="6"/>
  <c r="E321" i="6"/>
  <c r="F321" i="6"/>
  <c r="G321" i="6"/>
  <c r="A322" i="6"/>
  <c r="B322" i="6"/>
  <c r="C322" i="6"/>
  <c r="D322" i="6"/>
  <c r="E322" i="6"/>
  <c r="F322" i="6"/>
  <c r="G322" i="6"/>
  <c r="A323" i="6"/>
  <c r="B323" i="6"/>
  <c r="C323" i="6"/>
  <c r="D323" i="6"/>
  <c r="E323" i="6"/>
  <c r="F323" i="6"/>
  <c r="G323" i="6"/>
  <c r="A324" i="6"/>
  <c r="B324" i="6"/>
  <c r="C324" i="6"/>
  <c r="D324" i="6"/>
  <c r="E324" i="6"/>
  <c r="F324" i="6"/>
  <c r="G324" i="6"/>
  <c r="A325" i="6"/>
  <c r="B325" i="6"/>
  <c r="C325" i="6"/>
  <c r="D325" i="6"/>
  <c r="E325" i="6"/>
  <c r="F325" i="6"/>
  <c r="G325" i="6"/>
  <c r="A326" i="6"/>
  <c r="B326" i="6"/>
  <c r="C326" i="6"/>
  <c r="D326" i="6"/>
  <c r="E326" i="6"/>
  <c r="F326" i="6"/>
  <c r="G326" i="6"/>
  <c r="A327" i="6"/>
  <c r="B327" i="6"/>
  <c r="C327" i="6"/>
  <c r="D327" i="6"/>
  <c r="E327" i="6"/>
  <c r="F327" i="6"/>
  <c r="G327" i="6"/>
  <c r="A328" i="6"/>
  <c r="B328" i="6"/>
  <c r="C328" i="6"/>
  <c r="D328" i="6"/>
  <c r="E328" i="6"/>
  <c r="F328" i="6"/>
  <c r="G328" i="6"/>
  <c r="A329" i="6"/>
  <c r="B329" i="6"/>
  <c r="C329" i="6"/>
  <c r="D329" i="6"/>
  <c r="E329" i="6"/>
  <c r="F329" i="6"/>
  <c r="G329" i="6"/>
  <c r="A330" i="6"/>
  <c r="B330" i="6"/>
  <c r="C330" i="6"/>
  <c r="D330" i="6"/>
  <c r="E330" i="6"/>
  <c r="F330" i="6"/>
  <c r="G330" i="6"/>
  <c r="A331" i="6"/>
  <c r="B331" i="6"/>
  <c r="C331" i="6"/>
  <c r="D331" i="6"/>
  <c r="E331" i="6"/>
  <c r="F331" i="6"/>
  <c r="G331" i="6"/>
  <c r="A332" i="6"/>
  <c r="B332" i="6"/>
  <c r="C332" i="6"/>
  <c r="D332" i="6"/>
  <c r="E332" i="6"/>
  <c r="F332" i="6"/>
  <c r="G332" i="6"/>
  <c r="A333" i="6"/>
  <c r="B333" i="6"/>
  <c r="C333" i="6"/>
  <c r="D333" i="6"/>
  <c r="E333" i="6"/>
  <c r="F333" i="6"/>
  <c r="G333" i="6"/>
  <c r="A334" i="6"/>
  <c r="B334" i="6"/>
  <c r="C334" i="6"/>
  <c r="D334" i="6"/>
  <c r="E334" i="6"/>
  <c r="F334" i="6"/>
  <c r="G334" i="6"/>
  <c r="A335" i="6"/>
  <c r="B335" i="6"/>
  <c r="C335" i="6"/>
  <c r="D335" i="6"/>
  <c r="E335" i="6"/>
  <c r="F335" i="6"/>
  <c r="G335" i="6"/>
  <c r="A336" i="6"/>
  <c r="B336" i="6"/>
  <c r="C336" i="6"/>
  <c r="D336" i="6"/>
  <c r="E336" i="6"/>
  <c r="F336" i="6"/>
  <c r="G336" i="6"/>
  <c r="A337" i="6"/>
  <c r="B337" i="6"/>
  <c r="C337" i="6"/>
  <c r="D337" i="6"/>
  <c r="E337" i="6"/>
  <c r="F337" i="6"/>
  <c r="G337" i="6"/>
  <c r="A338" i="6"/>
  <c r="B338" i="6"/>
  <c r="C338" i="6"/>
  <c r="D338" i="6"/>
  <c r="E338" i="6"/>
  <c r="F338" i="6"/>
  <c r="G338" i="6"/>
  <c r="A339" i="6"/>
  <c r="B339" i="6"/>
  <c r="C339" i="6"/>
  <c r="D339" i="6"/>
  <c r="E339" i="6"/>
  <c r="F339" i="6"/>
  <c r="G339" i="6"/>
  <c r="A340" i="6"/>
  <c r="B340" i="6"/>
  <c r="C340" i="6"/>
  <c r="D340" i="6"/>
  <c r="E340" i="6"/>
  <c r="F340" i="6"/>
  <c r="G340" i="6"/>
  <c r="A341" i="6"/>
  <c r="B341" i="6"/>
  <c r="C341" i="6"/>
  <c r="D341" i="6"/>
  <c r="E341" i="6"/>
  <c r="F341" i="6"/>
  <c r="G341" i="6"/>
  <c r="A342" i="6"/>
  <c r="B342" i="6"/>
  <c r="C342" i="6"/>
  <c r="D342" i="6"/>
  <c r="E342" i="6"/>
  <c r="F342" i="6"/>
  <c r="G342" i="6"/>
  <c r="A343" i="6"/>
  <c r="B343" i="6"/>
  <c r="C343" i="6"/>
  <c r="D343" i="6"/>
  <c r="E343" i="6"/>
  <c r="F343" i="6"/>
  <c r="G343" i="6"/>
  <c r="A344" i="6"/>
  <c r="B344" i="6"/>
  <c r="C344" i="6"/>
  <c r="D344" i="6"/>
  <c r="E344" i="6"/>
  <c r="F344" i="6"/>
  <c r="G344" i="6"/>
  <c r="A345" i="6"/>
  <c r="B345" i="6"/>
  <c r="C345" i="6"/>
  <c r="D345" i="6"/>
  <c r="E345" i="6"/>
  <c r="F345" i="6"/>
  <c r="G345" i="6"/>
  <c r="A346" i="6"/>
  <c r="B346" i="6"/>
  <c r="C346" i="6"/>
  <c r="D346" i="6"/>
  <c r="E346" i="6"/>
  <c r="F346" i="6"/>
  <c r="G346" i="6"/>
  <c r="A347" i="6"/>
  <c r="B347" i="6"/>
  <c r="C347" i="6"/>
  <c r="D347" i="6"/>
  <c r="E347" i="6"/>
  <c r="F347" i="6"/>
  <c r="G347" i="6"/>
  <c r="A348" i="6"/>
  <c r="B348" i="6"/>
  <c r="C348" i="6"/>
  <c r="D348" i="6"/>
  <c r="E348" i="6"/>
  <c r="F348" i="6"/>
  <c r="G348" i="6"/>
  <c r="A349" i="6"/>
  <c r="B349" i="6"/>
  <c r="C349" i="6"/>
  <c r="D349" i="6"/>
  <c r="E349" i="6"/>
  <c r="F349" i="6"/>
  <c r="G349" i="6"/>
  <c r="A350" i="6"/>
  <c r="B350" i="6"/>
  <c r="C350" i="6"/>
  <c r="D350" i="6"/>
  <c r="E350" i="6"/>
  <c r="F350" i="6"/>
  <c r="G350" i="6"/>
  <c r="A351" i="6"/>
  <c r="B351" i="6"/>
  <c r="C351" i="6"/>
  <c r="D351" i="6"/>
  <c r="E351" i="6"/>
  <c r="F351" i="6"/>
  <c r="G351" i="6"/>
  <c r="A352" i="6"/>
  <c r="B352" i="6"/>
  <c r="C352" i="6"/>
  <c r="D352" i="6"/>
  <c r="E352" i="6"/>
  <c r="F352" i="6"/>
  <c r="G352" i="6"/>
  <c r="A353" i="6"/>
  <c r="B353" i="6"/>
  <c r="C353" i="6"/>
  <c r="D353" i="6"/>
  <c r="E353" i="6"/>
  <c r="F353" i="6"/>
  <c r="G353" i="6"/>
  <c r="A354" i="6"/>
  <c r="B354" i="6"/>
  <c r="C354" i="6"/>
  <c r="D354" i="6"/>
  <c r="E354" i="6"/>
  <c r="F354" i="6"/>
  <c r="G354" i="6"/>
  <c r="A355" i="6"/>
  <c r="B355" i="6"/>
  <c r="C355" i="6"/>
  <c r="D355" i="6"/>
  <c r="E355" i="6"/>
  <c r="F355" i="6"/>
  <c r="G355" i="6"/>
  <c r="A356" i="6"/>
  <c r="B356" i="6"/>
  <c r="C356" i="6"/>
  <c r="D356" i="6"/>
  <c r="E356" i="6"/>
  <c r="F356" i="6"/>
  <c r="G356" i="6"/>
  <c r="A357" i="6"/>
  <c r="B357" i="6"/>
  <c r="C357" i="6"/>
  <c r="D357" i="6"/>
  <c r="E357" i="6"/>
  <c r="F357" i="6"/>
  <c r="G357" i="6"/>
  <c r="A358" i="6"/>
  <c r="B358" i="6"/>
  <c r="C358" i="6"/>
  <c r="D358" i="6"/>
  <c r="E358" i="6"/>
  <c r="F358" i="6"/>
  <c r="G358" i="6"/>
  <c r="A359" i="6"/>
  <c r="B359" i="6"/>
  <c r="C359" i="6"/>
  <c r="D359" i="6"/>
  <c r="E359" i="6"/>
  <c r="F359" i="6"/>
  <c r="G359" i="6"/>
  <c r="A360" i="6"/>
  <c r="B360" i="6"/>
  <c r="C360" i="6"/>
  <c r="D360" i="6"/>
  <c r="E360" i="6"/>
  <c r="F360" i="6"/>
  <c r="G360" i="6"/>
  <c r="A361" i="6"/>
  <c r="B361" i="6"/>
  <c r="C361" i="6"/>
  <c r="D361" i="6"/>
  <c r="E361" i="6"/>
  <c r="F361" i="6"/>
  <c r="G361" i="6"/>
  <c r="A362" i="6"/>
  <c r="B362" i="6"/>
  <c r="C362" i="6"/>
  <c r="D362" i="6"/>
  <c r="E362" i="6"/>
  <c r="F362" i="6"/>
  <c r="G362" i="6"/>
  <c r="A363" i="6"/>
  <c r="B363" i="6"/>
  <c r="C363" i="6"/>
  <c r="D363" i="6"/>
  <c r="E363" i="6"/>
  <c r="F363" i="6"/>
  <c r="G363" i="6"/>
  <c r="A364" i="6"/>
  <c r="B364" i="6"/>
  <c r="C364" i="6"/>
  <c r="D364" i="6"/>
  <c r="E364" i="6"/>
  <c r="F364" i="6"/>
  <c r="G364" i="6"/>
  <c r="A365" i="6"/>
  <c r="B365" i="6"/>
  <c r="C365" i="6"/>
  <c r="D365" i="6"/>
  <c r="E365" i="6"/>
  <c r="F365" i="6"/>
  <c r="G365" i="6"/>
  <c r="A366" i="6"/>
  <c r="B366" i="6"/>
  <c r="C366" i="6"/>
  <c r="D366" i="6"/>
  <c r="E366" i="6"/>
  <c r="F366" i="6"/>
  <c r="G366" i="6"/>
  <c r="A367" i="6"/>
  <c r="B367" i="6"/>
  <c r="C367" i="6"/>
  <c r="D367" i="6"/>
  <c r="E367" i="6"/>
  <c r="F367" i="6"/>
  <c r="G367" i="6"/>
  <c r="A368" i="6"/>
  <c r="B368" i="6"/>
  <c r="C368" i="6"/>
  <c r="D368" i="6"/>
  <c r="E368" i="6"/>
  <c r="F368" i="6"/>
  <c r="G368" i="6"/>
  <c r="A369" i="6"/>
  <c r="B369" i="6"/>
  <c r="C369" i="6"/>
  <c r="D369" i="6"/>
  <c r="E369" i="6"/>
  <c r="F369" i="6"/>
  <c r="G369" i="6"/>
  <c r="A370" i="6"/>
  <c r="B370" i="6"/>
  <c r="C370" i="6"/>
  <c r="D370" i="6"/>
  <c r="E370" i="6"/>
  <c r="F370" i="6"/>
  <c r="G370" i="6"/>
  <c r="A371" i="6"/>
  <c r="B371" i="6"/>
  <c r="C371" i="6"/>
  <c r="D371" i="6"/>
  <c r="E371" i="6"/>
  <c r="F371" i="6"/>
  <c r="G371" i="6"/>
  <c r="A372" i="6"/>
  <c r="B372" i="6"/>
  <c r="C372" i="6"/>
  <c r="D372" i="6"/>
  <c r="E372" i="6"/>
  <c r="F372" i="6"/>
  <c r="G372" i="6"/>
  <c r="A373" i="6"/>
  <c r="B373" i="6"/>
  <c r="C373" i="6"/>
  <c r="D373" i="6"/>
  <c r="E373" i="6"/>
  <c r="F373" i="6"/>
  <c r="G373" i="6"/>
  <c r="A374" i="6"/>
  <c r="B374" i="6"/>
  <c r="C374" i="6"/>
  <c r="D374" i="6"/>
  <c r="E374" i="6"/>
  <c r="F374" i="6"/>
  <c r="G374" i="6"/>
  <c r="A375" i="6"/>
  <c r="B375" i="6"/>
  <c r="C375" i="6"/>
  <c r="D375" i="6"/>
  <c r="E375" i="6"/>
  <c r="F375" i="6"/>
  <c r="G375" i="6"/>
  <c r="A376" i="6"/>
  <c r="B376" i="6"/>
  <c r="C376" i="6"/>
  <c r="D376" i="6"/>
  <c r="E376" i="6"/>
  <c r="F376" i="6"/>
  <c r="G376" i="6"/>
  <c r="A377" i="6"/>
  <c r="B377" i="6"/>
  <c r="C377" i="6"/>
  <c r="D377" i="6"/>
  <c r="E377" i="6"/>
  <c r="F377" i="6"/>
  <c r="G377" i="6"/>
  <c r="A378" i="6"/>
  <c r="B378" i="6"/>
  <c r="C378" i="6"/>
  <c r="D378" i="6"/>
  <c r="E378" i="6"/>
  <c r="F378" i="6"/>
  <c r="G378" i="6"/>
  <c r="A379" i="6"/>
  <c r="B379" i="6"/>
  <c r="C379" i="6"/>
  <c r="D379" i="6"/>
  <c r="E379" i="6"/>
  <c r="F379" i="6"/>
  <c r="G379" i="6"/>
  <c r="A380" i="6"/>
  <c r="B380" i="6"/>
  <c r="C380" i="6"/>
  <c r="D380" i="6"/>
  <c r="E380" i="6"/>
  <c r="F380" i="6"/>
  <c r="G380" i="6"/>
  <c r="A381" i="6"/>
  <c r="B381" i="6"/>
  <c r="C381" i="6"/>
  <c r="D381" i="6"/>
  <c r="E381" i="6"/>
  <c r="F381" i="6"/>
  <c r="G381" i="6"/>
  <c r="A382" i="6"/>
  <c r="B382" i="6"/>
  <c r="C382" i="6"/>
  <c r="D382" i="6"/>
  <c r="E382" i="6"/>
  <c r="F382" i="6"/>
  <c r="G382" i="6"/>
  <c r="A383" i="6"/>
  <c r="B383" i="6"/>
  <c r="C383" i="6"/>
  <c r="D383" i="6"/>
  <c r="E383" i="6"/>
  <c r="F383" i="6"/>
  <c r="G383" i="6"/>
  <c r="A384" i="6"/>
  <c r="B384" i="6"/>
  <c r="C384" i="6"/>
  <c r="D384" i="6"/>
  <c r="E384" i="6"/>
  <c r="F384" i="6"/>
  <c r="G384" i="6"/>
  <c r="A385" i="6"/>
  <c r="B385" i="6"/>
  <c r="C385" i="6"/>
  <c r="D385" i="6"/>
  <c r="E385" i="6"/>
  <c r="F385" i="6"/>
  <c r="G385" i="6"/>
  <c r="A386" i="6"/>
  <c r="B386" i="6"/>
  <c r="C386" i="6"/>
  <c r="D386" i="6"/>
  <c r="E386" i="6"/>
  <c r="F386" i="6"/>
  <c r="G386" i="6"/>
  <c r="A387" i="6"/>
  <c r="B387" i="6"/>
  <c r="C387" i="6"/>
  <c r="D387" i="6"/>
  <c r="E387" i="6"/>
  <c r="F387" i="6"/>
  <c r="G387" i="6"/>
  <c r="A388" i="6"/>
  <c r="B388" i="6"/>
  <c r="C388" i="6"/>
  <c r="D388" i="6"/>
  <c r="E388" i="6"/>
  <c r="F388" i="6"/>
  <c r="G388" i="6"/>
  <c r="A389" i="6"/>
  <c r="B389" i="6"/>
  <c r="C389" i="6"/>
  <c r="D389" i="6"/>
  <c r="E389" i="6"/>
  <c r="F389" i="6"/>
  <c r="G389" i="6"/>
  <c r="A390" i="6"/>
  <c r="B390" i="6"/>
  <c r="C390" i="6"/>
  <c r="D390" i="6"/>
  <c r="E390" i="6"/>
  <c r="F390" i="6"/>
  <c r="G390" i="6"/>
  <c r="A391" i="6"/>
  <c r="B391" i="6"/>
  <c r="C391" i="6"/>
  <c r="D391" i="6"/>
  <c r="E391" i="6"/>
  <c r="F391" i="6"/>
  <c r="G391" i="6"/>
  <c r="A392" i="6"/>
  <c r="B392" i="6"/>
  <c r="C392" i="6"/>
  <c r="D392" i="6"/>
  <c r="E392" i="6"/>
  <c r="F392" i="6"/>
  <c r="G392" i="6"/>
  <c r="A393" i="6"/>
  <c r="B393" i="6"/>
  <c r="C393" i="6"/>
  <c r="D393" i="6"/>
  <c r="E393" i="6"/>
  <c r="F393" i="6"/>
  <c r="G393" i="6"/>
  <c r="A394" i="6"/>
  <c r="B394" i="6"/>
  <c r="C394" i="6"/>
  <c r="D394" i="6"/>
  <c r="E394" i="6"/>
  <c r="F394" i="6"/>
  <c r="G394" i="6"/>
  <c r="A395" i="6"/>
  <c r="B395" i="6"/>
  <c r="C395" i="6"/>
  <c r="D395" i="6"/>
  <c r="E395" i="6"/>
  <c r="F395" i="6"/>
  <c r="G395" i="6"/>
  <c r="A396" i="6"/>
  <c r="B396" i="6"/>
  <c r="C396" i="6"/>
  <c r="D396" i="6"/>
  <c r="E396" i="6"/>
  <c r="F396" i="6"/>
  <c r="G396" i="6"/>
  <c r="A397" i="6"/>
  <c r="B397" i="6"/>
  <c r="C397" i="6"/>
  <c r="D397" i="6"/>
  <c r="E397" i="6"/>
  <c r="F397" i="6"/>
  <c r="G397" i="6"/>
  <c r="A398" i="6"/>
  <c r="B398" i="6"/>
  <c r="C398" i="6"/>
  <c r="D398" i="6"/>
  <c r="E398" i="6"/>
  <c r="F398" i="6"/>
  <c r="G398" i="6"/>
  <c r="A399" i="6"/>
  <c r="B399" i="6"/>
  <c r="C399" i="6"/>
  <c r="D399" i="6"/>
  <c r="E399" i="6"/>
  <c r="F399" i="6"/>
  <c r="G399" i="6"/>
  <c r="A400" i="6"/>
  <c r="B400" i="6"/>
  <c r="C400" i="6"/>
  <c r="D400" i="6"/>
  <c r="E400" i="6"/>
  <c r="F400" i="6"/>
  <c r="G400" i="6"/>
  <c r="A401" i="6"/>
  <c r="B401" i="6"/>
  <c r="C401" i="6"/>
  <c r="D401" i="6"/>
  <c r="E401" i="6"/>
  <c r="F401" i="6"/>
  <c r="G401" i="6"/>
  <c r="A402" i="6"/>
  <c r="B402" i="6"/>
  <c r="C402" i="6"/>
  <c r="D402" i="6"/>
  <c r="E402" i="6"/>
  <c r="F402" i="6"/>
  <c r="G402" i="6"/>
  <c r="A403" i="6"/>
  <c r="B403" i="6"/>
  <c r="C403" i="6"/>
  <c r="D403" i="6"/>
  <c r="E403" i="6"/>
  <c r="F403" i="6"/>
  <c r="G403" i="6"/>
  <c r="A404" i="6"/>
  <c r="B404" i="6"/>
  <c r="C404" i="6"/>
  <c r="D404" i="6"/>
  <c r="E404" i="6"/>
  <c r="F404" i="6"/>
  <c r="G404" i="6"/>
  <c r="A405" i="6"/>
  <c r="B405" i="6"/>
  <c r="C405" i="6"/>
  <c r="D405" i="6"/>
  <c r="E405" i="6"/>
  <c r="F405" i="6"/>
  <c r="G405" i="6"/>
  <c r="A406" i="6"/>
  <c r="B406" i="6"/>
  <c r="C406" i="6"/>
  <c r="D406" i="6"/>
  <c r="E406" i="6"/>
  <c r="F406" i="6"/>
  <c r="G406" i="6"/>
  <c r="A407" i="6"/>
  <c r="B407" i="6"/>
  <c r="C407" i="6"/>
  <c r="D407" i="6"/>
  <c r="E407" i="6"/>
  <c r="F407" i="6"/>
  <c r="G407" i="6"/>
  <c r="A408" i="6"/>
  <c r="B408" i="6"/>
  <c r="C408" i="6"/>
  <c r="D408" i="6"/>
  <c r="E408" i="6"/>
  <c r="F408" i="6"/>
  <c r="G408" i="6"/>
  <c r="A409" i="6"/>
  <c r="B409" i="6"/>
  <c r="C409" i="6"/>
  <c r="D409" i="6"/>
  <c r="E409" i="6"/>
  <c r="F409" i="6"/>
  <c r="G409" i="6"/>
  <c r="A410" i="6"/>
  <c r="B410" i="6"/>
  <c r="C410" i="6"/>
  <c r="D410" i="6"/>
  <c r="E410" i="6"/>
  <c r="F410" i="6"/>
  <c r="G410" i="6"/>
  <c r="A411" i="6"/>
  <c r="B411" i="6"/>
  <c r="C411" i="6"/>
  <c r="D411" i="6"/>
  <c r="E411" i="6"/>
  <c r="F411" i="6"/>
  <c r="G411" i="6"/>
  <c r="A412" i="6"/>
  <c r="B412" i="6"/>
  <c r="C412" i="6"/>
  <c r="D412" i="6"/>
  <c r="E412" i="6"/>
  <c r="F412" i="6"/>
  <c r="G412" i="6"/>
  <c r="A413" i="6"/>
  <c r="B413" i="6"/>
  <c r="C413" i="6"/>
  <c r="D413" i="6"/>
  <c r="E413" i="6"/>
  <c r="F413" i="6"/>
  <c r="G413" i="6"/>
  <c r="A414" i="6"/>
  <c r="B414" i="6"/>
  <c r="C414" i="6"/>
  <c r="D414" i="6"/>
  <c r="E414" i="6"/>
  <c r="F414" i="6"/>
  <c r="G414" i="6"/>
  <c r="A415" i="6"/>
  <c r="B415" i="6"/>
  <c r="C415" i="6"/>
  <c r="D415" i="6"/>
  <c r="E415" i="6"/>
  <c r="F415" i="6"/>
  <c r="G415" i="6"/>
  <c r="A416" i="6"/>
  <c r="B416" i="6"/>
  <c r="C416" i="6"/>
  <c r="D416" i="6"/>
  <c r="E416" i="6"/>
  <c r="F416" i="6"/>
  <c r="G416" i="6"/>
  <c r="A417" i="6"/>
  <c r="B417" i="6"/>
  <c r="C417" i="6"/>
  <c r="D417" i="6"/>
  <c r="E417" i="6"/>
  <c r="F417" i="6"/>
  <c r="G417" i="6"/>
  <c r="A418" i="6"/>
  <c r="B418" i="6"/>
  <c r="C418" i="6"/>
  <c r="D418" i="6"/>
  <c r="E418" i="6"/>
  <c r="F418" i="6"/>
  <c r="G418" i="6"/>
  <c r="A419" i="6"/>
  <c r="B419" i="6"/>
  <c r="C419" i="6"/>
  <c r="D419" i="6"/>
  <c r="E419" i="6"/>
  <c r="F419" i="6"/>
  <c r="G419" i="6"/>
  <c r="A420" i="6"/>
  <c r="B420" i="6"/>
  <c r="C420" i="6"/>
  <c r="D420" i="6"/>
  <c r="E420" i="6"/>
  <c r="F420" i="6"/>
  <c r="G420" i="6"/>
  <c r="A421" i="6"/>
  <c r="B421" i="6"/>
  <c r="C421" i="6"/>
  <c r="D421" i="6"/>
  <c r="E421" i="6"/>
  <c r="F421" i="6"/>
  <c r="G421" i="6"/>
  <c r="A422" i="6"/>
  <c r="B422" i="6"/>
  <c r="C422" i="6"/>
  <c r="D422" i="6"/>
  <c r="E422" i="6"/>
  <c r="F422" i="6"/>
  <c r="G422" i="6"/>
  <c r="A423" i="6"/>
  <c r="B423" i="6"/>
  <c r="C423" i="6"/>
  <c r="D423" i="6"/>
  <c r="E423" i="6"/>
  <c r="F423" i="6"/>
  <c r="G423" i="6"/>
  <c r="A424" i="6"/>
  <c r="B424" i="6"/>
  <c r="C424" i="6"/>
  <c r="D424" i="6"/>
  <c r="E424" i="6"/>
  <c r="F424" i="6"/>
  <c r="G424" i="6"/>
  <c r="A425" i="6"/>
  <c r="B425" i="6"/>
  <c r="C425" i="6"/>
  <c r="D425" i="6"/>
  <c r="E425" i="6"/>
  <c r="F425" i="6"/>
  <c r="G425" i="6"/>
  <c r="A426" i="6"/>
  <c r="B426" i="6"/>
  <c r="C426" i="6"/>
  <c r="D426" i="6"/>
  <c r="E426" i="6"/>
  <c r="F426" i="6"/>
  <c r="G426" i="6"/>
  <c r="A427" i="6"/>
  <c r="B427" i="6"/>
  <c r="C427" i="6"/>
  <c r="D427" i="6"/>
  <c r="E427" i="6"/>
  <c r="F427" i="6"/>
  <c r="G427" i="6"/>
  <c r="A428" i="6"/>
  <c r="B428" i="6"/>
  <c r="C428" i="6"/>
  <c r="D428" i="6"/>
  <c r="E428" i="6"/>
  <c r="F428" i="6"/>
  <c r="G428" i="6"/>
  <c r="A429" i="6"/>
  <c r="B429" i="6"/>
  <c r="C429" i="6"/>
  <c r="D429" i="6"/>
  <c r="E429" i="6"/>
  <c r="F429" i="6"/>
  <c r="G429" i="6"/>
  <c r="A430" i="6"/>
  <c r="B430" i="6"/>
  <c r="C430" i="6"/>
  <c r="D430" i="6"/>
  <c r="E430" i="6"/>
  <c r="F430" i="6"/>
  <c r="G430" i="6"/>
  <c r="A431" i="6"/>
  <c r="B431" i="6"/>
  <c r="C431" i="6"/>
  <c r="D431" i="6"/>
  <c r="E431" i="6"/>
  <c r="F431" i="6"/>
  <c r="G431" i="6"/>
  <c r="A432" i="6"/>
  <c r="B432" i="6"/>
  <c r="C432" i="6"/>
  <c r="D432" i="6"/>
  <c r="E432" i="6"/>
  <c r="F432" i="6"/>
  <c r="G432" i="6"/>
  <c r="A433" i="6"/>
  <c r="B433" i="6"/>
  <c r="C433" i="6"/>
  <c r="D433" i="6"/>
  <c r="E433" i="6"/>
  <c r="F433" i="6"/>
  <c r="G433" i="6"/>
  <c r="A434" i="6"/>
  <c r="B434" i="6"/>
  <c r="C434" i="6"/>
  <c r="D434" i="6"/>
  <c r="E434" i="6"/>
  <c r="F434" i="6"/>
  <c r="G434" i="6"/>
  <c r="A435" i="6"/>
  <c r="B435" i="6"/>
  <c r="C435" i="6"/>
  <c r="D435" i="6"/>
  <c r="E435" i="6"/>
  <c r="F435" i="6"/>
  <c r="G435" i="6"/>
  <c r="A436" i="6"/>
  <c r="B436" i="6"/>
  <c r="C436" i="6"/>
  <c r="D436" i="6"/>
  <c r="E436" i="6"/>
  <c r="F436" i="6"/>
  <c r="G436" i="6"/>
  <c r="A437" i="6"/>
  <c r="B437" i="6"/>
  <c r="C437" i="6"/>
  <c r="D437" i="6"/>
  <c r="E437" i="6"/>
  <c r="F437" i="6"/>
  <c r="G437" i="6"/>
  <c r="A438" i="6"/>
  <c r="B438" i="6"/>
  <c r="C438" i="6"/>
  <c r="D438" i="6"/>
  <c r="E438" i="6"/>
  <c r="F438" i="6"/>
  <c r="G438" i="6"/>
  <c r="A439" i="6"/>
  <c r="B439" i="6"/>
  <c r="C439" i="6"/>
  <c r="D439" i="6"/>
  <c r="E439" i="6"/>
  <c r="F439" i="6"/>
  <c r="G439" i="6"/>
  <c r="A440" i="6"/>
  <c r="B440" i="6"/>
  <c r="C440" i="6"/>
  <c r="D440" i="6"/>
  <c r="E440" i="6"/>
  <c r="F440" i="6"/>
  <c r="G440" i="6"/>
  <c r="A441" i="6"/>
  <c r="B441" i="6"/>
  <c r="C441" i="6"/>
  <c r="D441" i="6"/>
  <c r="E441" i="6"/>
  <c r="F441" i="6"/>
  <c r="G441" i="6"/>
  <c r="A442" i="6"/>
  <c r="B442" i="6"/>
  <c r="C442" i="6"/>
  <c r="D442" i="6"/>
  <c r="E442" i="6"/>
  <c r="F442" i="6"/>
  <c r="G442" i="6"/>
  <c r="A443" i="6"/>
  <c r="B443" i="6"/>
  <c r="C443" i="6"/>
  <c r="D443" i="6"/>
  <c r="E443" i="6"/>
  <c r="F443" i="6"/>
  <c r="G443" i="6"/>
  <c r="A444" i="6"/>
  <c r="B444" i="6"/>
  <c r="C444" i="6"/>
  <c r="D444" i="6"/>
  <c r="E444" i="6"/>
  <c r="F444" i="6"/>
  <c r="G444" i="6"/>
  <c r="A445" i="6"/>
  <c r="B445" i="6"/>
  <c r="C445" i="6"/>
  <c r="D445" i="6"/>
  <c r="E445" i="6"/>
  <c r="F445" i="6"/>
  <c r="G445" i="6"/>
  <c r="A446" i="6"/>
  <c r="B446" i="6"/>
  <c r="C446" i="6"/>
  <c r="D446" i="6"/>
  <c r="E446" i="6"/>
  <c r="F446" i="6"/>
  <c r="G446" i="6"/>
  <c r="A447" i="6"/>
  <c r="B447" i="6"/>
  <c r="C447" i="6"/>
  <c r="D447" i="6"/>
  <c r="E447" i="6"/>
  <c r="F447" i="6"/>
  <c r="G447" i="6"/>
  <c r="A448" i="6"/>
  <c r="B448" i="6"/>
  <c r="C448" i="6"/>
  <c r="D448" i="6"/>
  <c r="E448" i="6"/>
  <c r="F448" i="6"/>
  <c r="G448" i="6"/>
  <c r="A449" i="6"/>
  <c r="B449" i="6"/>
  <c r="C449" i="6"/>
  <c r="D449" i="6"/>
  <c r="E449" i="6"/>
  <c r="F449" i="6"/>
  <c r="G449" i="6"/>
  <c r="A450" i="6"/>
  <c r="B450" i="6"/>
  <c r="C450" i="6"/>
  <c r="D450" i="6"/>
  <c r="E450" i="6"/>
  <c r="F450" i="6"/>
  <c r="G450" i="6"/>
  <c r="A451" i="6"/>
  <c r="B451" i="6"/>
  <c r="C451" i="6"/>
  <c r="D451" i="6"/>
  <c r="E451" i="6"/>
  <c r="F451" i="6"/>
  <c r="G451" i="6"/>
  <c r="A452" i="6"/>
  <c r="B452" i="6"/>
  <c r="C452" i="6"/>
  <c r="D452" i="6"/>
  <c r="E452" i="6"/>
  <c r="F452" i="6"/>
  <c r="G452" i="6"/>
  <c r="A453" i="6"/>
  <c r="B453" i="6"/>
  <c r="C453" i="6"/>
  <c r="D453" i="6"/>
  <c r="E453" i="6"/>
  <c r="F453" i="6"/>
  <c r="G453" i="6"/>
  <c r="A454" i="6"/>
  <c r="B454" i="6"/>
  <c r="C454" i="6"/>
  <c r="D454" i="6"/>
  <c r="E454" i="6"/>
  <c r="F454" i="6"/>
  <c r="G454" i="6"/>
  <c r="A455" i="6"/>
  <c r="B455" i="6"/>
  <c r="C455" i="6"/>
  <c r="D455" i="6"/>
  <c r="E455" i="6"/>
  <c r="F455" i="6"/>
  <c r="G455" i="6"/>
  <c r="A456" i="6"/>
  <c r="B456" i="6"/>
  <c r="C456" i="6"/>
  <c r="D456" i="6"/>
  <c r="E456" i="6"/>
  <c r="F456" i="6"/>
  <c r="G456" i="6"/>
  <c r="A457" i="6"/>
  <c r="B457" i="6"/>
  <c r="C457" i="6"/>
  <c r="D457" i="6"/>
  <c r="E457" i="6"/>
  <c r="F457" i="6"/>
  <c r="G457" i="6"/>
  <c r="A458" i="6"/>
  <c r="B458" i="6"/>
  <c r="C458" i="6"/>
  <c r="D458" i="6"/>
  <c r="E458" i="6"/>
  <c r="F458" i="6"/>
  <c r="G458" i="6"/>
  <c r="A459" i="6"/>
  <c r="B459" i="6"/>
  <c r="C459" i="6"/>
  <c r="D459" i="6"/>
  <c r="E459" i="6"/>
  <c r="F459" i="6"/>
  <c r="G459" i="6"/>
  <c r="A460" i="6"/>
  <c r="B460" i="6"/>
  <c r="C460" i="6"/>
  <c r="D460" i="6"/>
  <c r="E460" i="6"/>
  <c r="F460" i="6"/>
  <c r="G460" i="6"/>
  <c r="A461" i="6"/>
  <c r="B461" i="6"/>
  <c r="C461" i="6"/>
  <c r="D461" i="6"/>
  <c r="E461" i="6"/>
  <c r="F461" i="6"/>
  <c r="G461" i="6"/>
  <c r="A462" i="6"/>
  <c r="B462" i="6"/>
  <c r="C462" i="6"/>
  <c r="D462" i="6"/>
  <c r="E462" i="6"/>
  <c r="F462" i="6"/>
  <c r="G462" i="6"/>
  <c r="A463" i="6"/>
  <c r="B463" i="6"/>
  <c r="C463" i="6"/>
  <c r="D463" i="6"/>
  <c r="E463" i="6"/>
  <c r="F463" i="6"/>
  <c r="G463" i="6"/>
  <c r="A464" i="6"/>
  <c r="B464" i="6"/>
  <c r="C464" i="6"/>
  <c r="D464" i="6"/>
  <c r="E464" i="6"/>
  <c r="F464" i="6"/>
  <c r="G464" i="6"/>
  <c r="A465" i="6"/>
  <c r="B465" i="6"/>
  <c r="C465" i="6"/>
  <c r="D465" i="6"/>
  <c r="E465" i="6"/>
  <c r="F465" i="6"/>
  <c r="G465" i="6"/>
  <c r="A466" i="6"/>
  <c r="B466" i="6"/>
  <c r="C466" i="6"/>
  <c r="D466" i="6"/>
  <c r="E466" i="6"/>
  <c r="F466" i="6"/>
  <c r="G466" i="6"/>
  <c r="A467" i="6"/>
  <c r="B467" i="6"/>
  <c r="C467" i="6"/>
  <c r="D467" i="6"/>
  <c r="E467" i="6"/>
  <c r="F467" i="6"/>
  <c r="G467" i="6"/>
  <c r="A468" i="6"/>
  <c r="B468" i="6"/>
  <c r="C468" i="6"/>
  <c r="D468" i="6"/>
  <c r="E468" i="6"/>
  <c r="F468" i="6"/>
  <c r="G468" i="6"/>
  <c r="A469" i="6"/>
  <c r="B469" i="6"/>
  <c r="C469" i="6"/>
  <c r="D469" i="6"/>
  <c r="E469" i="6"/>
  <c r="F469" i="6"/>
  <c r="G469" i="6"/>
  <c r="A470" i="6"/>
  <c r="B470" i="6"/>
  <c r="C470" i="6"/>
  <c r="D470" i="6"/>
  <c r="E470" i="6"/>
  <c r="F470" i="6"/>
  <c r="G470" i="6"/>
  <c r="A471" i="6"/>
  <c r="B471" i="6"/>
  <c r="C471" i="6"/>
  <c r="D471" i="6"/>
  <c r="E471" i="6"/>
  <c r="F471" i="6"/>
  <c r="G471" i="6"/>
  <c r="A472" i="6"/>
  <c r="B472" i="6"/>
  <c r="C472" i="6"/>
  <c r="D472" i="6"/>
  <c r="E472" i="6"/>
  <c r="F472" i="6"/>
  <c r="G472" i="6"/>
  <c r="A473" i="6"/>
  <c r="B473" i="6"/>
  <c r="C473" i="6"/>
  <c r="D473" i="6"/>
  <c r="E473" i="6"/>
  <c r="F473" i="6"/>
  <c r="G473" i="6"/>
  <c r="A474" i="6"/>
  <c r="B474" i="6"/>
  <c r="C474" i="6"/>
  <c r="D474" i="6"/>
  <c r="E474" i="6"/>
  <c r="F474" i="6"/>
  <c r="G474" i="6"/>
  <c r="A475" i="6"/>
  <c r="B475" i="6"/>
  <c r="C475" i="6"/>
  <c r="D475" i="6"/>
  <c r="E475" i="6"/>
  <c r="F475" i="6"/>
  <c r="G475" i="6"/>
  <c r="A476" i="6"/>
  <c r="B476" i="6"/>
  <c r="C476" i="6"/>
  <c r="D476" i="6"/>
  <c r="E476" i="6"/>
  <c r="F476" i="6"/>
  <c r="G476" i="6"/>
  <c r="A477" i="6"/>
  <c r="B477" i="6"/>
  <c r="C477" i="6"/>
  <c r="D477" i="6"/>
  <c r="E477" i="6"/>
  <c r="F477" i="6"/>
  <c r="G477" i="6"/>
  <c r="A478" i="6"/>
  <c r="B478" i="6"/>
  <c r="C478" i="6"/>
  <c r="D478" i="6"/>
  <c r="E478" i="6"/>
  <c r="F478" i="6"/>
  <c r="G478" i="6"/>
  <c r="A479" i="6"/>
  <c r="B479" i="6"/>
  <c r="C479" i="6"/>
  <c r="D479" i="6"/>
  <c r="E479" i="6"/>
  <c r="F479" i="6"/>
  <c r="G479" i="6"/>
  <c r="A480" i="6"/>
  <c r="B480" i="6"/>
  <c r="C480" i="6"/>
  <c r="D480" i="6"/>
  <c r="E480" i="6"/>
  <c r="F480" i="6"/>
  <c r="G480" i="6"/>
  <c r="A481" i="6"/>
  <c r="B481" i="6"/>
  <c r="C481" i="6"/>
  <c r="D481" i="6"/>
  <c r="E481" i="6"/>
  <c r="F481" i="6"/>
  <c r="G481" i="6"/>
  <c r="A482" i="6"/>
  <c r="B482" i="6"/>
  <c r="C482" i="6"/>
  <c r="D482" i="6"/>
  <c r="E482" i="6"/>
  <c r="F482" i="6"/>
  <c r="G482" i="6"/>
  <c r="A483" i="6"/>
  <c r="B483" i="6"/>
  <c r="C483" i="6"/>
  <c r="D483" i="6"/>
  <c r="E483" i="6"/>
  <c r="F483" i="6"/>
  <c r="G483" i="6"/>
  <c r="A484" i="6"/>
  <c r="B484" i="6"/>
  <c r="C484" i="6"/>
  <c r="D484" i="6"/>
  <c r="E484" i="6"/>
  <c r="F484" i="6"/>
  <c r="G484" i="6"/>
  <c r="A485" i="6"/>
  <c r="B485" i="6"/>
  <c r="C485" i="6"/>
  <c r="D485" i="6"/>
  <c r="E485" i="6"/>
  <c r="F485" i="6"/>
  <c r="G485" i="6"/>
  <c r="A486" i="6"/>
  <c r="B486" i="6"/>
  <c r="C486" i="6"/>
  <c r="D486" i="6"/>
  <c r="E486" i="6"/>
  <c r="F486" i="6"/>
  <c r="G486" i="6"/>
  <c r="A487" i="6"/>
  <c r="B487" i="6"/>
  <c r="C487" i="6"/>
  <c r="D487" i="6"/>
  <c r="E487" i="6"/>
  <c r="F487" i="6"/>
  <c r="G487" i="6"/>
  <c r="A488" i="6"/>
  <c r="B488" i="6"/>
  <c r="C488" i="6"/>
  <c r="D488" i="6"/>
  <c r="E488" i="6"/>
  <c r="F488" i="6"/>
  <c r="G488" i="6"/>
  <c r="A489" i="6"/>
  <c r="B489" i="6"/>
  <c r="C489" i="6"/>
  <c r="D489" i="6"/>
  <c r="E489" i="6"/>
  <c r="F489" i="6"/>
  <c r="G489" i="6"/>
  <c r="A490" i="6"/>
  <c r="B490" i="6"/>
  <c r="C490" i="6"/>
  <c r="D490" i="6"/>
  <c r="E490" i="6"/>
  <c r="F490" i="6"/>
  <c r="G490" i="6"/>
  <c r="A491" i="6"/>
  <c r="B491" i="6"/>
  <c r="C491" i="6"/>
  <c r="D491" i="6"/>
  <c r="E491" i="6"/>
  <c r="F491" i="6"/>
  <c r="G491" i="6"/>
  <c r="A492" i="6"/>
  <c r="B492" i="6"/>
  <c r="C492" i="6"/>
  <c r="D492" i="6"/>
  <c r="E492" i="6"/>
  <c r="F492" i="6"/>
  <c r="G492" i="6"/>
  <c r="K1" i="1" l="1"/>
  <c r="S118" i="13" l="1"/>
  <c r="S133" i="13"/>
  <c r="S1" i="5"/>
  <c r="F11" i="6"/>
  <c r="J7" i="5" l="1"/>
  <c r="M7" i="5"/>
  <c r="M5" i="5"/>
  <c r="J5" i="5"/>
  <c r="B7" i="5"/>
  <c r="C5" i="5"/>
  <c r="B5" i="5"/>
  <c r="A3" i="6" l="1"/>
  <c r="B3" i="6"/>
  <c r="C3" i="6"/>
  <c r="D3" i="6"/>
  <c r="E3" i="6"/>
  <c r="F3" i="6"/>
  <c r="G3" i="6"/>
  <c r="A4" i="6"/>
  <c r="B4" i="6"/>
  <c r="C4" i="6"/>
  <c r="D4" i="6"/>
  <c r="E4" i="6"/>
  <c r="F4" i="6"/>
  <c r="G4" i="6"/>
  <c r="A5" i="6"/>
  <c r="B5" i="6"/>
  <c r="C5" i="6"/>
  <c r="D5" i="6"/>
  <c r="E5" i="6"/>
  <c r="F5" i="6"/>
  <c r="G5" i="6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A47" i="6"/>
  <c r="B47" i="6"/>
  <c r="C47" i="6"/>
  <c r="D47" i="6"/>
  <c r="E47" i="6"/>
  <c r="F47" i="6"/>
  <c r="G47" i="6"/>
  <c r="A48" i="6"/>
  <c r="B48" i="6"/>
  <c r="C48" i="6"/>
  <c r="D48" i="6"/>
  <c r="E48" i="6"/>
  <c r="F48" i="6"/>
  <c r="G48" i="6"/>
  <c r="A49" i="6"/>
  <c r="B49" i="6"/>
  <c r="C49" i="6"/>
  <c r="D49" i="6"/>
  <c r="E49" i="6"/>
  <c r="F49" i="6"/>
  <c r="G49" i="6"/>
  <c r="A50" i="6"/>
  <c r="B50" i="6"/>
  <c r="C50" i="6"/>
  <c r="D50" i="6"/>
  <c r="E50" i="6"/>
  <c r="F50" i="6"/>
  <c r="G50" i="6"/>
  <c r="A51" i="6"/>
  <c r="B51" i="6"/>
  <c r="C51" i="6"/>
  <c r="D51" i="6"/>
  <c r="E51" i="6"/>
  <c r="F51" i="6"/>
  <c r="G51" i="6"/>
  <c r="A52" i="6"/>
  <c r="B52" i="6"/>
  <c r="C52" i="6"/>
  <c r="D52" i="6"/>
  <c r="E52" i="6"/>
  <c r="F52" i="6"/>
  <c r="G52" i="6"/>
  <c r="A53" i="6"/>
  <c r="B53" i="6"/>
  <c r="C53" i="6"/>
  <c r="D53" i="6"/>
  <c r="E53" i="6"/>
  <c r="F53" i="6"/>
  <c r="G53" i="6"/>
  <c r="A54" i="6"/>
  <c r="B54" i="6"/>
  <c r="C54" i="6"/>
  <c r="D54" i="6"/>
  <c r="E54" i="6"/>
  <c r="F54" i="6"/>
  <c r="G54" i="6"/>
  <c r="A55" i="6"/>
  <c r="B55" i="6"/>
  <c r="C55" i="6"/>
  <c r="D55" i="6"/>
  <c r="E55" i="6"/>
  <c r="F55" i="6"/>
  <c r="G55" i="6"/>
  <c r="A56" i="6"/>
  <c r="B56" i="6"/>
  <c r="C56" i="6"/>
  <c r="D56" i="6"/>
  <c r="E56" i="6"/>
  <c r="F56" i="6"/>
  <c r="G56" i="6"/>
  <c r="A57" i="6"/>
  <c r="B57" i="6"/>
  <c r="C57" i="6"/>
  <c r="D57" i="6"/>
  <c r="E57" i="6"/>
  <c r="F57" i="6"/>
  <c r="G57" i="6"/>
  <c r="A58" i="6"/>
  <c r="B58" i="6"/>
  <c r="C58" i="6"/>
  <c r="D58" i="6"/>
  <c r="E58" i="6"/>
  <c r="F58" i="6"/>
  <c r="G58" i="6"/>
  <c r="A59" i="6"/>
  <c r="B59" i="6"/>
  <c r="C59" i="6"/>
  <c r="D59" i="6"/>
  <c r="E59" i="6"/>
  <c r="F59" i="6"/>
  <c r="G59" i="6"/>
  <c r="A60" i="6"/>
  <c r="B60" i="6"/>
  <c r="C60" i="6"/>
  <c r="D60" i="6"/>
  <c r="E60" i="6"/>
  <c r="F60" i="6"/>
  <c r="G60" i="6"/>
  <c r="A61" i="6"/>
  <c r="B61" i="6"/>
  <c r="C61" i="6"/>
  <c r="D61" i="6"/>
  <c r="E61" i="6"/>
  <c r="F61" i="6"/>
  <c r="G61" i="6"/>
  <c r="A62" i="6"/>
  <c r="B62" i="6"/>
  <c r="C62" i="6"/>
  <c r="D62" i="6"/>
  <c r="E62" i="6"/>
  <c r="F62" i="6"/>
  <c r="G62" i="6"/>
  <c r="A63" i="6"/>
  <c r="B63" i="6"/>
  <c r="C63" i="6"/>
  <c r="D63" i="6"/>
  <c r="E63" i="6"/>
  <c r="F63" i="6"/>
  <c r="G63" i="6"/>
  <c r="A64" i="6"/>
  <c r="B64" i="6"/>
  <c r="C64" i="6"/>
  <c r="D64" i="6"/>
  <c r="E64" i="6"/>
  <c r="F64" i="6"/>
  <c r="G64" i="6"/>
  <c r="A65" i="6"/>
  <c r="B65" i="6"/>
  <c r="C65" i="6"/>
  <c r="D65" i="6"/>
  <c r="E65" i="6"/>
  <c r="F65" i="6"/>
  <c r="G65" i="6"/>
  <c r="A66" i="6"/>
  <c r="B66" i="6"/>
  <c r="C66" i="6"/>
  <c r="D66" i="6"/>
  <c r="E66" i="6"/>
  <c r="F66" i="6"/>
  <c r="G66" i="6"/>
  <c r="A67" i="6"/>
  <c r="B67" i="6"/>
  <c r="C67" i="6"/>
  <c r="D67" i="6"/>
  <c r="E67" i="6"/>
  <c r="F67" i="6"/>
  <c r="G67" i="6"/>
  <c r="A68" i="6"/>
  <c r="B68" i="6"/>
  <c r="C68" i="6"/>
  <c r="D68" i="6"/>
  <c r="E68" i="6"/>
  <c r="F68" i="6"/>
  <c r="G68" i="6"/>
  <c r="A69" i="6"/>
  <c r="B69" i="6"/>
  <c r="C69" i="6"/>
  <c r="D69" i="6"/>
  <c r="E69" i="6"/>
  <c r="F69" i="6"/>
  <c r="G69" i="6"/>
  <c r="A70" i="6"/>
  <c r="B70" i="6"/>
  <c r="C70" i="6"/>
  <c r="D70" i="6"/>
  <c r="E70" i="6"/>
  <c r="F70" i="6"/>
  <c r="G70" i="6"/>
  <c r="A71" i="6"/>
  <c r="B71" i="6"/>
  <c r="C71" i="6"/>
  <c r="D71" i="6"/>
  <c r="E71" i="6"/>
  <c r="F71" i="6"/>
  <c r="G71" i="6"/>
  <c r="A72" i="6"/>
  <c r="B72" i="6"/>
  <c r="C72" i="6"/>
  <c r="D72" i="6"/>
  <c r="E72" i="6"/>
  <c r="F72" i="6"/>
  <c r="G72" i="6"/>
  <c r="A73" i="6"/>
  <c r="B73" i="6"/>
  <c r="C73" i="6"/>
  <c r="D73" i="6"/>
  <c r="E73" i="6"/>
  <c r="F73" i="6"/>
  <c r="G73" i="6"/>
  <c r="A74" i="6"/>
  <c r="B74" i="6"/>
  <c r="C74" i="6"/>
  <c r="D74" i="6"/>
  <c r="E74" i="6"/>
  <c r="F74" i="6"/>
  <c r="G74" i="6"/>
  <c r="A75" i="6"/>
  <c r="B75" i="6"/>
  <c r="C75" i="6"/>
  <c r="D75" i="6"/>
  <c r="E75" i="6"/>
  <c r="F75" i="6"/>
  <c r="G75" i="6"/>
  <c r="A76" i="6"/>
  <c r="B76" i="6"/>
  <c r="C76" i="6"/>
  <c r="D76" i="6"/>
  <c r="E76" i="6"/>
  <c r="F76" i="6"/>
  <c r="G76" i="6"/>
  <c r="A77" i="6"/>
  <c r="B77" i="6"/>
  <c r="C77" i="6"/>
  <c r="D77" i="6"/>
  <c r="E77" i="6"/>
  <c r="F77" i="6"/>
  <c r="G77" i="6"/>
  <c r="A78" i="6"/>
  <c r="B78" i="6"/>
  <c r="C78" i="6"/>
  <c r="D78" i="6"/>
  <c r="E78" i="6"/>
  <c r="F78" i="6"/>
  <c r="G78" i="6"/>
  <c r="A79" i="6"/>
  <c r="B79" i="6"/>
  <c r="C79" i="6"/>
  <c r="D79" i="6"/>
  <c r="E79" i="6"/>
  <c r="F79" i="6"/>
  <c r="G79" i="6"/>
  <c r="A80" i="6"/>
  <c r="B80" i="6"/>
  <c r="C80" i="6"/>
  <c r="D80" i="6"/>
  <c r="E80" i="6"/>
  <c r="F80" i="6"/>
  <c r="G80" i="6"/>
  <c r="A81" i="6"/>
  <c r="B81" i="6"/>
  <c r="C81" i="6"/>
  <c r="D81" i="6"/>
  <c r="E81" i="6"/>
  <c r="F81" i="6"/>
  <c r="G81" i="6"/>
  <c r="A82" i="6"/>
  <c r="B82" i="6"/>
  <c r="C82" i="6"/>
  <c r="D82" i="6"/>
  <c r="E82" i="6"/>
  <c r="F82" i="6"/>
  <c r="G82" i="6"/>
  <c r="A83" i="6"/>
  <c r="B83" i="6"/>
  <c r="C83" i="6"/>
  <c r="D83" i="6"/>
  <c r="E83" i="6"/>
  <c r="F83" i="6"/>
  <c r="G83" i="6"/>
  <c r="A84" i="6"/>
  <c r="B84" i="6"/>
  <c r="C84" i="6"/>
  <c r="D84" i="6"/>
  <c r="E84" i="6"/>
  <c r="F84" i="6"/>
  <c r="G84" i="6"/>
  <c r="A85" i="6"/>
  <c r="B85" i="6"/>
  <c r="C85" i="6"/>
  <c r="D85" i="6"/>
  <c r="E85" i="6"/>
  <c r="F85" i="6"/>
  <c r="G85" i="6"/>
  <c r="A86" i="6"/>
  <c r="B86" i="6"/>
  <c r="C86" i="6"/>
  <c r="D86" i="6"/>
  <c r="E86" i="6"/>
  <c r="F86" i="6"/>
  <c r="G86" i="6"/>
  <c r="A87" i="6"/>
  <c r="B87" i="6"/>
  <c r="C87" i="6"/>
  <c r="D87" i="6"/>
  <c r="E87" i="6"/>
  <c r="F87" i="6"/>
  <c r="G87" i="6"/>
  <c r="A88" i="6"/>
  <c r="B88" i="6"/>
  <c r="C88" i="6"/>
  <c r="D88" i="6"/>
  <c r="E88" i="6"/>
  <c r="F88" i="6"/>
  <c r="G88" i="6"/>
  <c r="A89" i="6"/>
  <c r="B89" i="6"/>
  <c r="C89" i="6"/>
  <c r="D89" i="6"/>
  <c r="E89" i="6"/>
  <c r="F89" i="6"/>
  <c r="G89" i="6"/>
  <c r="A90" i="6"/>
  <c r="B90" i="6"/>
  <c r="C90" i="6"/>
  <c r="D90" i="6"/>
  <c r="E90" i="6"/>
  <c r="F90" i="6"/>
  <c r="G90" i="6"/>
  <c r="A91" i="6"/>
  <c r="B91" i="6"/>
  <c r="C91" i="6"/>
  <c r="D91" i="6"/>
  <c r="E91" i="6"/>
  <c r="F91" i="6"/>
  <c r="G91" i="6"/>
  <c r="A92" i="6"/>
  <c r="B92" i="6"/>
  <c r="C92" i="6"/>
  <c r="D92" i="6"/>
  <c r="E92" i="6"/>
  <c r="F92" i="6"/>
  <c r="G92" i="6"/>
  <c r="A93" i="6"/>
  <c r="B93" i="6"/>
  <c r="C93" i="6"/>
  <c r="D93" i="6"/>
  <c r="E93" i="6"/>
  <c r="F93" i="6"/>
  <c r="G93" i="6"/>
  <c r="A94" i="6"/>
  <c r="B94" i="6"/>
  <c r="C94" i="6"/>
  <c r="D94" i="6"/>
  <c r="E94" i="6"/>
  <c r="F94" i="6"/>
  <c r="G94" i="6"/>
  <c r="A95" i="6"/>
  <c r="B95" i="6"/>
  <c r="C95" i="6"/>
  <c r="D95" i="6"/>
  <c r="E95" i="6"/>
  <c r="F95" i="6"/>
  <c r="G95" i="6"/>
  <c r="A96" i="6"/>
  <c r="B96" i="6"/>
  <c r="C96" i="6"/>
  <c r="D96" i="6"/>
  <c r="E96" i="6"/>
  <c r="F96" i="6"/>
  <c r="G96" i="6"/>
  <c r="A97" i="6"/>
  <c r="B97" i="6"/>
  <c r="C97" i="6"/>
  <c r="D97" i="6"/>
  <c r="E97" i="6"/>
  <c r="F97" i="6"/>
  <c r="G97" i="6"/>
  <c r="A98" i="6"/>
  <c r="B98" i="6"/>
  <c r="C98" i="6"/>
  <c r="D98" i="6"/>
  <c r="E98" i="6"/>
  <c r="F98" i="6"/>
  <c r="G98" i="6"/>
  <c r="A99" i="6"/>
  <c r="B99" i="6"/>
  <c r="C99" i="6"/>
  <c r="D99" i="6"/>
  <c r="E99" i="6"/>
  <c r="F99" i="6"/>
  <c r="G99" i="6"/>
  <c r="A100" i="6"/>
  <c r="B100" i="6"/>
  <c r="C100" i="6"/>
  <c r="D100" i="6"/>
  <c r="E100" i="6"/>
  <c r="F100" i="6"/>
  <c r="G100" i="6"/>
  <c r="A101" i="6"/>
  <c r="B101" i="6"/>
  <c r="C101" i="6"/>
  <c r="D101" i="6"/>
  <c r="E101" i="6"/>
  <c r="F101" i="6"/>
  <c r="G101" i="6"/>
  <c r="A102" i="6"/>
  <c r="B102" i="6"/>
  <c r="C102" i="6"/>
  <c r="D102" i="6"/>
  <c r="E102" i="6"/>
  <c r="F102" i="6"/>
  <c r="G102" i="6"/>
  <c r="A103" i="6"/>
  <c r="B103" i="6"/>
  <c r="C103" i="6"/>
  <c r="D103" i="6"/>
  <c r="E103" i="6"/>
  <c r="F103" i="6"/>
  <c r="G103" i="6"/>
  <c r="A104" i="6"/>
  <c r="B104" i="6"/>
  <c r="C104" i="6"/>
  <c r="D104" i="6"/>
  <c r="E104" i="6"/>
  <c r="F104" i="6"/>
  <c r="G104" i="6"/>
  <c r="A105" i="6"/>
  <c r="B105" i="6"/>
  <c r="C105" i="6"/>
  <c r="D105" i="6"/>
  <c r="E105" i="6"/>
  <c r="F105" i="6"/>
  <c r="G105" i="6"/>
  <c r="A106" i="6"/>
  <c r="B106" i="6"/>
  <c r="C106" i="6"/>
  <c r="D106" i="6"/>
  <c r="E106" i="6"/>
  <c r="F106" i="6"/>
  <c r="G106" i="6"/>
  <c r="A107" i="6"/>
  <c r="B107" i="6"/>
  <c r="C107" i="6"/>
  <c r="D107" i="6"/>
  <c r="E107" i="6"/>
  <c r="F107" i="6"/>
  <c r="G107" i="6"/>
  <c r="A108" i="6"/>
  <c r="B108" i="6"/>
  <c r="C108" i="6"/>
  <c r="D108" i="6"/>
  <c r="E108" i="6"/>
  <c r="F108" i="6"/>
  <c r="G108" i="6"/>
  <c r="A109" i="6"/>
  <c r="B109" i="6"/>
  <c r="C109" i="6"/>
  <c r="D109" i="6"/>
  <c r="E109" i="6"/>
  <c r="F109" i="6"/>
  <c r="G109" i="6"/>
  <c r="A110" i="6"/>
  <c r="B110" i="6"/>
  <c r="C110" i="6"/>
  <c r="D110" i="6"/>
  <c r="E110" i="6"/>
  <c r="F110" i="6"/>
  <c r="G110" i="6"/>
  <c r="A111" i="6"/>
  <c r="B111" i="6"/>
  <c r="C111" i="6"/>
  <c r="D111" i="6"/>
  <c r="E111" i="6"/>
  <c r="F111" i="6"/>
  <c r="G111" i="6"/>
  <c r="A112" i="6"/>
  <c r="B112" i="6"/>
  <c r="C112" i="6"/>
  <c r="D112" i="6"/>
  <c r="E112" i="6"/>
  <c r="F112" i="6"/>
  <c r="G112" i="6"/>
  <c r="A113" i="6"/>
  <c r="B113" i="6"/>
  <c r="C113" i="6"/>
  <c r="D113" i="6"/>
  <c r="E113" i="6"/>
  <c r="F113" i="6"/>
  <c r="G113" i="6"/>
  <c r="A114" i="6"/>
  <c r="B114" i="6"/>
  <c r="C114" i="6"/>
  <c r="D114" i="6"/>
  <c r="E114" i="6"/>
  <c r="F114" i="6"/>
  <c r="G114" i="6"/>
  <c r="A115" i="6"/>
  <c r="B115" i="6"/>
  <c r="C115" i="6"/>
  <c r="D115" i="6"/>
  <c r="E115" i="6"/>
  <c r="F115" i="6"/>
  <c r="G115" i="6"/>
  <c r="A116" i="6"/>
  <c r="B116" i="6"/>
  <c r="C116" i="6"/>
  <c r="D116" i="6"/>
  <c r="E116" i="6"/>
  <c r="F116" i="6"/>
  <c r="G116" i="6"/>
  <c r="A117" i="6"/>
  <c r="B117" i="6"/>
  <c r="C117" i="6"/>
  <c r="D117" i="6"/>
  <c r="E117" i="6"/>
  <c r="F117" i="6"/>
  <c r="G117" i="6"/>
  <c r="A118" i="6"/>
  <c r="B118" i="6"/>
  <c r="C118" i="6"/>
  <c r="D118" i="6"/>
  <c r="E118" i="6"/>
  <c r="F118" i="6"/>
  <c r="G118" i="6"/>
  <c r="A119" i="6"/>
  <c r="B119" i="6"/>
  <c r="C119" i="6"/>
  <c r="D119" i="6"/>
  <c r="E119" i="6"/>
  <c r="F119" i="6"/>
  <c r="G119" i="6"/>
  <c r="A120" i="6"/>
  <c r="B120" i="6"/>
  <c r="C120" i="6"/>
  <c r="D120" i="6"/>
  <c r="E120" i="6"/>
  <c r="F120" i="6"/>
  <c r="G120" i="6"/>
  <c r="A121" i="6"/>
  <c r="B121" i="6"/>
  <c r="C121" i="6"/>
  <c r="D121" i="6"/>
  <c r="E121" i="6"/>
  <c r="F121" i="6"/>
  <c r="G121" i="6"/>
  <c r="A122" i="6"/>
  <c r="B122" i="6"/>
  <c r="C122" i="6"/>
  <c r="D122" i="6"/>
  <c r="E122" i="6"/>
  <c r="F122" i="6"/>
  <c r="G122" i="6"/>
  <c r="A123" i="6"/>
  <c r="B123" i="6"/>
  <c r="C123" i="6"/>
  <c r="D123" i="6"/>
  <c r="E123" i="6"/>
  <c r="F123" i="6"/>
  <c r="G123" i="6"/>
  <c r="A124" i="6"/>
  <c r="B124" i="6"/>
  <c r="C124" i="6"/>
  <c r="D124" i="6"/>
  <c r="E124" i="6"/>
  <c r="F124" i="6"/>
  <c r="G124" i="6"/>
  <c r="A125" i="6"/>
  <c r="B125" i="6"/>
  <c r="C125" i="6"/>
  <c r="D125" i="6"/>
  <c r="E125" i="6"/>
  <c r="F125" i="6"/>
  <c r="G125" i="6"/>
  <c r="A126" i="6"/>
  <c r="B126" i="6"/>
  <c r="C126" i="6"/>
  <c r="D126" i="6"/>
  <c r="E126" i="6"/>
  <c r="F126" i="6"/>
  <c r="G126" i="6"/>
  <c r="A127" i="6"/>
  <c r="B127" i="6"/>
  <c r="C127" i="6"/>
  <c r="D127" i="6"/>
  <c r="E127" i="6"/>
  <c r="F127" i="6"/>
  <c r="G127" i="6"/>
  <c r="A128" i="6"/>
  <c r="B128" i="6"/>
  <c r="C128" i="6"/>
  <c r="D128" i="6"/>
  <c r="E128" i="6"/>
  <c r="F128" i="6"/>
  <c r="G128" i="6"/>
  <c r="A129" i="6"/>
  <c r="B129" i="6"/>
  <c r="C129" i="6"/>
  <c r="D129" i="6"/>
  <c r="E129" i="6"/>
  <c r="F129" i="6"/>
  <c r="G129" i="6"/>
  <c r="A130" i="6"/>
  <c r="B130" i="6"/>
  <c r="C130" i="6"/>
  <c r="D130" i="6"/>
  <c r="E130" i="6"/>
  <c r="F130" i="6"/>
  <c r="G130" i="6"/>
  <c r="A131" i="6"/>
  <c r="B131" i="6"/>
  <c r="C131" i="6"/>
  <c r="D131" i="6"/>
  <c r="E131" i="6"/>
  <c r="F131" i="6"/>
  <c r="G131" i="6"/>
  <c r="A132" i="6"/>
  <c r="B132" i="6"/>
  <c r="C132" i="6"/>
  <c r="D132" i="6"/>
  <c r="E132" i="6"/>
  <c r="F132" i="6"/>
  <c r="G132" i="6"/>
  <c r="A133" i="6"/>
  <c r="B133" i="6"/>
  <c r="C133" i="6"/>
  <c r="D133" i="6"/>
  <c r="E133" i="6"/>
  <c r="F133" i="6"/>
  <c r="G133" i="6"/>
  <c r="A134" i="6"/>
  <c r="B134" i="6"/>
  <c r="C134" i="6"/>
  <c r="D134" i="6"/>
  <c r="E134" i="6"/>
  <c r="F134" i="6"/>
  <c r="G134" i="6"/>
  <c r="A135" i="6"/>
  <c r="B135" i="6"/>
  <c r="C135" i="6"/>
  <c r="D135" i="6"/>
  <c r="E135" i="6"/>
  <c r="F135" i="6"/>
  <c r="G135" i="6"/>
  <c r="A136" i="6"/>
  <c r="B136" i="6"/>
  <c r="C136" i="6"/>
  <c r="D136" i="6"/>
  <c r="E136" i="6"/>
  <c r="F136" i="6"/>
  <c r="G136" i="6"/>
  <c r="A137" i="6"/>
  <c r="B137" i="6"/>
  <c r="C137" i="6"/>
  <c r="D137" i="6"/>
  <c r="E137" i="6"/>
  <c r="F137" i="6"/>
  <c r="G137" i="6"/>
  <c r="A138" i="6"/>
  <c r="B138" i="6"/>
  <c r="C138" i="6"/>
  <c r="D138" i="6"/>
  <c r="E138" i="6"/>
  <c r="F138" i="6"/>
  <c r="G138" i="6"/>
  <c r="A139" i="6"/>
  <c r="B139" i="6"/>
  <c r="C139" i="6"/>
  <c r="D139" i="6"/>
  <c r="E139" i="6"/>
  <c r="F139" i="6"/>
  <c r="G139" i="6"/>
  <c r="A140" i="6"/>
  <c r="B140" i="6"/>
  <c r="C140" i="6"/>
  <c r="D140" i="6"/>
  <c r="E140" i="6"/>
  <c r="F140" i="6"/>
  <c r="G140" i="6"/>
  <c r="A141" i="6"/>
  <c r="B141" i="6"/>
  <c r="C141" i="6"/>
  <c r="D141" i="6"/>
  <c r="E141" i="6"/>
  <c r="F141" i="6"/>
  <c r="G141" i="6"/>
  <c r="A142" i="6"/>
  <c r="B142" i="6"/>
  <c r="C142" i="6"/>
  <c r="D142" i="6"/>
  <c r="E142" i="6"/>
  <c r="F142" i="6"/>
  <c r="G142" i="6"/>
  <c r="A143" i="6"/>
  <c r="B143" i="6"/>
  <c r="C143" i="6"/>
  <c r="D143" i="6"/>
  <c r="E143" i="6"/>
  <c r="F143" i="6"/>
  <c r="G143" i="6"/>
  <c r="A144" i="6"/>
  <c r="B144" i="6"/>
  <c r="C144" i="6"/>
  <c r="D144" i="6"/>
  <c r="E144" i="6"/>
  <c r="F144" i="6"/>
  <c r="G144" i="6"/>
  <c r="A145" i="6"/>
  <c r="B145" i="6"/>
  <c r="C145" i="6"/>
  <c r="D145" i="6"/>
  <c r="E145" i="6"/>
  <c r="F145" i="6"/>
  <c r="G145" i="6"/>
  <c r="A146" i="6"/>
  <c r="B146" i="6"/>
  <c r="C146" i="6"/>
  <c r="D146" i="6"/>
  <c r="E146" i="6"/>
  <c r="F146" i="6"/>
  <c r="G146" i="6"/>
  <c r="A147" i="6"/>
  <c r="B147" i="6"/>
  <c r="C147" i="6"/>
  <c r="D147" i="6"/>
  <c r="E147" i="6"/>
  <c r="F147" i="6"/>
  <c r="G147" i="6"/>
  <c r="A148" i="6"/>
  <c r="B148" i="6"/>
  <c r="C148" i="6"/>
  <c r="D148" i="6"/>
  <c r="E148" i="6"/>
  <c r="F148" i="6"/>
  <c r="G148" i="6"/>
  <c r="A149" i="6"/>
  <c r="B149" i="6"/>
  <c r="C149" i="6"/>
  <c r="D149" i="6"/>
  <c r="E149" i="6"/>
  <c r="F149" i="6"/>
  <c r="G149" i="6"/>
  <c r="A150" i="6"/>
  <c r="B150" i="6"/>
  <c r="C150" i="6"/>
  <c r="D150" i="6"/>
  <c r="E150" i="6"/>
  <c r="F150" i="6"/>
  <c r="G150" i="6"/>
  <c r="A151" i="6"/>
  <c r="B151" i="6"/>
  <c r="C151" i="6"/>
  <c r="D151" i="6"/>
  <c r="E151" i="6"/>
  <c r="F151" i="6"/>
  <c r="G151" i="6"/>
  <c r="A152" i="6"/>
  <c r="B152" i="6"/>
  <c r="C152" i="6"/>
  <c r="D152" i="6"/>
  <c r="E152" i="6"/>
  <c r="F152" i="6"/>
  <c r="G152" i="6"/>
  <c r="A153" i="6"/>
  <c r="B153" i="6"/>
  <c r="C153" i="6"/>
  <c r="D153" i="6"/>
  <c r="E153" i="6"/>
  <c r="F153" i="6"/>
  <c r="G153" i="6"/>
  <c r="A154" i="6"/>
  <c r="B154" i="6"/>
  <c r="C154" i="6"/>
  <c r="D154" i="6"/>
  <c r="E154" i="6"/>
  <c r="F154" i="6"/>
  <c r="G154" i="6"/>
  <c r="A155" i="6"/>
  <c r="B155" i="6"/>
  <c r="C155" i="6"/>
  <c r="D155" i="6"/>
  <c r="E155" i="6"/>
  <c r="F155" i="6"/>
  <c r="G155" i="6"/>
  <c r="A156" i="6"/>
  <c r="B156" i="6"/>
  <c r="C156" i="6"/>
  <c r="D156" i="6"/>
  <c r="E156" i="6"/>
  <c r="F156" i="6"/>
  <c r="G156" i="6"/>
  <c r="A157" i="6"/>
  <c r="B157" i="6"/>
  <c r="C157" i="6"/>
  <c r="D157" i="6"/>
  <c r="E157" i="6"/>
  <c r="F157" i="6"/>
  <c r="G157" i="6"/>
  <c r="A158" i="6"/>
  <c r="B158" i="6"/>
  <c r="C158" i="6"/>
  <c r="D158" i="6"/>
  <c r="E158" i="6"/>
  <c r="F158" i="6"/>
  <c r="G158" i="6"/>
  <c r="A159" i="6"/>
  <c r="B159" i="6"/>
  <c r="C159" i="6"/>
  <c r="D159" i="6"/>
  <c r="E159" i="6"/>
  <c r="F159" i="6"/>
  <c r="G159" i="6"/>
  <c r="A160" i="6"/>
  <c r="B160" i="6"/>
  <c r="C160" i="6"/>
  <c r="D160" i="6"/>
  <c r="E160" i="6"/>
  <c r="F160" i="6"/>
  <c r="G160" i="6"/>
  <c r="A161" i="6"/>
  <c r="B161" i="6"/>
  <c r="C161" i="6"/>
  <c r="D161" i="6"/>
  <c r="E161" i="6"/>
  <c r="F161" i="6"/>
  <c r="G161" i="6"/>
  <c r="A162" i="6"/>
  <c r="B162" i="6"/>
  <c r="C162" i="6"/>
  <c r="D162" i="6"/>
  <c r="E162" i="6"/>
  <c r="F162" i="6"/>
  <c r="G162" i="6"/>
  <c r="A163" i="6"/>
  <c r="B163" i="6"/>
  <c r="C163" i="6"/>
  <c r="D163" i="6"/>
  <c r="E163" i="6"/>
  <c r="F163" i="6"/>
  <c r="G163" i="6"/>
  <c r="A164" i="6"/>
  <c r="B164" i="6"/>
  <c r="C164" i="6"/>
  <c r="D164" i="6"/>
  <c r="E164" i="6"/>
  <c r="F164" i="6"/>
  <c r="G164" i="6"/>
  <c r="A165" i="6"/>
  <c r="B165" i="6"/>
  <c r="C165" i="6"/>
  <c r="D165" i="6"/>
  <c r="E165" i="6"/>
  <c r="F165" i="6"/>
  <c r="G165" i="6"/>
  <c r="A166" i="6"/>
  <c r="B166" i="6"/>
  <c r="C166" i="6"/>
  <c r="D166" i="6"/>
  <c r="E166" i="6"/>
  <c r="F166" i="6"/>
  <c r="G166" i="6"/>
  <c r="A167" i="6"/>
  <c r="B167" i="6"/>
  <c r="C167" i="6"/>
  <c r="D167" i="6"/>
  <c r="E167" i="6"/>
  <c r="F167" i="6"/>
  <c r="G167" i="6"/>
  <c r="A168" i="6"/>
  <c r="B168" i="6"/>
  <c r="C168" i="6"/>
  <c r="D168" i="6"/>
  <c r="E168" i="6"/>
  <c r="F168" i="6"/>
  <c r="G168" i="6"/>
  <c r="A169" i="6"/>
  <c r="B169" i="6"/>
  <c r="C169" i="6"/>
  <c r="D169" i="6"/>
  <c r="E169" i="6"/>
  <c r="F169" i="6"/>
  <c r="G169" i="6"/>
  <c r="A170" i="6"/>
  <c r="B170" i="6"/>
  <c r="C170" i="6"/>
  <c r="D170" i="6"/>
  <c r="E170" i="6"/>
  <c r="F170" i="6"/>
  <c r="G170" i="6"/>
  <c r="A171" i="6"/>
  <c r="B171" i="6"/>
  <c r="C171" i="6"/>
  <c r="D171" i="6"/>
  <c r="E171" i="6"/>
  <c r="F171" i="6"/>
  <c r="G171" i="6"/>
  <c r="A172" i="6"/>
  <c r="B172" i="6"/>
  <c r="C172" i="6"/>
  <c r="D172" i="6"/>
  <c r="E172" i="6"/>
  <c r="F172" i="6"/>
  <c r="G172" i="6"/>
  <c r="A173" i="6"/>
  <c r="B173" i="6"/>
  <c r="C173" i="6"/>
  <c r="D173" i="6"/>
  <c r="E173" i="6"/>
  <c r="F173" i="6"/>
  <c r="G173" i="6"/>
  <c r="A174" i="6"/>
  <c r="B174" i="6"/>
  <c r="C174" i="6"/>
  <c r="D174" i="6"/>
  <c r="E174" i="6"/>
  <c r="F174" i="6"/>
  <c r="G174" i="6"/>
  <c r="A175" i="6"/>
  <c r="B175" i="6"/>
  <c r="C175" i="6"/>
  <c r="D175" i="6"/>
  <c r="E175" i="6"/>
  <c r="F175" i="6"/>
  <c r="G175" i="6"/>
  <c r="A176" i="6"/>
  <c r="B176" i="6"/>
  <c r="C176" i="6"/>
  <c r="D176" i="6"/>
  <c r="E176" i="6"/>
  <c r="F176" i="6"/>
  <c r="G176" i="6"/>
  <c r="A177" i="6"/>
  <c r="B177" i="6"/>
  <c r="C177" i="6"/>
  <c r="D177" i="6"/>
  <c r="E177" i="6"/>
  <c r="F177" i="6"/>
  <c r="G177" i="6"/>
  <c r="A178" i="6"/>
  <c r="B178" i="6"/>
  <c r="C178" i="6"/>
  <c r="D178" i="6"/>
  <c r="E178" i="6"/>
  <c r="F178" i="6"/>
  <c r="G178" i="6"/>
  <c r="A179" i="6"/>
  <c r="B179" i="6"/>
  <c r="C179" i="6"/>
  <c r="D179" i="6"/>
  <c r="E179" i="6"/>
  <c r="F179" i="6"/>
  <c r="G179" i="6"/>
  <c r="A180" i="6"/>
  <c r="B180" i="6"/>
  <c r="C180" i="6"/>
  <c r="D180" i="6"/>
  <c r="E180" i="6"/>
  <c r="F180" i="6"/>
  <c r="G180" i="6"/>
  <c r="A181" i="6"/>
  <c r="B181" i="6"/>
  <c r="C181" i="6"/>
  <c r="D181" i="6"/>
  <c r="E181" i="6"/>
  <c r="F181" i="6"/>
  <c r="G181" i="6"/>
  <c r="A182" i="6"/>
  <c r="B182" i="6"/>
  <c r="C182" i="6"/>
  <c r="D182" i="6"/>
  <c r="E182" i="6"/>
  <c r="F182" i="6"/>
  <c r="G182" i="6"/>
  <c r="A183" i="6"/>
  <c r="B183" i="6"/>
  <c r="C183" i="6"/>
  <c r="D183" i="6"/>
  <c r="E183" i="6"/>
  <c r="F183" i="6"/>
  <c r="G183" i="6"/>
  <c r="A184" i="6"/>
  <c r="B184" i="6"/>
  <c r="C184" i="6"/>
  <c r="D184" i="6"/>
  <c r="E184" i="6"/>
  <c r="F184" i="6"/>
  <c r="G184" i="6"/>
  <c r="A185" i="6"/>
  <c r="B185" i="6"/>
  <c r="C185" i="6"/>
  <c r="D185" i="6"/>
  <c r="E185" i="6"/>
  <c r="F185" i="6"/>
  <c r="G185" i="6"/>
  <c r="A186" i="6"/>
  <c r="B186" i="6"/>
  <c r="C186" i="6"/>
  <c r="D186" i="6"/>
  <c r="E186" i="6"/>
  <c r="F186" i="6"/>
  <c r="G186" i="6"/>
  <c r="A187" i="6"/>
  <c r="B187" i="6"/>
  <c r="C187" i="6"/>
  <c r="D187" i="6"/>
  <c r="E187" i="6"/>
  <c r="F187" i="6"/>
  <c r="G187" i="6"/>
  <c r="A188" i="6"/>
  <c r="B188" i="6"/>
  <c r="C188" i="6"/>
  <c r="D188" i="6"/>
  <c r="E188" i="6"/>
  <c r="F188" i="6"/>
  <c r="G188" i="6"/>
  <c r="A189" i="6"/>
  <c r="B189" i="6"/>
  <c r="C189" i="6"/>
  <c r="D189" i="6"/>
  <c r="E189" i="6"/>
  <c r="F189" i="6"/>
  <c r="G189" i="6"/>
  <c r="A190" i="6"/>
  <c r="B190" i="6"/>
  <c r="C190" i="6"/>
  <c r="D190" i="6"/>
  <c r="E190" i="6"/>
  <c r="F190" i="6"/>
  <c r="G190" i="6"/>
  <c r="A191" i="6"/>
  <c r="B191" i="6"/>
  <c r="C191" i="6"/>
  <c r="D191" i="6"/>
  <c r="E191" i="6"/>
  <c r="F191" i="6"/>
  <c r="G191" i="6"/>
  <c r="A192" i="6"/>
  <c r="B192" i="6"/>
  <c r="C192" i="6"/>
  <c r="D192" i="6"/>
  <c r="E192" i="6"/>
  <c r="F192" i="6"/>
  <c r="G192" i="6"/>
  <c r="A193" i="6"/>
  <c r="B193" i="6"/>
  <c r="C193" i="6"/>
  <c r="D193" i="6"/>
  <c r="E193" i="6"/>
  <c r="F193" i="6"/>
  <c r="G193" i="6"/>
  <c r="A194" i="6"/>
  <c r="B194" i="6"/>
  <c r="C194" i="6"/>
  <c r="D194" i="6"/>
  <c r="E194" i="6"/>
  <c r="F194" i="6"/>
  <c r="G194" i="6"/>
  <c r="A195" i="6"/>
  <c r="B195" i="6"/>
  <c r="C195" i="6"/>
  <c r="D195" i="6"/>
  <c r="E195" i="6"/>
  <c r="F195" i="6"/>
  <c r="G195" i="6"/>
  <c r="C2" i="6"/>
  <c r="B2" i="6"/>
  <c r="A2" i="6"/>
  <c r="D2" i="6"/>
  <c r="G2" i="6"/>
  <c r="F2" i="6"/>
  <c r="E2" i="6"/>
  <c r="F8" i="1" l="1"/>
  <c r="C8" i="5"/>
  <c r="S2" i="5" l="1"/>
  <c r="J8" i="1" l="1"/>
  <c r="R8" i="5"/>
  <c r="G2" i="8" l="1"/>
  <c r="F2" i="8"/>
  <c r="E2" i="8"/>
  <c r="D2" i="8"/>
  <c r="C2" i="8"/>
  <c r="B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Quinn, Cameron</author>
    <author>Boyer, Ross</author>
  </authors>
  <commentList>
    <comment ref="Q49" authorId="0" shapeId="0" xr:uid="{00000000-0006-0000-0000-000001000000}">
      <text>
        <r>
          <rPr>
            <sz val="9"/>
            <color indexed="81"/>
            <rFont val="Tahoma"/>
            <family val="2"/>
          </rPr>
          <t>4-digit fund subsidiary is required.</t>
        </r>
      </text>
    </comment>
    <comment ref="Q50" authorId="0" shapeId="0" xr:uid="{00000000-0006-0000-0000-000002000000}">
      <text>
        <r>
          <rPr>
            <sz val="9"/>
            <color indexed="81"/>
            <rFont val="Tahoma"/>
            <family val="2"/>
          </rPr>
          <t>4-digit agency/department code is required.</t>
        </r>
      </text>
    </comment>
    <comment ref="Q51" authorId="1" shapeId="0" xr:uid="{00000000-0006-0000-0000-000003000000}">
      <text>
        <r>
          <rPr>
            <sz val="9"/>
            <color indexed="81"/>
            <rFont val="Tahoma"/>
            <family val="2"/>
          </rPr>
          <t>5 digit subsidiary required:  0 + accounts receivable code.</t>
        </r>
      </text>
    </comment>
    <comment ref="Q54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4-digit fund subsidiary is required. </t>
        </r>
      </text>
    </comment>
    <comment ref="Q55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4-digit agency/department code is required. </t>
        </r>
      </text>
    </comment>
    <comment ref="Q77" authorId="0" shapeId="0" xr:uid="{00000000-0006-0000-0000-000006000000}">
      <text>
        <r>
          <rPr>
            <sz val="9"/>
            <color indexed="81"/>
            <rFont val="Tahoma"/>
            <family val="2"/>
          </rPr>
          <t>4-digit fund subsidiary is required.</t>
        </r>
      </text>
    </comment>
    <comment ref="Q78" authorId="0" shapeId="0" xr:uid="{00000000-0006-0000-0000-000007000000}">
      <text>
        <r>
          <rPr>
            <sz val="9"/>
            <color indexed="81"/>
            <rFont val="Tahoma"/>
            <family val="2"/>
          </rPr>
          <t>4-digit agency/department code is required.</t>
        </r>
      </text>
    </comment>
    <comment ref="Q79" authorId="1" shapeId="0" xr:uid="{00000000-0006-0000-0000-000008000000}">
      <text>
        <r>
          <rPr>
            <sz val="9"/>
            <color indexed="81"/>
            <rFont val="Tahoma"/>
            <family val="2"/>
          </rPr>
          <t>5 digit subsidiary required:  0 + accounts receivable code.</t>
        </r>
      </text>
    </comment>
    <comment ref="Q82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4-digit fund subsidiary is required. </t>
        </r>
      </text>
    </comment>
    <comment ref="Q83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4-digit agency/department code is required. </t>
        </r>
      </text>
    </comment>
    <comment ref="N126" authorId="0" shapeId="0" xr:uid="{00000000-0006-0000-0000-00000B000000}">
      <text>
        <r>
          <rPr>
            <sz val="9"/>
            <color indexed="81"/>
            <rFont val="Tahoma"/>
            <family val="2"/>
          </rPr>
          <t>Enter a 4-digit fund number with a 3-digit sub-fund number for each reimbursement account.</t>
        </r>
      </text>
    </comment>
    <comment ref="P126" authorId="0" shapeId="0" xr:uid="{00000000-0006-0000-0000-00000C000000}">
      <text>
        <r>
          <rPr>
            <sz val="9"/>
            <color indexed="81"/>
            <rFont val="Tahoma"/>
            <family val="2"/>
          </rPr>
          <t>Leave this box blank.</t>
        </r>
      </text>
    </comment>
    <comment ref="Q126" authorId="0" shapeId="0" xr:uid="{00000000-0006-0000-0000-00000D000000}">
      <text>
        <r>
          <rPr>
            <sz val="9"/>
            <color indexed="81"/>
            <rFont val="Tahoma"/>
            <family val="2"/>
          </rPr>
          <t>Enter a zero (0) followed by the 6-digit code for each receipt account.</t>
        </r>
      </text>
    </comment>
    <comment ref="N141" authorId="0" shapeId="0" xr:uid="{00000000-0006-0000-0000-00000E000000}">
      <text>
        <r>
          <rPr>
            <sz val="9"/>
            <color indexed="81"/>
            <rFont val="Tahoma"/>
            <family val="2"/>
          </rPr>
          <t>Enter a 4-digit fund number with a 3-digit sub-fund number for each reimbursement account.</t>
        </r>
      </text>
    </comment>
    <comment ref="P141" authorId="0" shapeId="0" xr:uid="{00000000-0006-0000-0000-00000F000000}">
      <text>
        <r>
          <rPr>
            <sz val="9"/>
            <color indexed="81"/>
            <rFont val="Tahoma"/>
            <family val="2"/>
          </rPr>
          <t>Leave this box blank.</t>
        </r>
      </text>
    </comment>
    <comment ref="Q141" authorId="0" shapeId="0" xr:uid="{00000000-0006-0000-0000-000010000000}">
      <text>
        <r>
          <rPr>
            <sz val="9"/>
            <color indexed="81"/>
            <rFont val="Tahoma"/>
            <family val="2"/>
          </rPr>
          <t>Enter a zero (0) followed by the 6-digit code for each receipt account.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Quinn, Cameron</author>
    <author>Boyer, Ross</author>
  </authors>
  <commentList>
    <comment ref="I19" authorId="0" shapeId="0" xr:uid="{00000000-0006-0000-0100-000001000000}">
      <text>
        <r>
          <rPr>
            <sz val="9"/>
            <color indexed="81"/>
            <rFont val="Tahoma"/>
            <family val="2"/>
          </rPr>
          <t>4-digit fund subsidiary is required.</t>
        </r>
      </text>
    </comment>
    <comment ref="I20" authorId="0" shapeId="0" xr:uid="{00000000-0006-0000-0100-000002000000}">
      <text>
        <r>
          <rPr>
            <sz val="9"/>
            <color indexed="81"/>
            <rFont val="Tahoma"/>
            <family val="2"/>
          </rPr>
          <t>4-digit agency/department code is required.</t>
        </r>
      </text>
    </comment>
    <comment ref="I21" authorId="1" shapeId="0" xr:uid="{00000000-0006-0000-0100-000003000000}">
      <text>
        <r>
          <rPr>
            <sz val="9"/>
            <color indexed="81"/>
            <rFont val="Tahoma"/>
            <family val="2"/>
          </rPr>
          <t>5 digit subsidiary required:  0 + accounts receivable code.</t>
        </r>
      </text>
    </comment>
    <comment ref="I24" authorId="1" shapeId="0" xr:uid="{00000000-0006-0000-0100-000004000000}">
      <text>
        <r>
          <rPr>
            <sz val="9"/>
            <color indexed="81"/>
            <rFont val="Tahoma"/>
            <family val="2"/>
          </rPr>
          <t xml:space="preserve">4-digit fund subsidiary is required. </t>
        </r>
      </text>
    </comment>
    <comment ref="I25" authorId="1" shapeId="0" xr:uid="{00000000-0006-0000-0100-000005000000}">
      <text>
        <r>
          <rPr>
            <sz val="9"/>
            <color indexed="81"/>
            <rFont val="Tahoma"/>
            <family val="2"/>
          </rPr>
          <t xml:space="preserve">4-digit agency/department code is required.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Quinn, Cameron</author>
  </authors>
  <commentList>
    <comment ref="N9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Enter a 4-digit fund number with a 3-digit sub-fund number for each reimbursement account.
</t>
        </r>
      </text>
    </comment>
    <comment ref="P9" authorId="0" shapeId="0" xr:uid="{00000000-0006-0000-0200-000002000000}">
      <text>
        <r>
          <rPr>
            <sz val="9"/>
            <color indexed="81"/>
            <rFont val="Tahoma"/>
            <family val="2"/>
          </rPr>
          <t>Leave this box blank.</t>
        </r>
      </text>
    </comment>
    <comment ref="Q9" authorId="0" shapeId="0" xr:uid="{00000000-0006-0000-0200-000003000000}">
      <text>
        <r>
          <rPr>
            <sz val="9"/>
            <color indexed="81"/>
            <rFont val="Tahoma"/>
            <family val="2"/>
          </rPr>
          <t>Enter a zero (0) followed by the 6-digit code for each receipt account.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dparker</author>
  </authors>
  <commentList>
    <comment ref="A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The accounts preprinted below have a normal debit balance unless otherwise noted.</t>
        </r>
      </text>
    </comment>
  </commentList>
</comments>
</file>

<file path=xl/sharedStrings.xml><?xml version="1.0" encoding="utf-8"?>
<sst xmlns="http://schemas.openxmlformats.org/spreadsheetml/2006/main" count="1494" uniqueCount="240">
  <si>
    <t>ACCOUNT TITLE</t>
  </si>
  <si>
    <t>ENCUMBRANCES</t>
  </si>
  <si>
    <t>AMOUNT</t>
  </si>
  <si>
    <t>1110</t>
  </si>
  <si>
    <t>1130</t>
  </si>
  <si>
    <t>1190</t>
  </si>
  <si>
    <t>1311</t>
  </si>
  <si>
    <t>1312</t>
  </si>
  <si>
    <t>1313</t>
  </si>
  <si>
    <t>1319</t>
  </si>
  <si>
    <t>1410</t>
  </si>
  <si>
    <t>1420</t>
  </si>
  <si>
    <t>Telephone Number</t>
  </si>
  <si>
    <t>Email Address</t>
  </si>
  <si>
    <t>Name of Contact Person, Title</t>
  </si>
  <si>
    <t>1600</t>
  </si>
  <si>
    <t>1710</t>
  </si>
  <si>
    <t>3010</t>
  </si>
  <si>
    <t>GENERAL CASH</t>
  </si>
  <si>
    <t>REVOLVING FUND CASH</t>
  </si>
  <si>
    <t>CASH ON HAND</t>
  </si>
  <si>
    <t>ACCOUNTS RECEIVABLE–ABATEMENTS</t>
  </si>
  <si>
    <t>ACCOUNTS RECEIVABLE–REIMBURSEMENTS</t>
  </si>
  <si>
    <t>ACCOUNTS RECEIVABLE–REVENUE</t>
  </si>
  <si>
    <t>ACCOUNTS RECEIVABLE–OTHER</t>
  </si>
  <si>
    <t>DUE FROM OTHER FUNDS</t>
  </si>
  <si>
    <t>DUE FROM OTHER APPROPRIATIONS</t>
  </si>
  <si>
    <t>PROVISION FOR DEFERRED RECEIVABLES (CREDIT BAL)</t>
  </si>
  <si>
    <t>EXPENSE ADVANCES</t>
  </si>
  <si>
    <t>ACCOUNTS PAYABLE</t>
  </si>
  <si>
    <t>DUE TO OTHER FUNDS</t>
  </si>
  <si>
    <t>DUE TO LOCAL GOVERNMENT</t>
  </si>
  <si>
    <t>REIMBURSEMENTS COLLECTED IN ADVANCE</t>
  </si>
  <si>
    <t>3114</t>
  </si>
  <si>
    <t>3115</t>
  </si>
  <si>
    <t>3220</t>
  </si>
  <si>
    <t>3420</t>
  </si>
  <si>
    <t>0602</t>
  </si>
  <si>
    <t>APPROPRIATION AND REVENUE ACCOUNT TITLES</t>
  </si>
  <si>
    <t>FY</t>
  </si>
  <si>
    <t>M</t>
  </si>
  <si>
    <t>CAT</t>
  </si>
  <si>
    <t>PGM</t>
  </si>
  <si>
    <t>ELE</t>
  </si>
  <si>
    <t>COMP</t>
  </si>
  <si>
    <t>TASK</t>
  </si>
  <si>
    <t>T</t>
  </si>
  <si>
    <t>B</t>
  </si>
  <si>
    <t>SCO</t>
  </si>
  <si>
    <t>REVENUE/
OBJECT</t>
  </si>
  <si>
    <t>SOURCE
FUND</t>
  </si>
  <si>
    <t>REF/
ITEM</t>
  </si>
  <si>
    <t>DUE TO OTHER APPROPRIATIONS</t>
  </si>
  <si>
    <r>
      <rPr>
        <b/>
        <sz val="1"/>
        <rFont val="Arial"/>
        <family val="2"/>
      </rPr>
      <t xml:space="preserve"> </t>
    </r>
    <r>
      <rPr>
        <b/>
        <sz val="8"/>
        <rFont val="Arial"/>
        <family val="2"/>
      </rPr>
      <t>DC</t>
    </r>
  </si>
  <si>
    <r>
      <rPr>
        <b/>
        <sz val="1"/>
        <rFont val="Arial"/>
        <family val="2"/>
      </rPr>
      <t xml:space="preserve"> </t>
    </r>
    <r>
      <rPr>
        <b/>
        <sz val="7"/>
        <rFont val="Arial"/>
        <family val="2"/>
      </rPr>
      <t>DC</t>
    </r>
  </si>
  <si>
    <t xml:space="preserve">     ENCUMBRANCES</t>
  </si>
  <si>
    <t>Fund Number</t>
  </si>
  <si>
    <t>Fund Name</t>
  </si>
  <si>
    <t>Agency Number</t>
  </si>
  <si>
    <t>Agency Name</t>
  </si>
  <si>
    <t>ACCOUNT</t>
  </si>
  <si>
    <t>GLEnc</t>
  </si>
  <si>
    <t>GLAccountTitle</t>
  </si>
  <si>
    <t>GLEncDC</t>
  </si>
  <si>
    <t>GLACCOUNT</t>
  </si>
  <si>
    <t>GLAccountSub</t>
  </si>
  <si>
    <t>GLAMOUNT</t>
  </si>
  <si>
    <t>DetTitle</t>
  </si>
  <si>
    <t>DetEnc</t>
  </si>
  <si>
    <t>DetEncDC</t>
  </si>
  <si>
    <t>GLDC</t>
  </si>
  <si>
    <t>REF</t>
  </si>
  <si>
    <t>DetAMOUNT</t>
  </si>
  <si>
    <t>DetDC</t>
  </si>
  <si>
    <t>AgencyNumber</t>
  </si>
  <si>
    <t>AgencyName</t>
  </si>
  <si>
    <t>FundNumber</t>
  </si>
  <si>
    <t>FundName</t>
  </si>
  <si>
    <t>Contact</t>
  </si>
  <si>
    <t>PhoneNumber</t>
  </si>
  <si>
    <t>Email</t>
  </si>
  <si>
    <t>Detail</t>
  </si>
  <si>
    <t>GL</t>
  </si>
  <si>
    <t>Det/GL</t>
  </si>
  <si>
    <t>Amount Debit = Credit?</t>
  </si>
  <si>
    <t>Encumbrances Debit = Credit?</t>
  </si>
  <si>
    <t>Enc Debit = Credit?</t>
  </si>
  <si>
    <t>1315</t>
  </si>
  <si>
    <t>1380</t>
  </si>
  <si>
    <t>CONTINGENT RECEIVABLE</t>
  </si>
  <si>
    <t>ACCOUNTS RECEIVABLE--DISHONORED CHECKS</t>
  </si>
  <si>
    <t>3230</t>
  </si>
  <si>
    <t>3290</t>
  </si>
  <si>
    <t>LIABILITY FOR LOCAL SALES TAX</t>
  </si>
  <si>
    <t>DUE TO OTHER GOVT ENTITIES</t>
  </si>
  <si>
    <t>UNCLEARED COLLECTIONS</t>
  </si>
  <si>
    <t>3730</t>
  </si>
  <si>
    <t>PREPAYMENTS TO ARCHITECTURE REVOLVING FUND (DEBIT BAL)</t>
  </si>
  <si>
    <t>1730</t>
  </si>
  <si>
    <t>RESERVE FOR ARCHITECTURE REVOLVING FUND</t>
  </si>
  <si>
    <t>5330</t>
  </si>
  <si>
    <t xml:space="preserve">REPORT NO. 1 Form 571 A </t>
  </si>
  <si>
    <t>Revision</t>
  </si>
  <si>
    <t>Check here for Revision</t>
  </si>
  <si>
    <t>REPORT NO. 1 Form 571 D</t>
  </si>
  <si>
    <t>D</t>
  </si>
  <si>
    <t>001</t>
  </si>
  <si>
    <t>R</t>
  </si>
  <si>
    <t>0014</t>
  </si>
  <si>
    <t>C</t>
  </si>
  <si>
    <t>01380</t>
  </si>
  <si>
    <t>0001</t>
  </si>
  <si>
    <t>1730.9729 = 5330.9729</t>
  </si>
  <si>
    <t>1730.0602 = 5330.0602</t>
  </si>
  <si>
    <t>2500 = 4050</t>
  </si>
  <si>
    <t>2170 = 5370</t>
  </si>
  <si>
    <t>GL is 4 digit number</t>
  </si>
  <si>
    <t>No 3400 or 3500</t>
  </si>
  <si>
    <t>GL 2125  0 amount</t>
  </si>
  <si>
    <t>GLs Must Be Debit</t>
  </si>
  <si>
    <t>GLs Must Be Credit</t>
  </si>
  <si>
    <t>Negative Number</t>
  </si>
  <si>
    <t>5 digit Subsid</t>
  </si>
  <si>
    <t>4 digit Subsid</t>
  </si>
  <si>
    <t>Decimal more than 2 digits (if error, blank</t>
  </si>
  <si>
    <t>Amount must be numeric value</t>
  </si>
  <si>
    <t>Accrual Must Exceed Enc</t>
  </si>
  <si>
    <t>Amount has D/C</t>
  </si>
  <si>
    <t>No 1730.0512 or 1730.0666</t>
  </si>
  <si>
    <t>Errors</t>
  </si>
  <si>
    <t>Enc Must be Numberic</t>
  </si>
  <si>
    <t>No accrual Cat 95 96 98 99</t>
  </si>
  <si>
    <t>Cat 97</t>
  </si>
  <si>
    <t>Reimb 7 digit fund</t>
  </si>
  <si>
    <t>Enter the fund number.</t>
  </si>
  <si>
    <t>Fund Name:</t>
  </si>
  <si>
    <t>Enter the Fund Name. It is ok if the name is longer than the space provided.</t>
  </si>
  <si>
    <t>Enter the 4 digit BU number.</t>
  </si>
  <si>
    <t>Enter the BU Name. It is ok if the name is longer than the space provided.</t>
  </si>
  <si>
    <t>Check here for Revision:</t>
  </si>
  <si>
    <t>Account Title:</t>
  </si>
  <si>
    <t>Enter the GL Account title. It is ok if the name is longer than the space provided.</t>
  </si>
  <si>
    <t>Below is an example of a good submission:</t>
  </si>
  <si>
    <t>General Fund</t>
  </si>
  <si>
    <t>0840</t>
  </si>
  <si>
    <t>State Controller's Office</t>
  </si>
  <si>
    <r>
      <t xml:space="preserve">Below is an example </t>
    </r>
    <r>
      <rPr>
        <b/>
        <sz val="11"/>
        <color rgb="FFFF0000"/>
        <rFont val="Calibri"/>
        <family val="2"/>
        <scheme val="minor"/>
      </rPr>
      <t>WITH errors</t>
    </r>
    <r>
      <rPr>
        <b/>
        <sz val="11"/>
        <color theme="1"/>
        <rFont val="Calibri"/>
        <family val="2"/>
        <scheme val="minor"/>
      </rPr>
      <t xml:space="preserve"> that need to be fixed. You will see the errors are highlighted:</t>
    </r>
  </si>
  <si>
    <t xml:space="preserve">1390 and 1600 subsidiaries must be 5 digits starting with a 0. </t>
  </si>
  <si>
    <t>Below are instructions for the Footnotes tab:</t>
  </si>
  <si>
    <t>Footnotes:</t>
  </si>
  <si>
    <t>Below is an example of what a good submission looks like:</t>
  </si>
  <si>
    <t>Do not unlock or alter the tab Report 1 GLs (571 A) or Report 1 Detail (571 D) in any way. They have been locked and any alterations will require you to send another file.</t>
  </si>
  <si>
    <t>Do not include any footnotes in the Report 1 tabs. Please place any footnotes in the Footnotes tab.</t>
  </si>
  <si>
    <t>Below are instructions for each column in the Report 1 GLs (571 A) tab:</t>
  </si>
  <si>
    <t>Name of Contact Person, Title:</t>
  </si>
  <si>
    <t>Enter the name of the contact person and title. It is ok if the name and title are longer than the space provided.</t>
  </si>
  <si>
    <t>Telephone Number:</t>
  </si>
  <si>
    <t>Email Address:</t>
  </si>
  <si>
    <t>Encumbrances Debits = Credits?:</t>
  </si>
  <si>
    <t>Amount Debits = Credits?:</t>
  </si>
  <si>
    <t xml:space="preserve">This box makes sure your Encumbrances debits equal your credits. </t>
  </si>
  <si>
    <t xml:space="preserve">This box makes sure your Amount debits equal your credits. </t>
  </si>
  <si>
    <t>Encumbrances:</t>
  </si>
  <si>
    <t>DC:</t>
  </si>
  <si>
    <t>Enter the encumbrances amount. Make sure the amount is a positive number with only 2 decimal places.</t>
  </si>
  <si>
    <t>Account:</t>
  </si>
  <si>
    <t>Enter the 4 digit account number in the left box and the subsidiary in the right if applicable.</t>
  </si>
  <si>
    <t>Amount:</t>
  </si>
  <si>
    <t>Enter the amount. Make sure the amount is a positive number with only 2 decimal places.</t>
  </si>
  <si>
    <t>10</t>
  </si>
  <si>
    <t>Report 1 Instructions</t>
  </si>
  <si>
    <t>State Worker, Accounting Chief</t>
  </si>
  <si>
    <t>916-555-1234</t>
  </si>
  <si>
    <t>StateWorker@sco.ca.gov</t>
  </si>
  <si>
    <t xml:space="preserve">GL 1110 must be a debit value. </t>
  </si>
  <si>
    <t xml:space="preserve">For every amount or encumbrance, the D/C column must have a D or C. </t>
  </si>
  <si>
    <t>Below are instructions for the Report 1 Detail (571 D) tab:</t>
  </si>
  <si>
    <t>This is automatically copied from the Report 1 GLs (571 A) tab.</t>
  </si>
  <si>
    <t>FY:</t>
  </si>
  <si>
    <t>M:</t>
  </si>
  <si>
    <t>REF/ITEM</t>
  </si>
  <si>
    <t>CAT:</t>
  </si>
  <si>
    <t>PGM:</t>
  </si>
  <si>
    <t>ELE:</t>
  </si>
  <si>
    <t>TASK:</t>
  </si>
  <si>
    <t>T:</t>
  </si>
  <si>
    <t>SOURCE FUND:</t>
  </si>
  <si>
    <t>B:</t>
  </si>
  <si>
    <t>SCO:</t>
  </si>
  <si>
    <t>REVENUE/OBJECT:</t>
  </si>
  <si>
    <t>AMOUNT:</t>
  </si>
  <si>
    <t>Enter the 2 digit Category.</t>
  </si>
  <si>
    <t>Enter the 3 digit Element.</t>
  </si>
  <si>
    <t>Enter the 2 digit Program.</t>
  </si>
  <si>
    <t>Enter the 3 digit Task.</t>
  </si>
  <si>
    <t>Enter the 1 digit Block code.</t>
  </si>
  <si>
    <t>Enter the accrual amount.</t>
  </si>
  <si>
    <t>Enter a D for debit or a C for credit encumbrance amount.</t>
  </si>
  <si>
    <t>Enter a D for debit or a C for credit  amount.</t>
  </si>
  <si>
    <t>Enter the Reference or Item Number.</t>
  </si>
  <si>
    <t>Enter the 4 digit Fiscal Year.</t>
  </si>
  <si>
    <t>Enter the Appropriation or Revenue Account title. It is ok if the name is longer than the space provided.</t>
  </si>
  <si>
    <t>APPROPRIATION AND 
REVENUE ACCOUNT TITLES:</t>
  </si>
  <si>
    <t>No Zero Value</t>
  </si>
  <si>
    <t>1600 1390 must be =less than subsid</t>
  </si>
  <si>
    <t>Enter the contact person telephone number.</t>
  </si>
  <si>
    <t>Enter the contact person email address.</t>
  </si>
  <si>
    <t>This is for you to put footnotes for abnormal accruals. Do not put footnotes on the Report 1 tabs.</t>
  </si>
  <si>
    <t>Agency Number:</t>
  </si>
  <si>
    <t>Agency Name:</t>
  </si>
  <si>
    <t>Fund Number:</t>
  </si>
  <si>
    <t>SCO use only.</t>
  </si>
  <si>
    <t>Enter the account type (D,F,T, or R).</t>
  </si>
  <si>
    <t>Enter a 4 digit fund number with a 3 digit sub-fund number for each reimbursement account.</t>
  </si>
  <si>
    <t xml:space="preserve">Encumbrance amount must be equal to or less than the accrual amount. </t>
  </si>
  <si>
    <t>Encumbrance amount must be equal to or less than the accrual amount.</t>
  </si>
  <si>
    <t>Clear all errors before submitting. If the accrual amount is less than the encumbrance amount in the Report 1 Detail (571 D) tab due to an abatement and a footnote is provided, it is ok to submit with that error.</t>
  </si>
  <si>
    <r>
      <rPr>
        <sz val="10"/>
        <rFont val="Arial"/>
        <family val="2"/>
      </rPr>
      <t xml:space="preserve">Please refer to </t>
    </r>
    <r>
      <rPr>
        <u/>
        <sz val="10"/>
        <color theme="10"/>
        <rFont val="Arial"/>
        <family val="2"/>
      </rPr>
      <t>SCO Procedure Manual</t>
    </r>
    <r>
      <rPr>
        <sz val="10"/>
        <rFont val="Arial"/>
        <family val="2"/>
      </rPr>
      <t xml:space="preserve"> for detailed instructions.</t>
    </r>
  </si>
  <si>
    <t>Check this box if this Report 1 is a revision. The amount must be the difference between the original amount reported and the correct amount.</t>
  </si>
  <si>
    <t>R Type Needs Rev/Obj</t>
  </si>
  <si>
    <t>1600 &amp; 1390 subsid must be 013, 014, 0r 015</t>
  </si>
  <si>
    <t>Account Type Req</t>
  </si>
  <si>
    <t>F</t>
  </si>
  <si>
    <t>If you submit a revision, error message regarding debit/credit value may not apply.  It’s ok to submit with that error.</t>
  </si>
  <si>
    <t>1410 3114 &lt;&gt; fund</t>
  </si>
  <si>
    <t>1420 3115 &lt;&gt; fund</t>
  </si>
  <si>
    <t>Added value formula to force text when agencies copy values</t>
  </si>
  <si>
    <t>No Enc for R Type</t>
  </si>
  <si>
    <t>GL Enc DC = accrual DC</t>
  </si>
  <si>
    <t>Ref Must be 3 or 5 digits</t>
  </si>
  <si>
    <t>R account 0150300 FY = CY (6/30/2024=FY2023 for CY)</t>
  </si>
  <si>
    <t>Enc amt 3010 = accrual amt and &gt;1M</t>
  </si>
  <si>
    <t>R Type No Ref, Cat, Pgm, Ele, Comp, Task</t>
  </si>
  <si>
    <t>D,T,F Type No Rev/Obj</t>
  </si>
  <si>
    <t>1741 + 1742 + 1749 + 1750 - 5330 = 0</t>
  </si>
  <si>
    <t>Leave this box blank.</t>
  </si>
  <si>
    <t>Enter a zero (0) followed by the 6-digit code for each receipt account.</t>
  </si>
  <si>
    <t>0300140</t>
  </si>
  <si>
    <t>June 30, 2026</t>
  </si>
  <si>
    <t>Version 5.21.26.1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</si>
</sst>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b/>
      <sz val="1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20"/>
      <name val="Arial"/>
      <family val="2"/>
    </font>
    <font>
      <u/>
      <sz val="11"/>
      <color theme="1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21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233">
    <xf numFmtId="0" fontId="0" fillId="0" borderId="0" xfId="0"/>
    <xf numFmtId="0" fontId="15" fillId="0" borderId="0" xfId="0" applyFont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1" applyAlignment="1">
      <alignment vertical="center"/>
    </xf>
    <xf numFmtId="0" fontId="15" fillId="2" borderId="3" xfId="1" applyFill="1" applyBorder="1" applyAlignment="1">
      <alignment vertical="center"/>
    </xf>
    <xf numFmtId="0" fontId="17" fillId="0" borderId="1" xfId="1" applyFont="1" applyBorder="1" applyAlignment="1" applyProtection="1">
      <alignment horizontal="center" vertical="center"/>
      <protection locked="0"/>
    </xf>
    <xf numFmtId="49" fontId="17" fillId="0" borderId="1" xfId="1" applyNumberFormat="1" applyFont="1" applyBorder="1" applyAlignment="1" applyProtection="1">
      <alignment horizontal="center" vertical="center"/>
      <protection locked="0"/>
    </xf>
    <xf numFmtId="49" fontId="17" fillId="3" borderId="1" xfId="1" applyNumberFormat="1" applyFont="1" applyFill="1" applyBorder="1" applyAlignment="1" applyProtection="1">
      <alignment horizontal="center" vertical="center"/>
      <protection locked="0"/>
    </xf>
    <xf numFmtId="4" fontId="17" fillId="0" borderId="1" xfId="1" applyNumberFormat="1" applyFont="1" applyBorder="1" applyAlignment="1" applyProtection="1">
      <alignment horizontal="right" vertical="center"/>
      <protection locked="0"/>
    </xf>
    <xf numFmtId="0" fontId="17" fillId="2" borderId="3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0" fontId="15" fillId="2" borderId="0" xfId="1" applyFill="1" applyAlignment="1">
      <alignment vertical="center"/>
    </xf>
    <xf numFmtId="49" fontId="17" fillId="0" borderId="1" xfId="0" applyNumberFormat="1" applyFont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 applyProtection="1">
      <alignment horizontal="center" vertical="center"/>
      <protection locked="0"/>
    </xf>
    <xf numFmtId="49" fontId="17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6" xfId="1" applyFill="1" applyBorder="1"/>
    <xf numFmtId="0" fontId="15" fillId="2" borderId="4" xfId="1" applyFill="1" applyBorder="1"/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1" fillId="2" borderId="6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9" fontId="18" fillId="0" borderId="1" xfId="0" applyNumberFormat="1" applyFont="1" applyBorder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15" fillId="0" borderId="6" xfId="1" applyBorder="1" applyAlignment="1">
      <alignment vertical="center"/>
    </xf>
    <xf numFmtId="49" fontId="17" fillId="2" borderId="0" xfId="1" applyNumberFormat="1" applyFont="1" applyFill="1" applyAlignment="1">
      <alignment vertical="center"/>
    </xf>
    <xf numFmtId="0" fontId="9" fillId="2" borderId="6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49" fontId="14" fillId="2" borderId="8" xfId="1" applyNumberFormat="1" applyFont="1" applyFill="1" applyBorder="1" applyAlignment="1">
      <alignment vertical="center"/>
    </xf>
    <xf numFmtId="49" fontId="14" fillId="2" borderId="7" xfId="1" applyNumberFormat="1" applyFont="1" applyFill="1" applyBorder="1" applyAlignment="1">
      <alignment vertical="center"/>
    </xf>
    <xf numFmtId="49" fontId="14" fillId="2" borderId="11" xfId="1" applyNumberFormat="1" applyFont="1" applyFill="1" applyBorder="1" applyAlignment="1">
      <alignment vertical="center"/>
    </xf>
    <xf numFmtId="0" fontId="15" fillId="2" borderId="9" xfId="1" applyFill="1" applyBorder="1" applyAlignment="1">
      <alignment vertical="center"/>
    </xf>
    <xf numFmtId="49" fontId="17" fillId="2" borderId="0" xfId="1" applyNumberFormat="1" applyFont="1" applyFill="1" applyAlignment="1">
      <alignment horizontal="right" vertical="center"/>
    </xf>
    <xf numFmtId="0" fontId="16" fillId="2" borderId="0" xfId="1" applyFont="1" applyFill="1" applyAlignment="1">
      <alignment horizontal="right" vertical="center"/>
    </xf>
    <xf numFmtId="0" fontId="15" fillId="2" borderId="9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49" fontId="0" fillId="0" borderId="0" xfId="0" applyNumberFormat="1"/>
    <xf numFmtId="0" fontId="11" fillId="2" borderId="12" xfId="1" applyFont="1" applyFill="1" applyBorder="1" applyAlignment="1">
      <alignment vertical="center"/>
    </xf>
    <xf numFmtId="0" fontId="11" fillId="2" borderId="10" xfId="1" applyFont="1" applyFill="1" applyBorder="1" applyAlignment="1">
      <alignment vertical="center"/>
    </xf>
    <xf numFmtId="0" fontId="11" fillId="2" borderId="13" xfId="1" applyFont="1" applyFill="1" applyBorder="1" applyAlignment="1">
      <alignment vertical="center"/>
    </xf>
    <xf numFmtId="49" fontId="14" fillId="2" borderId="13" xfId="1" applyNumberFormat="1" applyFont="1" applyFill="1" applyBorder="1" applyAlignment="1">
      <alignment vertical="center"/>
    </xf>
    <xf numFmtId="0" fontId="15" fillId="0" borderId="13" xfId="1" applyBorder="1" applyAlignment="1">
      <alignment vertical="center"/>
    </xf>
    <xf numFmtId="49" fontId="14" fillId="2" borderId="10" xfId="1" applyNumberFormat="1" applyFont="1" applyFill="1" applyBorder="1" applyAlignment="1">
      <alignment vertical="center"/>
    </xf>
    <xf numFmtId="0" fontId="11" fillId="2" borderId="12" xfId="1" applyFont="1" applyFill="1" applyBorder="1"/>
    <xf numFmtId="0" fontId="15" fillId="0" borderId="10" xfId="1" applyBorder="1" applyAlignment="1">
      <alignment vertical="center"/>
    </xf>
    <xf numFmtId="0" fontId="11" fillId="2" borderId="10" xfId="1" applyFont="1" applyFill="1" applyBorder="1"/>
    <xf numFmtId="0" fontId="11" fillId="2" borderId="13" xfId="1" applyFont="1" applyFill="1" applyBorder="1"/>
    <xf numFmtId="0" fontId="17" fillId="2" borderId="12" xfId="1" applyFont="1" applyFill="1" applyBorder="1" applyAlignment="1" applyProtection="1">
      <alignment horizontal="left" vertical="center"/>
      <protection locked="0"/>
    </xf>
    <xf numFmtId="4" fontId="17" fillId="2" borderId="12" xfId="1" applyNumberFormat="1" applyFont="1" applyFill="1" applyBorder="1" applyAlignment="1" applyProtection="1">
      <alignment horizontal="center" vertical="center"/>
      <protection locked="0"/>
    </xf>
    <xf numFmtId="0" fontId="13" fillId="0" borderId="1" xfId="1" applyFont="1" applyBorder="1" applyAlignment="1">
      <alignment vertical="center"/>
    </xf>
    <xf numFmtId="0" fontId="13" fillId="0" borderId="1" xfId="1" applyFont="1" applyBorder="1" applyAlignment="1">
      <alignment vertical="center" textRotation="255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49" fontId="14" fillId="2" borderId="0" xfId="1" applyNumberFormat="1" applyFont="1" applyFill="1" applyAlignment="1">
      <alignment vertical="center"/>
    </xf>
    <xf numFmtId="49" fontId="14" fillId="2" borderId="3" xfId="1" applyNumberFormat="1" applyFont="1" applyFill="1" applyBorder="1" applyAlignment="1">
      <alignment horizontal="left" vertical="center"/>
    </xf>
    <xf numFmtId="49" fontId="14" fillId="2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49" fontId="14" fillId="2" borderId="1" xfId="1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vertical="center"/>
      <protection locked="0"/>
    </xf>
    <xf numFmtId="4" fontId="17" fillId="0" borderId="1" xfId="0" applyNumberFormat="1" applyFont="1" applyBorder="1" applyAlignment="1" applyProtection="1">
      <alignment horizontal="right"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4" fontId="17" fillId="0" borderId="1" xfId="0" quotePrefix="1" applyNumberFormat="1" applyFont="1" applyBorder="1" applyAlignment="1" applyProtection="1">
      <alignment horizontal="right" vertical="center"/>
      <protection locked="0"/>
    </xf>
    <xf numFmtId="0" fontId="13" fillId="2" borderId="1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/>
    </xf>
    <xf numFmtId="49" fontId="13" fillId="3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vertical="center" textRotation="255"/>
    </xf>
    <xf numFmtId="49" fontId="13" fillId="0" borderId="14" xfId="1" applyNumberFormat="1" applyFont="1" applyBorder="1" applyAlignment="1">
      <alignment horizontal="center" vertical="center"/>
    </xf>
    <xf numFmtId="0" fontId="23" fillId="2" borderId="2" xfId="0" applyFont="1" applyFill="1" applyBorder="1" applyAlignment="1">
      <alignment vertical="center"/>
    </xf>
    <xf numFmtId="0" fontId="24" fillId="2" borderId="5" xfId="1" applyFont="1" applyFill="1" applyBorder="1" applyAlignment="1">
      <alignment vertical="center"/>
    </xf>
    <xf numFmtId="0" fontId="24" fillId="2" borderId="2" xfId="1" applyFont="1" applyFill="1" applyBorder="1" applyAlignment="1">
      <alignment vertical="center"/>
    </xf>
    <xf numFmtId="0" fontId="25" fillId="2" borderId="2" xfId="1" applyFont="1" applyFill="1" applyBorder="1" applyAlignment="1">
      <alignment vertical="center"/>
    </xf>
    <xf numFmtId="0" fontId="23" fillId="2" borderId="2" xfId="1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15" fillId="0" borderId="12" xfId="0" applyFont="1" applyBorder="1" applyAlignment="1" applyProtection="1">
      <alignment vertical="center"/>
      <protection locked="0"/>
    </xf>
    <xf numFmtId="49" fontId="14" fillId="2" borderId="7" xfId="0" applyNumberFormat="1" applyFont="1" applyFill="1" applyBorder="1" applyAlignment="1" applyProtection="1">
      <alignment vertical="center"/>
      <protection locked="0"/>
    </xf>
    <xf numFmtId="49" fontId="14" fillId="2" borderId="11" xfId="0" applyNumberFormat="1" applyFont="1" applyFill="1" applyBorder="1" applyAlignment="1" applyProtection="1">
      <alignment vertical="center"/>
      <protection locked="0"/>
    </xf>
    <xf numFmtId="49" fontId="22" fillId="0" borderId="15" xfId="0" applyNumberFormat="1" applyFont="1" applyBorder="1" applyAlignment="1" applyProtection="1">
      <alignment horizontal="left" vertical="top" indent="2" shrinkToFit="1"/>
      <protection locked="0"/>
    </xf>
    <xf numFmtId="2" fontId="0" fillId="0" borderId="0" xfId="0" applyNumberFormat="1"/>
    <xf numFmtId="2" fontId="13" fillId="0" borderId="1" xfId="1" applyNumberFormat="1" applyFont="1" applyBorder="1" applyAlignment="1">
      <alignment horizontal="center" vertical="center"/>
    </xf>
    <xf numFmtId="2" fontId="13" fillId="2" borderId="1" xfId="1" applyNumberFormat="1" applyFont="1" applyFill="1" applyBorder="1" applyAlignment="1">
      <alignment vertical="center"/>
    </xf>
    <xf numFmtId="0" fontId="26" fillId="2" borderId="6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right" vertical="center"/>
    </xf>
    <xf numFmtId="49" fontId="17" fillId="5" borderId="0" xfId="0" applyNumberFormat="1" applyFont="1" applyFill="1" applyAlignment="1">
      <alignment vertical="center"/>
    </xf>
    <xf numFmtId="0" fontId="15" fillId="5" borderId="0" xfId="1" applyFill="1" applyAlignment="1">
      <alignment vertical="center"/>
    </xf>
    <xf numFmtId="0" fontId="16" fillId="5" borderId="0" xfId="1" applyFont="1" applyFill="1" applyAlignment="1">
      <alignment vertical="center"/>
    </xf>
    <xf numFmtId="0" fontId="15" fillId="5" borderId="0" xfId="0" applyFont="1" applyFill="1" applyAlignment="1">
      <alignment horizontal="left" vertical="center"/>
    </xf>
    <xf numFmtId="49" fontId="15" fillId="2" borderId="8" xfId="0" applyNumberFormat="1" applyFont="1" applyFill="1" applyBorder="1" applyAlignment="1" applyProtection="1">
      <alignment vertical="center"/>
      <protection locked="0"/>
    </xf>
    <xf numFmtId="0" fontId="17" fillId="0" borderId="12" xfId="1" applyFont="1" applyBorder="1" applyAlignment="1" applyProtection="1">
      <alignment horizontal="center" vertical="center"/>
      <protection locked="0"/>
    </xf>
    <xf numFmtId="0" fontId="15" fillId="2" borderId="14" xfId="1" applyFill="1" applyBorder="1" applyAlignment="1">
      <alignment vertical="center"/>
    </xf>
    <xf numFmtId="49" fontId="28" fillId="0" borderId="0" xfId="0" applyNumberFormat="1" applyFont="1"/>
    <xf numFmtId="49" fontId="22" fillId="0" borderId="15" xfId="0" applyNumberFormat="1" applyFont="1" applyBorder="1" applyAlignment="1" applyProtection="1">
      <alignment horizontal="center" vertical="top" shrinkToFit="1"/>
      <protection locked="0"/>
    </xf>
    <xf numFmtId="0" fontId="26" fillId="0" borderId="8" xfId="0" applyFont="1" applyBorder="1" applyAlignment="1">
      <alignment vertical="center"/>
    </xf>
    <xf numFmtId="0" fontId="8" fillId="0" borderId="0" xfId="3"/>
    <xf numFmtId="0" fontId="29" fillId="0" borderId="0" xfId="3" applyFont="1"/>
    <xf numFmtId="0" fontId="33" fillId="0" borderId="0" xfId="0" applyFont="1"/>
    <xf numFmtId="4" fontId="17" fillId="0" borderId="9" xfId="0" applyNumberFormat="1" applyFont="1" applyBorder="1" applyAlignment="1" applyProtection="1">
      <alignment horizontal="right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>
      <alignment horizontal="center" vertical="center"/>
    </xf>
    <xf numFmtId="49" fontId="17" fillId="4" borderId="9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textRotation="255"/>
    </xf>
    <xf numFmtId="0" fontId="32" fillId="0" borderId="16" xfId="0" applyFont="1" applyBorder="1" applyAlignment="1">
      <alignment horizontal="center" vertical="center"/>
    </xf>
    <xf numFmtId="49" fontId="32" fillId="2" borderId="9" xfId="0" applyNumberFormat="1" applyFont="1" applyFill="1" applyBorder="1" applyAlignment="1" applyProtection="1">
      <alignment horizontal="center" vertical="center"/>
      <protection locked="0"/>
    </xf>
    <xf numFmtId="49" fontId="29" fillId="0" borderId="6" xfId="3" applyNumberFormat="1" applyFont="1" applyBorder="1" applyAlignment="1">
      <alignment horizontal="left"/>
    </xf>
    <xf numFmtId="0" fontId="32" fillId="0" borderId="8" xfId="0" applyFont="1" applyBorder="1" applyAlignment="1">
      <alignment vertical="center"/>
    </xf>
    <xf numFmtId="0" fontId="0" fillId="0" borderId="0" xfId="0" applyProtection="1">
      <protection locked="0"/>
    </xf>
    <xf numFmtId="49" fontId="29" fillId="0" borderId="0" xfId="3" applyNumberFormat="1" applyFont="1" applyAlignment="1">
      <alignment horizontal="left"/>
    </xf>
    <xf numFmtId="0" fontId="26" fillId="2" borderId="5" xfId="0" applyFont="1" applyFill="1" applyBorder="1" applyAlignment="1">
      <alignment vertical="center"/>
    </xf>
    <xf numFmtId="0" fontId="8" fillId="0" borderId="6" xfId="3" applyBorder="1"/>
    <xf numFmtId="0" fontId="16" fillId="2" borderId="4" xfId="0" applyFont="1" applyFill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49" fontId="17" fillId="2" borderId="11" xfId="0" applyNumberFormat="1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vertical="center"/>
    </xf>
    <xf numFmtId="0" fontId="15" fillId="0" borderId="14" xfId="0" applyFont="1" applyBorder="1" applyAlignment="1">
      <alignment horizontal="right" vertical="center"/>
    </xf>
    <xf numFmtId="0" fontId="15" fillId="0" borderId="14" xfId="0" applyFont="1" applyBorder="1" applyAlignment="1">
      <alignment vertical="center"/>
    </xf>
    <xf numFmtId="0" fontId="18" fillId="0" borderId="1" xfId="0" applyFont="1" applyBorder="1" applyAlignment="1">
      <alignment horizontal="center" vertical="center" textRotation="255"/>
    </xf>
    <xf numFmtId="0" fontId="32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16" fillId="2" borderId="4" xfId="1" applyFont="1" applyFill="1" applyBorder="1" applyAlignment="1">
      <alignment horizontal="right" vertical="center"/>
    </xf>
    <xf numFmtId="49" fontId="17" fillId="2" borderId="3" xfId="1" applyNumberFormat="1" applyFont="1" applyFill="1" applyBorder="1" applyAlignment="1">
      <alignment horizontal="right" vertical="center"/>
    </xf>
    <xf numFmtId="0" fontId="15" fillId="0" borderId="11" xfId="1" applyBorder="1" applyAlignment="1">
      <alignment vertical="center"/>
    </xf>
    <xf numFmtId="49" fontId="14" fillId="2" borderId="0" xfId="1" applyNumberFormat="1" applyFont="1" applyFill="1" applyAlignment="1">
      <alignment horizontal="left" vertical="center"/>
    </xf>
    <xf numFmtId="0" fontId="17" fillId="2" borderId="12" xfId="1" applyFont="1" applyFill="1" applyBorder="1" applyAlignment="1">
      <alignment horizontal="left" vertical="center"/>
    </xf>
    <xf numFmtId="4" fontId="17" fillId="2" borderId="12" xfId="1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49" fontId="17" fillId="2" borderId="1" xfId="1" applyNumberFormat="1" applyFont="1" applyFill="1" applyBorder="1" applyAlignment="1">
      <alignment horizontal="center" vertical="center"/>
    </xf>
    <xf numFmtId="49" fontId="17" fillId="3" borderId="1" xfId="1" applyNumberFormat="1" applyFont="1" applyFill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right" vertical="center"/>
    </xf>
    <xf numFmtId="0" fontId="17" fillId="0" borderId="1" xfId="1" applyFont="1" applyBorder="1" applyAlignment="1">
      <alignment horizontal="center" vertical="center"/>
    </xf>
    <xf numFmtId="49" fontId="35" fillId="2" borderId="0" xfId="1" applyNumberFormat="1" applyFont="1" applyFill="1" applyAlignment="1">
      <alignment horizontal="left" vertical="center"/>
    </xf>
    <xf numFmtId="49" fontId="22" fillId="0" borderId="15" xfId="0" applyNumberFormat="1" applyFont="1" applyBorder="1" applyAlignment="1" applyProtection="1">
      <alignment horizontal="left" vertical="center" indent="2" shrinkToFit="1"/>
      <protection locked="0"/>
    </xf>
    <xf numFmtId="0" fontId="15" fillId="0" borderId="0" xfId="0" applyFont="1" applyAlignment="1">
      <alignment vertical="center" wrapText="1"/>
    </xf>
    <xf numFmtId="0" fontId="26" fillId="0" borderId="0" xfId="1" applyFont="1" applyAlignment="1">
      <alignment vertical="center" wrapText="1"/>
    </xf>
    <xf numFmtId="49" fontId="29" fillId="0" borderId="0" xfId="0" applyNumberFormat="1" applyFont="1" applyAlignment="1">
      <alignment wrapText="1"/>
    </xf>
    <xf numFmtId="0" fontId="29" fillId="0" borderId="0" xfId="3" applyFont="1" applyAlignment="1">
      <alignment horizontal="left"/>
    </xf>
    <xf numFmtId="0" fontId="29" fillId="0" borderId="0" xfId="3" applyFont="1" applyAlignment="1">
      <alignment horizontal="center"/>
    </xf>
    <xf numFmtId="0" fontId="7" fillId="0" borderId="0" xfId="3" applyFont="1" applyAlignment="1">
      <alignment horizontal="left"/>
    </xf>
    <xf numFmtId="0" fontId="8" fillId="0" borderId="0" xfId="3" applyAlignment="1">
      <alignment horizontal="left"/>
    </xf>
    <xf numFmtId="49" fontId="29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49" fontId="14" fillId="2" borderId="12" xfId="1" applyNumberFormat="1" applyFont="1" applyFill="1" applyBorder="1" applyAlignment="1">
      <alignment horizontal="left" vertical="center"/>
    </xf>
    <xf numFmtId="49" fontId="14" fillId="2" borderId="10" xfId="1" applyNumberFormat="1" applyFont="1" applyFill="1" applyBorder="1" applyAlignment="1">
      <alignment horizontal="left" vertical="center"/>
    </xf>
    <xf numFmtId="49" fontId="14" fillId="2" borderId="13" xfId="1" applyNumberFormat="1" applyFont="1" applyFill="1" applyBorder="1" applyAlignment="1">
      <alignment horizontal="left" vertical="center"/>
    </xf>
    <xf numFmtId="49" fontId="29" fillId="0" borderId="0" xfId="3" applyNumberFormat="1" applyFont="1" applyAlignment="1">
      <alignment horizontal="right"/>
    </xf>
    <xf numFmtId="0" fontId="5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49" fontId="29" fillId="0" borderId="0" xfId="3" applyNumberFormat="1" applyFont="1" applyAlignment="1">
      <alignment horizontal="right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8" fillId="0" borderId="0" xfId="3" applyAlignment="1">
      <alignment horizontal="center"/>
    </xf>
    <xf numFmtId="4" fontId="17" fillId="0" borderId="1" xfId="0" applyNumberFormat="1" applyFont="1" applyBorder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0" fillId="0" borderId="0" xfId="3" applyFont="1" applyAlignment="1">
      <alignment horizontal="center"/>
    </xf>
    <xf numFmtId="49" fontId="17" fillId="2" borderId="0" xfId="0" applyNumberFormat="1" applyFont="1" applyFill="1" applyAlignment="1">
      <alignment horizontal="right" vertical="center"/>
    </xf>
    <xf numFmtId="0" fontId="17" fillId="2" borderId="3" xfId="0" applyFont="1" applyFill="1" applyBorder="1" applyAlignment="1">
      <alignment horizontal="right" vertical="center"/>
    </xf>
    <xf numFmtId="0" fontId="15" fillId="5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49" fontId="32" fillId="2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/>
    </xf>
    <xf numFmtId="49" fontId="32" fillId="2" borderId="12" xfId="0" applyNumberFormat="1" applyFont="1" applyFill="1" applyBorder="1" applyAlignment="1">
      <alignment horizontal="left" vertical="center"/>
    </xf>
    <xf numFmtId="49" fontId="32" fillId="2" borderId="10" xfId="0" applyNumberFormat="1" applyFont="1" applyFill="1" applyBorder="1" applyAlignment="1">
      <alignment horizontal="left" vertical="center"/>
    </xf>
    <xf numFmtId="49" fontId="32" fillId="2" borderId="13" xfId="0" applyNumberFormat="1" applyFont="1" applyFill="1" applyBorder="1" applyAlignment="1">
      <alignment horizontal="left" vertical="center"/>
    </xf>
    <xf numFmtId="49" fontId="32" fillId="2" borderId="12" xfId="0" applyNumberFormat="1" applyFont="1" applyFill="1" applyBorder="1" applyAlignment="1">
      <alignment horizontal="center" vertical="center"/>
    </xf>
    <xf numFmtId="49" fontId="32" fillId="2" borderId="10" xfId="0" applyNumberFormat="1" applyFont="1" applyFill="1" applyBorder="1" applyAlignment="1">
      <alignment horizontal="center" vertical="center"/>
    </xf>
    <xf numFmtId="49" fontId="32" fillId="2" borderId="1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6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21" fillId="0" borderId="0" xfId="2" applyAlignment="1" applyProtection="1">
      <alignment horizontal="left"/>
    </xf>
    <xf numFmtId="0" fontId="30" fillId="0" borderId="0" xfId="3" applyFont="1" applyAlignment="1">
      <alignment horizontal="left"/>
    </xf>
    <xf numFmtId="0" fontId="6" fillId="0" borderId="0" xfId="3" applyFont="1" applyAlignment="1">
      <alignment horizontal="left" vertical="top"/>
    </xf>
    <xf numFmtId="0" fontId="8" fillId="0" borderId="0" xfId="3" applyAlignment="1">
      <alignment horizontal="left" vertical="top"/>
    </xf>
    <xf numFmtId="49" fontId="32" fillId="0" borderId="17" xfId="0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49" fontId="32" fillId="2" borderId="12" xfId="0" applyNumberFormat="1" applyFont="1" applyFill="1" applyBorder="1" applyAlignment="1" applyProtection="1">
      <alignment horizontal="left" vertical="center"/>
      <protection locked="0"/>
    </xf>
    <xf numFmtId="49" fontId="32" fillId="2" borderId="10" xfId="0" applyNumberFormat="1" applyFont="1" applyFill="1" applyBorder="1" applyAlignment="1" applyProtection="1">
      <alignment horizontal="left" vertical="center"/>
      <protection locked="0"/>
    </xf>
    <xf numFmtId="49" fontId="32" fillId="2" borderId="13" xfId="0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right" vertical="center"/>
      <protection locked="0"/>
    </xf>
    <xf numFmtId="49" fontId="32" fillId="2" borderId="8" xfId="0" applyNumberFormat="1" applyFont="1" applyFill="1" applyBorder="1" applyAlignment="1" applyProtection="1">
      <alignment horizontal="left" vertical="center"/>
      <protection locked="0"/>
    </xf>
    <xf numFmtId="49" fontId="32" fillId="2" borderId="7" xfId="0" applyNumberFormat="1" applyFont="1" applyFill="1" applyBorder="1" applyAlignment="1" applyProtection="1">
      <alignment horizontal="left" vertical="center"/>
      <protection locked="0"/>
    </xf>
    <xf numFmtId="49" fontId="32" fillId="2" borderId="11" xfId="0" applyNumberFormat="1" applyFont="1" applyFill="1" applyBorder="1" applyAlignment="1" applyProtection="1">
      <alignment horizontal="left" vertical="center"/>
      <protection locked="0"/>
    </xf>
    <xf numFmtId="49" fontId="34" fillId="2" borderId="12" xfId="2" applyNumberFormat="1" applyFont="1" applyFill="1" applyBorder="1" applyAlignment="1" applyProtection="1">
      <alignment horizontal="left" vertical="center"/>
      <protection locked="0"/>
    </xf>
    <xf numFmtId="0" fontId="15" fillId="0" borderId="12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</cellXfs>
  <cellStyles count="5">
    <cellStyle name="Comma 2" xfId="4" xr:uid="{00000000-0005-0000-0000-000000000000}"/>
    <cellStyle name="Hyperlink" xfId="2" builtinId="8"/>
    <cellStyle name="Normal" xfId="0" builtinId="0"/>
    <cellStyle name="Normal 2" xfId="1" xr:uid="{00000000-0005-0000-0000-000003000000}"/>
    <cellStyle name="Normal 3" xfId="3" xr:uid="{00000000-0005-0000-0000-000004000000}"/>
  </cellStyles>
  <dxfs count="31">
    <dxf>
      <font>
        <color rgb="FFFF0000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Rpt1AgencyInfo!$H$2" lockText="1" noThreeD="1"/>
</file>

<file path=xl/ctrlProps/ctrlProp2.xml><?xml version="1.0" encoding="utf-8"?>
<formControlPr xmlns="http://schemas.microsoft.com/office/spreadsheetml/2009/9/main" objectType="CheckBox" fmlaLink="Rpt1AgencyInfo!$H$2" lockText="1" noThreeD="1"/>
</file>

<file path=xl/ctrlProps/ctrlProp3.xml><?xml version="1.0" encoding="utf-8"?>
<formControlPr xmlns="http://schemas.microsoft.com/office/spreadsheetml/2009/9/main" objectType="CheckBox" fmlaLink="Rpt1AgencyInfo!$H$2" lockText="1" noThreeD="1"/>
</file>

<file path=xl/ctrlProps/ctrlProp4.xml><?xml version="1.0" encoding="utf-8"?>
<formControlPr xmlns="http://schemas.microsoft.com/office/spreadsheetml/2009/9/main" objectType="CheckBox" fmlaLink="Rpt1AgencyInfo!$H$2" lockText="1" noThreeD="1"/>
</file>

<file path=xl/ctrlProps/ctrlProp5.xml><?xml version="1.0" encoding="utf-8"?>
<formControlPr xmlns="http://schemas.microsoft.com/office/spreadsheetml/2009/9/main" objectType="CheckBox" fmlaLink="Rpt1AgencyInfo!$H$2" lockText="1" noThreeD="1"/>
</file>

<file path=xl/ctrlProps/ctrlProp6.xml><?xml version="1.0" encoding="utf-8"?>
<formControlPr xmlns="http://schemas.microsoft.com/office/spreadsheetml/2009/9/main" objectType="CheckBox" fmlaLink="Rpt1AgencyInfo!$H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31</xdr:row>
          <xdr:rowOff>203200</xdr:rowOff>
        </xdr:from>
        <xdr:to>
          <xdr:col>13</xdr:col>
          <xdr:colOff>596900</xdr:colOff>
          <xdr:row>33</xdr:row>
          <xdr:rowOff>63500</xdr:rowOff>
        </xdr:to>
        <xdr:sp macro="" textlink="">
          <xdr:nvSpPr>
            <xdr:cNvPr id="13323" name="Check Box 11" descr="Check this box if this Report 1 is a revision.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118</xdr:row>
          <xdr:rowOff>209550</xdr:rowOff>
        </xdr:from>
        <xdr:to>
          <xdr:col>14</xdr:col>
          <xdr:colOff>6350</xdr:colOff>
          <xdr:row>120</xdr:row>
          <xdr:rowOff>76200</xdr:rowOff>
        </xdr:to>
        <xdr:sp macro="" textlink="">
          <xdr:nvSpPr>
            <xdr:cNvPr id="13329" name="Check Box 17" descr="Check this box if this Report 1 is a revision.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59</xdr:row>
          <xdr:rowOff>203200</xdr:rowOff>
        </xdr:from>
        <xdr:to>
          <xdr:col>13</xdr:col>
          <xdr:colOff>596900</xdr:colOff>
          <xdr:row>61</xdr:row>
          <xdr:rowOff>63500</xdr:rowOff>
        </xdr:to>
        <xdr:sp macro="" textlink="">
          <xdr:nvSpPr>
            <xdr:cNvPr id="13339" name="Check Box 27" descr="Check this box if this Report 1 is a revision.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0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133</xdr:row>
          <xdr:rowOff>209550</xdr:rowOff>
        </xdr:from>
        <xdr:to>
          <xdr:col>14</xdr:col>
          <xdr:colOff>6350</xdr:colOff>
          <xdr:row>135</xdr:row>
          <xdr:rowOff>76200</xdr:rowOff>
        </xdr:to>
        <xdr:sp macro="" textlink="">
          <xdr:nvSpPr>
            <xdr:cNvPr id="13355" name="Check Box 43" descr="Check this box if this Report 1 is a revision.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0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133350</xdr:rowOff>
        </xdr:from>
        <xdr:to>
          <xdr:col>7</xdr:col>
          <xdr:colOff>260350</xdr:colOff>
          <xdr:row>3</xdr:row>
          <xdr:rowOff>38100</xdr:rowOff>
        </xdr:to>
        <xdr:sp macro="" textlink="">
          <xdr:nvSpPr>
            <xdr:cNvPr id="1050" name="Check Box 26" descr="Check this box if this Report 1 is a revision.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1</xdr:row>
          <xdr:rowOff>133350</xdr:rowOff>
        </xdr:from>
        <xdr:to>
          <xdr:col>14</xdr:col>
          <xdr:colOff>12700</xdr:colOff>
          <xdr:row>3</xdr:row>
          <xdr:rowOff>38100</xdr:rowOff>
        </xdr:to>
        <xdr:sp macro="" textlink="">
          <xdr:nvSpPr>
            <xdr:cNvPr id="6145" name="Check Box 1" descr="Check this box if this Report 1 is a revision.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sconet.ca.gov\Data\Documents%20and%20Settings\adavis\Local%20Settings\Temporary%20Internet%20Files\OLK9\TC-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71 AB"/>
      <sheetName val="571 D"/>
      <sheetName val="571 AB (2)"/>
      <sheetName val="571 AB (3)"/>
      <sheetName val="571 AB (4)"/>
      <sheetName val="571 AB (5)"/>
      <sheetName val="571-C"/>
      <sheetName val="TC-24"/>
      <sheetName val="TC-71"/>
      <sheetName val="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o.ca.gov/Files-ARD/BudLeg/Procedure_Manual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3"/>
  <sheetViews>
    <sheetView tabSelected="1" topLeftCell="A21" workbookViewId="0">
      <selection activeCell="B44" sqref="B44:H44"/>
    </sheetView>
  </sheetViews>
  <sheetFormatPr defaultColWidth="9.1796875" defaultRowHeight="14.5" x14ac:dyDescent="0.35"/>
  <cols>
    <col min="1" max="1" width="2.7265625" customWidth="1"/>
    <col min="2" max="2" width="17.81640625" customWidth="1"/>
    <col min="3" max="3" width="18.54296875" customWidth="1"/>
    <col min="4" max="4" width="2.81640625" customWidth="1"/>
    <col min="5" max="5" width="6" customWidth="1"/>
    <col min="6" max="6" width="2.26953125" customWidth="1"/>
    <col min="7" max="7" width="6.81640625" customWidth="1"/>
    <col min="8" max="8" width="4.54296875" bestFit="1" customWidth="1"/>
    <col min="9" max="9" width="4.81640625" customWidth="1"/>
    <col min="10" max="10" width="5.7265625" customWidth="1"/>
    <col min="11" max="11" width="5.7265625" bestFit="1" customWidth="1"/>
    <col min="12" max="12" width="5.7265625" customWidth="1"/>
    <col min="13" max="13" width="2.7265625" customWidth="1"/>
    <col min="14" max="14" width="10" customWidth="1"/>
    <col min="15" max="16" width="2.7265625" customWidth="1"/>
    <col min="17" max="17" width="10" customWidth="1"/>
    <col min="18" max="18" width="19.1796875" customWidth="1"/>
    <col min="19" max="19" width="2.81640625" customWidth="1"/>
    <col min="20" max="20" width="94.26953125" customWidth="1"/>
    <col min="21" max="16384" width="9.1796875" style="120"/>
  </cols>
  <sheetData>
    <row r="1" spans="1:20" ht="21" x14ac:dyDescent="0.5">
      <c r="A1" s="183" t="s">
        <v>170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</row>
    <row r="2" spans="1:20" ht="15" customHeight="1" x14ac:dyDescent="0.35">
      <c r="A2" s="163" t="str">
        <f>'Report 1 GLs (571 A)'!B2</f>
        <v>Version 5.21.26.1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</row>
    <row r="3" spans="1:20" ht="15" customHeight="1" x14ac:dyDescent="0.3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</row>
    <row r="4" spans="1:20" x14ac:dyDescent="0.35">
      <c r="A4" s="162" t="s">
        <v>151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1:20" x14ac:dyDescent="0.35">
      <c r="A5" s="162" t="s">
        <v>152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</row>
    <row r="6" spans="1:20" ht="15" customHeight="1" x14ac:dyDescent="0.35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</row>
    <row r="7" spans="1:20" x14ac:dyDescent="0.35">
      <c r="A7" s="162" t="s">
        <v>216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</row>
    <row r="8" spans="1:20" x14ac:dyDescent="0.35">
      <c r="A8" s="162" t="s">
        <v>223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</row>
    <row r="9" spans="1:20" x14ac:dyDescent="0.3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</row>
    <row r="10" spans="1:20" x14ac:dyDescent="0.35">
      <c r="A10" s="162" t="s">
        <v>153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</row>
    <row r="11" spans="1:20" x14ac:dyDescent="0.3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</row>
    <row r="12" spans="1:20" x14ac:dyDescent="0.35">
      <c r="A12" s="171" t="s">
        <v>208</v>
      </c>
      <c r="B12" s="171"/>
      <c r="C12" s="171"/>
      <c r="D12" s="165" t="s">
        <v>137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</row>
    <row r="13" spans="1:20" x14ac:dyDescent="0.35">
      <c r="A13" s="171" t="s">
        <v>209</v>
      </c>
      <c r="B13" s="171"/>
      <c r="C13" s="171"/>
      <c r="D13" s="165" t="s">
        <v>138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</row>
    <row r="14" spans="1:20" x14ac:dyDescent="0.35">
      <c r="A14" s="171" t="s">
        <v>210</v>
      </c>
      <c r="B14" s="171"/>
      <c r="C14" s="171"/>
      <c r="D14" s="165" t="s">
        <v>134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</row>
    <row r="15" spans="1:20" x14ac:dyDescent="0.35">
      <c r="A15" s="171" t="s">
        <v>135</v>
      </c>
      <c r="B15" s="171"/>
      <c r="C15" s="171"/>
      <c r="D15" s="165" t="s">
        <v>136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</row>
    <row r="16" spans="1:20" x14ac:dyDescent="0.35">
      <c r="A16" s="171" t="s">
        <v>154</v>
      </c>
      <c r="B16" s="171"/>
      <c r="C16" s="171"/>
      <c r="D16" s="165" t="s">
        <v>155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</row>
    <row r="17" spans="1:20" x14ac:dyDescent="0.35">
      <c r="A17" s="171" t="s">
        <v>156</v>
      </c>
      <c r="B17" s="171"/>
      <c r="C17" s="171"/>
      <c r="D17" s="201" t="s">
        <v>205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</row>
    <row r="18" spans="1:20" x14ac:dyDescent="0.35">
      <c r="A18" s="171" t="s">
        <v>157</v>
      </c>
      <c r="B18" s="171"/>
      <c r="C18" s="171"/>
      <c r="D18" s="201" t="s">
        <v>206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</row>
    <row r="19" spans="1:20" x14ac:dyDescent="0.35">
      <c r="A19" s="171" t="s">
        <v>139</v>
      </c>
      <c r="B19" s="171"/>
      <c r="C19" s="171"/>
      <c r="D19" s="202" t="s">
        <v>218</v>
      </c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</row>
    <row r="20" spans="1:20" x14ac:dyDescent="0.35">
      <c r="A20" s="171" t="s">
        <v>158</v>
      </c>
      <c r="B20" s="171"/>
      <c r="C20" s="171"/>
      <c r="D20" s="165" t="s">
        <v>160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</row>
    <row r="21" spans="1:20" x14ac:dyDescent="0.35">
      <c r="A21" s="171" t="s">
        <v>159</v>
      </c>
      <c r="B21" s="171"/>
      <c r="C21" s="171"/>
      <c r="D21" s="165" t="s">
        <v>161</v>
      </c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</row>
    <row r="22" spans="1:20" x14ac:dyDescent="0.35">
      <c r="A22" s="171" t="s">
        <v>140</v>
      </c>
      <c r="B22" s="171"/>
      <c r="C22" s="171"/>
      <c r="D22" s="165" t="s">
        <v>141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</row>
    <row r="23" spans="1:20" x14ac:dyDescent="0.35">
      <c r="A23" s="171" t="s">
        <v>162</v>
      </c>
      <c r="B23" s="171"/>
      <c r="C23" s="171"/>
      <c r="D23" s="165" t="s">
        <v>164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</row>
    <row r="24" spans="1:20" x14ac:dyDescent="0.35">
      <c r="A24" s="171" t="s">
        <v>163</v>
      </c>
      <c r="B24" s="171"/>
      <c r="C24" s="171"/>
      <c r="D24" s="203" t="s">
        <v>197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</row>
    <row r="25" spans="1:20" x14ac:dyDescent="0.35">
      <c r="A25" s="171" t="s">
        <v>165</v>
      </c>
      <c r="B25" s="171"/>
      <c r="C25" s="171"/>
      <c r="D25" s="165" t="s">
        <v>166</v>
      </c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</row>
    <row r="26" spans="1:20" x14ac:dyDescent="0.35">
      <c r="A26" s="171" t="s">
        <v>167</v>
      </c>
      <c r="B26" s="171"/>
      <c r="C26" s="171"/>
      <c r="D26" s="165" t="s">
        <v>168</v>
      </c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</row>
    <row r="27" spans="1:20" x14ac:dyDescent="0.35">
      <c r="A27" s="171" t="s">
        <v>163</v>
      </c>
      <c r="B27" s="171"/>
      <c r="C27" s="171"/>
      <c r="D27" s="203" t="s">
        <v>198</v>
      </c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</row>
    <row r="28" spans="1:20" x14ac:dyDescent="0.3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  <row r="29" spans="1:20" x14ac:dyDescent="0.35">
      <c r="A29" s="166" t="s">
        <v>142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</row>
    <row r="30" spans="1:20" x14ac:dyDescent="0.35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1:20" ht="20" x14ac:dyDescent="0.35">
      <c r="A31" s="133"/>
      <c r="B31" s="134" t="s">
        <v>101</v>
      </c>
      <c r="C31" s="40"/>
      <c r="D31" s="40"/>
      <c r="E31" s="40"/>
      <c r="F31" s="42"/>
      <c r="G31" s="41"/>
      <c r="H31" s="41"/>
      <c r="I31" s="41"/>
      <c r="J31" s="41"/>
      <c r="K31" s="135"/>
      <c r="L31" s="130"/>
      <c r="M31" s="130"/>
      <c r="N31" s="130"/>
      <c r="O31" s="130"/>
      <c r="P31" s="130"/>
      <c r="Q31" s="130"/>
      <c r="R31" s="130"/>
      <c r="S31" s="136" t="str">
        <f>IF(Rpt1AgencyInfo!H28=FALSE,"   Report of Accruals to Controller's Accounts","Revision of Report of Accruals to Controller's Accounts")</f>
        <v xml:space="preserve">   Report of Accruals to Controller's Accounts</v>
      </c>
      <c r="T31" s="133"/>
    </row>
    <row r="32" spans="1:20" ht="20" x14ac:dyDescent="0.35">
      <c r="A32" s="133"/>
      <c r="B32" s="2" t="str">
        <f>'Report 1 GLs (571 A)'!$B$2</f>
        <v>Version 5.21.26.1</v>
      </c>
      <c r="C32" s="35"/>
      <c r="D32" s="35"/>
      <c r="E32" s="35"/>
      <c r="F32" s="32"/>
      <c r="G32" s="32"/>
      <c r="H32" s="32"/>
      <c r="I32" s="32"/>
      <c r="J32" s="120"/>
      <c r="K32" s="35"/>
      <c r="L32" s="35"/>
      <c r="M32" s="35"/>
      <c r="N32" s="35"/>
      <c r="O32" s="35"/>
      <c r="P32" s="35"/>
      <c r="Q32" s="35"/>
      <c r="R32" s="184" t="str">
        <f>'Report 1 GLs (571 A)'!J2</f>
        <v>June 30, 2026</v>
      </c>
      <c r="S32" s="185"/>
      <c r="T32" s="133"/>
    </row>
    <row r="33" spans="1:20" x14ac:dyDescent="0.35">
      <c r="A33" s="133"/>
      <c r="B33" s="137"/>
      <c r="C33" s="35"/>
      <c r="D33" s="35"/>
      <c r="E33" s="35"/>
      <c r="F33" s="34"/>
      <c r="G33" s="34"/>
      <c r="H33" s="34"/>
      <c r="I33" s="34"/>
      <c r="J33" s="186" t="s">
        <v>103</v>
      </c>
      <c r="K33" s="186"/>
      <c r="L33" s="186"/>
      <c r="M33" s="186"/>
      <c r="N33" s="186"/>
      <c r="O33" s="34"/>
      <c r="P33" s="34"/>
      <c r="Q33" s="34"/>
      <c r="R33" s="34"/>
      <c r="S33" s="138"/>
      <c r="T33" s="133"/>
    </row>
    <row r="34" spans="1:20" x14ac:dyDescent="0.35">
      <c r="A34" s="133"/>
      <c r="B34" s="51" t="s">
        <v>58</v>
      </c>
      <c r="C34" s="187" t="s">
        <v>59</v>
      </c>
      <c r="D34" s="187"/>
      <c r="E34" s="187"/>
      <c r="F34" s="187"/>
      <c r="G34" s="187"/>
      <c r="H34" s="187"/>
      <c r="I34" s="187"/>
      <c r="J34" s="187" t="s">
        <v>56</v>
      </c>
      <c r="K34" s="187"/>
      <c r="L34" s="187"/>
      <c r="M34" s="187" t="s">
        <v>57</v>
      </c>
      <c r="N34" s="187"/>
      <c r="O34" s="187"/>
      <c r="P34" s="187"/>
      <c r="Q34" s="187"/>
      <c r="R34" s="187"/>
      <c r="S34" s="187"/>
      <c r="T34" s="133"/>
    </row>
    <row r="35" spans="1:20" ht="15.5" x14ac:dyDescent="0.35">
      <c r="A35" s="133"/>
      <c r="B35" s="139" t="s">
        <v>144</v>
      </c>
      <c r="C35" s="188" t="s">
        <v>145</v>
      </c>
      <c r="D35" s="188"/>
      <c r="E35" s="188"/>
      <c r="F35" s="188"/>
      <c r="G35" s="188"/>
      <c r="H35" s="188"/>
      <c r="I35" s="188"/>
      <c r="J35" s="189" t="s">
        <v>111</v>
      </c>
      <c r="K35" s="189"/>
      <c r="L35" s="189"/>
      <c r="M35" s="188" t="s">
        <v>143</v>
      </c>
      <c r="N35" s="188"/>
      <c r="O35" s="188"/>
      <c r="P35" s="188"/>
      <c r="Q35" s="188"/>
      <c r="R35" s="188"/>
      <c r="S35" s="188"/>
      <c r="T35" s="120"/>
    </row>
    <row r="36" spans="1:20" x14ac:dyDescent="0.35">
      <c r="A36" s="133"/>
      <c r="B36" s="187" t="s">
        <v>14</v>
      </c>
      <c r="C36" s="187"/>
      <c r="D36" s="187"/>
      <c r="E36" s="187"/>
      <c r="F36" s="187"/>
      <c r="G36" s="187"/>
      <c r="H36" s="187"/>
      <c r="I36" s="187" t="s">
        <v>12</v>
      </c>
      <c r="J36" s="187"/>
      <c r="K36" s="187"/>
      <c r="L36" s="187"/>
      <c r="M36" s="187" t="s">
        <v>13</v>
      </c>
      <c r="N36" s="187"/>
      <c r="O36" s="187"/>
      <c r="P36" s="187"/>
      <c r="Q36" s="187"/>
      <c r="R36" s="187"/>
      <c r="S36" s="187"/>
      <c r="T36" s="133"/>
    </row>
    <row r="37" spans="1:20" ht="24" customHeight="1" x14ac:dyDescent="0.35">
      <c r="A37" s="133"/>
      <c r="B37" s="190" t="s">
        <v>171</v>
      </c>
      <c r="C37" s="191"/>
      <c r="D37" s="191"/>
      <c r="E37" s="191"/>
      <c r="F37" s="191"/>
      <c r="G37" s="191"/>
      <c r="H37" s="192"/>
      <c r="I37" s="193" t="s">
        <v>172</v>
      </c>
      <c r="J37" s="194"/>
      <c r="K37" s="194"/>
      <c r="L37" s="195"/>
      <c r="M37" s="168" t="s">
        <v>173</v>
      </c>
      <c r="N37" s="169"/>
      <c r="O37" s="169"/>
      <c r="P37" s="169"/>
      <c r="Q37" s="169"/>
      <c r="R37" s="169"/>
      <c r="S37" s="170"/>
      <c r="T37" s="133"/>
    </row>
    <row r="38" spans="1:20" x14ac:dyDescent="0.35">
      <c r="A38" s="133"/>
      <c r="B38" s="196" t="s">
        <v>85</v>
      </c>
      <c r="C38" s="196"/>
      <c r="D38" s="196"/>
      <c r="E38" s="196"/>
      <c r="F38" s="196"/>
      <c r="G38" s="196"/>
      <c r="H38" s="196"/>
      <c r="I38" s="197" t="b">
        <v>1</v>
      </c>
      <c r="J38" s="198"/>
      <c r="K38" s="198"/>
      <c r="L38" s="199"/>
      <c r="M38" s="133"/>
      <c r="N38" s="133"/>
      <c r="O38" s="133"/>
      <c r="P38" s="133"/>
      <c r="Q38" s="140" t="s">
        <v>84</v>
      </c>
      <c r="R38" s="141" t="b">
        <v>1</v>
      </c>
      <c r="S38" s="141"/>
      <c r="T38" s="133"/>
    </row>
    <row r="39" spans="1:20" ht="25.5" x14ac:dyDescent="0.35">
      <c r="A39" s="133"/>
      <c r="B39" s="200" t="s">
        <v>0</v>
      </c>
      <c r="C39" s="200"/>
      <c r="D39" s="200"/>
      <c r="E39" s="200"/>
      <c r="F39" s="200"/>
      <c r="G39" s="200"/>
      <c r="H39" s="200"/>
      <c r="I39" s="181" t="s">
        <v>1</v>
      </c>
      <c r="J39" s="181"/>
      <c r="K39" s="181"/>
      <c r="L39" s="181"/>
      <c r="M39" s="142" t="s">
        <v>53</v>
      </c>
      <c r="N39" s="182" t="s">
        <v>60</v>
      </c>
      <c r="O39" s="182"/>
      <c r="P39" s="182"/>
      <c r="Q39" s="182"/>
      <c r="R39" s="143" t="s">
        <v>2</v>
      </c>
      <c r="S39" s="142" t="s">
        <v>53</v>
      </c>
      <c r="T39" s="131" t="s">
        <v>129</v>
      </c>
    </row>
    <row r="40" spans="1:20" x14ac:dyDescent="0.35">
      <c r="A40" s="133"/>
      <c r="B40" s="176" t="s">
        <v>18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20"/>
      <c r="N40" s="178" t="s">
        <v>3</v>
      </c>
      <c r="O40" s="178"/>
      <c r="P40" s="178"/>
      <c r="Q40" s="21"/>
      <c r="R40" s="144"/>
      <c r="S40" s="20"/>
      <c r="T40" s="133"/>
    </row>
    <row r="41" spans="1:20" x14ac:dyDescent="0.35">
      <c r="A41" s="133"/>
      <c r="B41" s="176" t="s">
        <v>19</v>
      </c>
      <c r="C41" s="176"/>
      <c r="D41" s="176"/>
      <c r="E41" s="176"/>
      <c r="F41" s="176"/>
      <c r="G41" s="176"/>
      <c r="H41" s="176"/>
      <c r="I41" s="177"/>
      <c r="J41" s="177"/>
      <c r="K41" s="177"/>
      <c r="L41" s="177"/>
      <c r="M41" s="20"/>
      <c r="N41" s="178" t="s">
        <v>4</v>
      </c>
      <c r="O41" s="178"/>
      <c r="P41" s="178"/>
      <c r="Q41" s="21"/>
      <c r="R41" s="144"/>
      <c r="S41" s="20"/>
      <c r="T41" s="133"/>
    </row>
    <row r="42" spans="1:20" x14ac:dyDescent="0.35">
      <c r="A42" s="133"/>
      <c r="B42" s="176" t="s">
        <v>20</v>
      </c>
      <c r="C42" s="176"/>
      <c r="D42" s="176"/>
      <c r="E42" s="176"/>
      <c r="F42" s="176"/>
      <c r="G42" s="176"/>
      <c r="H42" s="176"/>
      <c r="I42" s="177"/>
      <c r="J42" s="177"/>
      <c r="K42" s="177"/>
      <c r="L42" s="177"/>
      <c r="M42" s="20"/>
      <c r="N42" s="178" t="s">
        <v>5</v>
      </c>
      <c r="O42" s="178"/>
      <c r="P42" s="178"/>
      <c r="Q42" s="21"/>
      <c r="R42" s="144"/>
      <c r="S42" s="20"/>
      <c r="T42" s="133"/>
    </row>
    <row r="43" spans="1:20" x14ac:dyDescent="0.35">
      <c r="A43" s="133"/>
      <c r="B43" s="176" t="s">
        <v>21</v>
      </c>
      <c r="C43" s="176"/>
      <c r="D43" s="176"/>
      <c r="E43" s="176"/>
      <c r="F43" s="176"/>
      <c r="G43" s="176"/>
      <c r="H43" s="176"/>
      <c r="I43" s="177"/>
      <c r="J43" s="177"/>
      <c r="K43" s="177"/>
      <c r="L43" s="177"/>
      <c r="M43" s="20"/>
      <c r="N43" s="178" t="s">
        <v>6</v>
      </c>
      <c r="O43" s="178"/>
      <c r="P43" s="178"/>
      <c r="Q43" s="21"/>
      <c r="R43" s="144"/>
      <c r="S43" s="20"/>
      <c r="T43" s="133"/>
    </row>
    <row r="44" spans="1:20" x14ac:dyDescent="0.35">
      <c r="A44" s="133"/>
      <c r="B44" s="176" t="s">
        <v>22</v>
      </c>
      <c r="C44" s="176"/>
      <c r="D44" s="176"/>
      <c r="E44" s="176"/>
      <c r="F44" s="176"/>
      <c r="G44" s="176"/>
      <c r="H44" s="176"/>
      <c r="I44" s="177"/>
      <c r="J44" s="177"/>
      <c r="K44" s="177"/>
      <c r="L44" s="177"/>
      <c r="M44" s="20"/>
      <c r="N44" s="178" t="s">
        <v>7</v>
      </c>
      <c r="O44" s="178"/>
      <c r="P44" s="178"/>
      <c r="Q44" s="21"/>
      <c r="R44" s="144"/>
      <c r="S44" s="20"/>
      <c r="T44" s="133"/>
    </row>
    <row r="45" spans="1:20" x14ac:dyDescent="0.35">
      <c r="A45" s="133"/>
      <c r="B45" s="176" t="s">
        <v>23</v>
      </c>
      <c r="C45" s="176"/>
      <c r="D45" s="176"/>
      <c r="E45" s="176"/>
      <c r="F45" s="176"/>
      <c r="G45" s="176"/>
      <c r="H45" s="176"/>
      <c r="I45" s="177"/>
      <c r="J45" s="177"/>
      <c r="K45" s="177"/>
      <c r="L45" s="177"/>
      <c r="M45" s="20"/>
      <c r="N45" s="178" t="s">
        <v>8</v>
      </c>
      <c r="O45" s="178"/>
      <c r="P45" s="178"/>
      <c r="Q45" s="21"/>
      <c r="R45" s="144"/>
      <c r="S45" s="20"/>
      <c r="T45" s="133"/>
    </row>
    <row r="46" spans="1:20" x14ac:dyDescent="0.35">
      <c r="A46" s="133"/>
      <c r="B46" s="176" t="s">
        <v>90</v>
      </c>
      <c r="C46" s="176"/>
      <c r="D46" s="176"/>
      <c r="E46" s="176"/>
      <c r="F46" s="176"/>
      <c r="G46" s="176"/>
      <c r="H46" s="176"/>
      <c r="I46" s="177"/>
      <c r="J46" s="177"/>
      <c r="K46" s="177"/>
      <c r="L46" s="177"/>
      <c r="M46" s="20"/>
      <c r="N46" s="178" t="s">
        <v>87</v>
      </c>
      <c r="O46" s="178"/>
      <c r="P46" s="178"/>
      <c r="Q46" s="21"/>
      <c r="R46" s="144"/>
      <c r="S46" s="20"/>
      <c r="T46" s="133"/>
    </row>
    <row r="47" spans="1:20" x14ac:dyDescent="0.35">
      <c r="A47" s="133"/>
      <c r="B47" s="176" t="s">
        <v>24</v>
      </c>
      <c r="C47" s="176"/>
      <c r="D47" s="176"/>
      <c r="E47" s="176"/>
      <c r="F47" s="176"/>
      <c r="G47" s="176"/>
      <c r="H47" s="176"/>
      <c r="I47" s="177"/>
      <c r="J47" s="177"/>
      <c r="K47" s="177"/>
      <c r="L47" s="177"/>
      <c r="M47" s="20"/>
      <c r="N47" s="178" t="s">
        <v>9</v>
      </c>
      <c r="O47" s="178"/>
      <c r="P47" s="178"/>
      <c r="Q47" s="21"/>
      <c r="R47" s="144"/>
      <c r="S47" s="20"/>
      <c r="T47" s="133"/>
    </row>
    <row r="48" spans="1:20" x14ac:dyDescent="0.35">
      <c r="A48" s="133"/>
      <c r="B48" s="176" t="s">
        <v>89</v>
      </c>
      <c r="C48" s="176"/>
      <c r="D48" s="176"/>
      <c r="E48" s="176"/>
      <c r="F48" s="176"/>
      <c r="G48" s="176"/>
      <c r="H48" s="176"/>
      <c r="I48" s="177"/>
      <c r="J48" s="177"/>
      <c r="K48" s="177"/>
      <c r="L48" s="177"/>
      <c r="M48" s="20"/>
      <c r="N48" s="178" t="s">
        <v>88</v>
      </c>
      <c r="O48" s="178"/>
      <c r="P48" s="178"/>
      <c r="Q48" s="21"/>
      <c r="R48" s="144">
        <v>1000</v>
      </c>
      <c r="S48" s="20" t="s">
        <v>105</v>
      </c>
      <c r="T48" s="133"/>
    </row>
    <row r="49" spans="1:20" x14ac:dyDescent="0.35">
      <c r="A49" s="121"/>
      <c r="B49" s="176" t="s">
        <v>25</v>
      </c>
      <c r="C49" s="176"/>
      <c r="D49" s="176"/>
      <c r="E49" s="176"/>
      <c r="F49" s="176"/>
      <c r="G49" s="176"/>
      <c r="H49" s="176"/>
      <c r="I49" s="177"/>
      <c r="J49" s="177"/>
      <c r="K49" s="177"/>
      <c r="L49" s="177"/>
      <c r="M49" s="20"/>
      <c r="N49" s="178" t="s">
        <v>10</v>
      </c>
      <c r="O49" s="178"/>
      <c r="P49" s="178"/>
      <c r="Q49" s="20" t="s">
        <v>108</v>
      </c>
      <c r="R49" s="144">
        <v>500</v>
      </c>
      <c r="S49" s="20" t="s">
        <v>105</v>
      </c>
      <c r="T49" s="120"/>
    </row>
    <row r="50" spans="1:20" s="121" customFormat="1" x14ac:dyDescent="0.35">
      <c r="B50" s="176" t="s">
        <v>26</v>
      </c>
      <c r="C50" s="176"/>
      <c r="D50" s="176"/>
      <c r="E50" s="176"/>
      <c r="F50" s="176"/>
      <c r="G50" s="176"/>
      <c r="H50" s="176"/>
      <c r="I50" s="177"/>
      <c r="J50" s="177"/>
      <c r="K50" s="177"/>
      <c r="L50" s="177"/>
      <c r="M50" s="20"/>
      <c r="N50" s="178" t="s">
        <v>11</v>
      </c>
      <c r="O50" s="178"/>
      <c r="P50" s="178"/>
      <c r="Q50" s="20" t="s">
        <v>144</v>
      </c>
      <c r="R50" s="144">
        <v>1000</v>
      </c>
      <c r="S50" s="20" t="s">
        <v>105</v>
      </c>
    </row>
    <row r="51" spans="1:20" x14ac:dyDescent="0.35">
      <c r="A51" s="120"/>
      <c r="B51" s="176" t="s">
        <v>27</v>
      </c>
      <c r="C51" s="176"/>
      <c r="D51" s="176"/>
      <c r="E51" s="176"/>
      <c r="F51" s="176"/>
      <c r="G51" s="176"/>
      <c r="H51" s="176"/>
      <c r="I51" s="177"/>
      <c r="J51" s="177"/>
      <c r="K51" s="177"/>
      <c r="L51" s="177"/>
      <c r="M51" s="20"/>
      <c r="N51" s="178" t="s">
        <v>15</v>
      </c>
      <c r="O51" s="178"/>
      <c r="P51" s="178"/>
      <c r="Q51" s="20" t="s">
        <v>110</v>
      </c>
      <c r="R51" s="144">
        <v>1000</v>
      </c>
      <c r="S51" s="20" t="s">
        <v>109</v>
      </c>
      <c r="T51" s="120"/>
    </row>
    <row r="52" spans="1:20" s="121" customFormat="1" x14ac:dyDescent="0.35">
      <c r="A52" s="120"/>
      <c r="B52" s="176" t="s">
        <v>28</v>
      </c>
      <c r="C52" s="176"/>
      <c r="D52" s="176"/>
      <c r="E52" s="176"/>
      <c r="F52" s="176"/>
      <c r="G52" s="176"/>
      <c r="H52" s="176"/>
      <c r="I52" s="177"/>
      <c r="J52" s="177"/>
      <c r="K52" s="177"/>
      <c r="L52" s="177"/>
      <c r="M52" s="20"/>
      <c r="N52" s="178" t="s">
        <v>16</v>
      </c>
      <c r="O52" s="178"/>
      <c r="P52" s="178"/>
      <c r="Q52" s="21"/>
      <c r="R52" s="144"/>
      <c r="S52" s="20"/>
    </row>
    <row r="53" spans="1:20" x14ac:dyDescent="0.35">
      <c r="A53" s="120"/>
      <c r="B53" s="176" t="s">
        <v>29</v>
      </c>
      <c r="C53" s="176"/>
      <c r="D53" s="176"/>
      <c r="E53" s="176"/>
      <c r="F53" s="176"/>
      <c r="G53" s="176"/>
      <c r="H53" s="176"/>
      <c r="I53" s="180">
        <v>500</v>
      </c>
      <c r="J53" s="180"/>
      <c r="K53" s="180"/>
      <c r="L53" s="180"/>
      <c r="M53" s="20" t="s">
        <v>109</v>
      </c>
      <c r="N53" s="178" t="s">
        <v>17</v>
      </c>
      <c r="O53" s="178"/>
      <c r="P53" s="178"/>
      <c r="Q53" s="21"/>
      <c r="R53" s="144">
        <v>500</v>
      </c>
      <c r="S53" s="20" t="s">
        <v>109</v>
      </c>
      <c r="T53" s="120"/>
    </row>
    <row r="54" spans="1:20" x14ac:dyDescent="0.35">
      <c r="A54" s="120"/>
      <c r="B54" s="176" t="s">
        <v>30</v>
      </c>
      <c r="C54" s="176"/>
      <c r="D54" s="176"/>
      <c r="E54" s="176"/>
      <c r="F54" s="176"/>
      <c r="G54" s="176"/>
      <c r="H54" s="176"/>
      <c r="I54" s="177"/>
      <c r="J54" s="177"/>
      <c r="K54" s="177"/>
      <c r="L54" s="177"/>
      <c r="M54" s="20"/>
      <c r="N54" s="178" t="s">
        <v>33</v>
      </c>
      <c r="O54" s="178"/>
      <c r="P54" s="178"/>
      <c r="Q54" s="20" t="s">
        <v>108</v>
      </c>
      <c r="R54" s="144"/>
      <c r="S54" s="20"/>
      <c r="T54" s="120"/>
    </row>
    <row r="55" spans="1:20" x14ac:dyDescent="0.35">
      <c r="A55" s="120"/>
      <c r="B55" s="176" t="s">
        <v>52</v>
      </c>
      <c r="C55" s="176"/>
      <c r="D55" s="176"/>
      <c r="E55" s="176"/>
      <c r="F55" s="176"/>
      <c r="G55" s="176"/>
      <c r="H55" s="176"/>
      <c r="I55" s="177"/>
      <c r="J55" s="177"/>
      <c r="K55" s="177"/>
      <c r="L55" s="177"/>
      <c r="M55" s="20"/>
      <c r="N55" s="178" t="s">
        <v>34</v>
      </c>
      <c r="O55" s="178"/>
      <c r="P55" s="178"/>
      <c r="Q55" s="20" t="s">
        <v>144</v>
      </c>
      <c r="R55" s="144">
        <v>1000</v>
      </c>
      <c r="S55" s="20" t="s">
        <v>109</v>
      </c>
      <c r="T55" s="120"/>
    </row>
    <row r="56" spans="1:20" x14ac:dyDescent="0.35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</row>
    <row r="57" spans="1:20" ht="15" customHeight="1" x14ac:dyDescent="0.35">
      <c r="A57" s="166" t="s">
        <v>146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</row>
    <row r="58" spans="1:20" x14ac:dyDescent="0.35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</row>
    <row r="59" spans="1:20" ht="20" x14ac:dyDescent="0.35">
      <c r="A59" s="133"/>
      <c r="B59" s="134" t="s">
        <v>101</v>
      </c>
      <c r="C59" s="40"/>
      <c r="D59" s="40"/>
      <c r="E59" s="40"/>
      <c r="F59" s="42"/>
      <c r="G59" s="41"/>
      <c r="H59" s="41"/>
      <c r="I59" s="41"/>
      <c r="J59" s="41"/>
      <c r="K59" s="135"/>
      <c r="L59" s="130"/>
      <c r="M59" s="130"/>
      <c r="N59" s="130"/>
      <c r="O59" s="130"/>
      <c r="P59" s="130"/>
      <c r="Q59" s="130"/>
      <c r="R59" s="130"/>
      <c r="S59" s="136" t="str">
        <f>IF(Rpt1AgencyInfo!H56=FALSE,"   Report of Accruals to Controller's Accounts","Revision of Report of Accruals to Controller's Accounts")</f>
        <v xml:space="preserve">   Report of Accruals to Controller's Accounts</v>
      </c>
      <c r="T59" s="133"/>
    </row>
    <row r="60" spans="1:20" ht="20" x14ac:dyDescent="0.35">
      <c r="A60" s="133"/>
      <c r="B60" s="2" t="str">
        <f>'Report 1 GLs (571 A)'!$B$2</f>
        <v>Version 5.21.26.1</v>
      </c>
      <c r="C60" s="35"/>
      <c r="D60" s="35"/>
      <c r="E60" s="35"/>
      <c r="F60" s="32"/>
      <c r="G60" s="32"/>
      <c r="H60" s="32"/>
      <c r="I60" s="32"/>
      <c r="J60" s="120"/>
      <c r="K60" s="35"/>
      <c r="L60" s="35"/>
      <c r="M60" s="35"/>
      <c r="N60" s="35"/>
      <c r="O60" s="35"/>
      <c r="P60" s="35"/>
      <c r="Q60" s="35"/>
      <c r="R60" s="184" t="str">
        <f>'Report 1 GLs (571 A)'!J2</f>
        <v>June 30, 2026</v>
      </c>
      <c r="S60" s="185"/>
      <c r="T60" s="133"/>
    </row>
    <row r="61" spans="1:20" x14ac:dyDescent="0.35">
      <c r="A61" s="133"/>
      <c r="B61" s="137"/>
      <c r="C61" s="35"/>
      <c r="D61" s="35"/>
      <c r="E61" s="35"/>
      <c r="F61" s="34"/>
      <c r="G61" s="34"/>
      <c r="H61" s="34"/>
      <c r="I61" s="34"/>
      <c r="J61" s="186" t="s">
        <v>103</v>
      </c>
      <c r="K61" s="186"/>
      <c r="L61" s="186"/>
      <c r="M61" s="186"/>
      <c r="N61" s="186"/>
      <c r="O61" s="34"/>
      <c r="P61" s="34"/>
      <c r="Q61" s="34"/>
      <c r="R61" s="34"/>
      <c r="S61" s="138"/>
      <c r="T61" s="133"/>
    </row>
    <row r="62" spans="1:20" x14ac:dyDescent="0.35">
      <c r="A62" s="133"/>
      <c r="B62" s="51" t="s">
        <v>58</v>
      </c>
      <c r="C62" s="187" t="s">
        <v>59</v>
      </c>
      <c r="D62" s="187"/>
      <c r="E62" s="187"/>
      <c r="F62" s="187"/>
      <c r="G62" s="187"/>
      <c r="H62" s="187"/>
      <c r="I62" s="187"/>
      <c r="J62" s="187" t="s">
        <v>56</v>
      </c>
      <c r="K62" s="187"/>
      <c r="L62" s="187"/>
      <c r="M62" s="187" t="s">
        <v>57</v>
      </c>
      <c r="N62" s="187"/>
      <c r="O62" s="187"/>
      <c r="P62" s="187"/>
      <c r="Q62" s="187"/>
      <c r="R62" s="187"/>
      <c r="S62" s="187"/>
      <c r="T62" s="133"/>
    </row>
    <row r="63" spans="1:20" ht="15.5" x14ac:dyDescent="0.35">
      <c r="A63" s="133"/>
      <c r="B63" s="139" t="s">
        <v>144</v>
      </c>
      <c r="C63" s="188" t="s">
        <v>145</v>
      </c>
      <c r="D63" s="188"/>
      <c r="E63" s="188"/>
      <c r="F63" s="188"/>
      <c r="G63" s="188"/>
      <c r="H63" s="188"/>
      <c r="I63" s="188"/>
      <c r="J63" s="189" t="s">
        <v>111</v>
      </c>
      <c r="K63" s="189"/>
      <c r="L63" s="189"/>
      <c r="M63" s="188" t="s">
        <v>143</v>
      </c>
      <c r="N63" s="188"/>
      <c r="O63" s="188"/>
      <c r="P63" s="188"/>
      <c r="Q63" s="188"/>
      <c r="R63" s="188"/>
      <c r="S63" s="188"/>
      <c r="T63" s="120"/>
    </row>
    <row r="64" spans="1:20" x14ac:dyDescent="0.35">
      <c r="A64" s="133"/>
      <c r="B64" s="187" t="s">
        <v>14</v>
      </c>
      <c r="C64" s="187"/>
      <c r="D64" s="187"/>
      <c r="E64" s="187"/>
      <c r="F64" s="187"/>
      <c r="G64" s="187"/>
      <c r="H64" s="187"/>
      <c r="I64" s="187" t="s">
        <v>12</v>
      </c>
      <c r="J64" s="187"/>
      <c r="K64" s="187"/>
      <c r="L64" s="187"/>
      <c r="M64" s="187" t="s">
        <v>13</v>
      </c>
      <c r="N64" s="187"/>
      <c r="O64" s="187"/>
      <c r="P64" s="187"/>
      <c r="Q64" s="187"/>
      <c r="R64" s="187"/>
      <c r="S64" s="187"/>
      <c r="T64" s="133"/>
    </row>
    <row r="65" spans="1:20" ht="24" customHeight="1" x14ac:dyDescent="0.35">
      <c r="A65" s="133"/>
      <c r="B65" s="190" t="s">
        <v>171</v>
      </c>
      <c r="C65" s="191"/>
      <c r="D65" s="191"/>
      <c r="E65" s="191"/>
      <c r="F65" s="191"/>
      <c r="G65" s="191"/>
      <c r="H65" s="192"/>
      <c r="I65" s="193" t="s">
        <v>172</v>
      </c>
      <c r="J65" s="194"/>
      <c r="K65" s="194"/>
      <c r="L65" s="195"/>
      <c r="M65" s="168" t="s">
        <v>173</v>
      </c>
      <c r="N65" s="169"/>
      <c r="O65" s="169"/>
      <c r="P65" s="169"/>
      <c r="Q65" s="169"/>
      <c r="R65" s="169"/>
      <c r="S65" s="170"/>
      <c r="T65" s="133"/>
    </row>
    <row r="66" spans="1:20" x14ac:dyDescent="0.35">
      <c r="A66" s="133"/>
      <c r="B66" s="196" t="s">
        <v>85</v>
      </c>
      <c r="C66" s="196"/>
      <c r="D66" s="196"/>
      <c r="E66" s="196"/>
      <c r="F66" s="196"/>
      <c r="G66" s="196"/>
      <c r="H66" s="196"/>
      <c r="I66" s="197" t="b">
        <v>0</v>
      </c>
      <c r="J66" s="198"/>
      <c r="K66" s="198"/>
      <c r="L66" s="199"/>
      <c r="M66" s="133"/>
      <c r="N66" s="133"/>
      <c r="O66" s="133"/>
      <c r="P66" s="133"/>
      <c r="Q66" s="140" t="s">
        <v>84</v>
      </c>
      <c r="R66" s="76" t="b">
        <v>0</v>
      </c>
      <c r="S66" s="141"/>
      <c r="T66" s="133"/>
    </row>
    <row r="67" spans="1:20" ht="25.5" x14ac:dyDescent="0.35">
      <c r="A67" s="133"/>
      <c r="B67" s="200" t="s">
        <v>0</v>
      </c>
      <c r="C67" s="200"/>
      <c r="D67" s="200"/>
      <c r="E67" s="200"/>
      <c r="F67" s="200"/>
      <c r="G67" s="200"/>
      <c r="H67" s="200"/>
      <c r="I67" s="181" t="s">
        <v>1</v>
      </c>
      <c r="J67" s="181"/>
      <c r="K67" s="181"/>
      <c r="L67" s="181"/>
      <c r="M67" s="142" t="s">
        <v>53</v>
      </c>
      <c r="N67" s="182" t="s">
        <v>60</v>
      </c>
      <c r="O67" s="182"/>
      <c r="P67" s="182"/>
      <c r="Q67" s="182"/>
      <c r="R67" s="143" t="s">
        <v>2</v>
      </c>
      <c r="S67" s="142" t="s">
        <v>53</v>
      </c>
      <c r="T67" s="131" t="s">
        <v>129</v>
      </c>
    </row>
    <row r="68" spans="1:20" x14ac:dyDescent="0.35">
      <c r="A68" s="133"/>
      <c r="B68" s="176" t="s">
        <v>18</v>
      </c>
      <c r="C68" s="176"/>
      <c r="D68" s="176"/>
      <c r="E68" s="176"/>
      <c r="F68" s="176"/>
      <c r="G68" s="176"/>
      <c r="H68" s="176"/>
      <c r="I68" s="177"/>
      <c r="J68" s="177"/>
      <c r="K68" s="177"/>
      <c r="L68" s="177"/>
      <c r="M68" s="20"/>
      <c r="N68" s="178" t="s">
        <v>3</v>
      </c>
      <c r="O68" s="178"/>
      <c r="P68" s="178"/>
      <c r="Q68" s="21"/>
      <c r="R68" s="144">
        <v>100</v>
      </c>
      <c r="S68" s="20" t="s">
        <v>109</v>
      </c>
      <c r="T68" s="10" t="s">
        <v>174</v>
      </c>
    </row>
    <row r="69" spans="1:20" x14ac:dyDescent="0.35">
      <c r="A69" s="133"/>
      <c r="B69" s="176" t="s">
        <v>19</v>
      </c>
      <c r="C69" s="176"/>
      <c r="D69" s="176"/>
      <c r="E69" s="176"/>
      <c r="F69" s="176"/>
      <c r="G69" s="176"/>
      <c r="H69" s="176"/>
      <c r="I69" s="177"/>
      <c r="J69" s="177"/>
      <c r="K69" s="177"/>
      <c r="L69" s="177"/>
      <c r="M69" s="20"/>
      <c r="N69" s="178" t="s">
        <v>4</v>
      </c>
      <c r="O69" s="178"/>
      <c r="P69" s="178"/>
      <c r="Q69" s="21"/>
      <c r="R69" s="144"/>
      <c r="S69" s="20"/>
      <c r="T69" s="133"/>
    </row>
    <row r="70" spans="1:20" x14ac:dyDescent="0.35">
      <c r="A70" s="133"/>
      <c r="B70" s="176" t="s">
        <v>20</v>
      </c>
      <c r="C70" s="176"/>
      <c r="D70" s="176"/>
      <c r="E70" s="176"/>
      <c r="F70" s="176"/>
      <c r="G70" s="176"/>
      <c r="H70" s="176"/>
      <c r="I70" s="177"/>
      <c r="J70" s="177"/>
      <c r="K70" s="177"/>
      <c r="L70" s="177"/>
      <c r="M70" s="20"/>
      <c r="N70" s="178" t="s">
        <v>5</v>
      </c>
      <c r="O70" s="178"/>
      <c r="P70" s="178"/>
      <c r="Q70" s="21"/>
      <c r="R70" s="144"/>
      <c r="S70" s="20"/>
      <c r="T70" s="133"/>
    </row>
    <row r="71" spans="1:20" x14ac:dyDescent="0.35">
      <c r="A71" s="133"/>
      <c r="B71" s="176" t="s">
        <v>21</v>
      </c>
      <c r="C71" s="176"/>
      <c r="D71" s="176"/>
      <c r="E71" s="176"/>
      <c r="F71" s="176"/>
      <c r="G71" s="176"/>
      <c r="H71" s="176"/>
      <c r="I71" s="177"/>
      <c r="J71" s="177"/>
      <c r="K71" s="177"/>
      <c r="L71" s="177"/>
      <c r="M71" s="20"/>
      <c r="N71" s="178" t="s">
        <v>6</v>
      </c>
      <c r="O71" s="178"/>
      <c r="P71" s="178"/>
      <c r="Q71" s="21"/>
      <c r="R71" s="144"/>
      <c r="S71" s="20"/>
      <c r="T71" s="133"/>
    </row>
    <row r="72" spans="1:20" x14ac:dyDescent="0.35">
      <c r="A72" s="133"/>
      <c r="B72" s="176" t="s">
        <v>22</v>
      </c>
      <c r="C72" s="176"/>
      <c r="D72" s="176"/>
      <c r="E72" s="176"/>
      <c r="F72" s="176"/>
      <c r="G72" s="176"/>
      <c r="H72" s="176"/>
      <c r="I72" s="177"/>
      <c r="J72" s="177"/>
      <c r="K72" s="177"/>
      <c r="L72" s="177"/>
      <c r="M72" s="20"/>
      <c r="N72" s="178" t="s">
        <v>7</v>
      </c>
      <c r="O72" s="178"/>
      <c r="P72" s="178"/>
      <c r="Q72" s="21"/>
      <c r="R72" s="144"/>
      <c r="S72" s="20"/>
      <c r="T72" s="133"/>
    </row>
    <row r="73" spans="1:20" x14ac:dyDescent="0.35">
      <c r="A73" s="133"/>
      <c r="B73" s="176" t="s">
        <v>23</v>
      </c>
      <c r="C73" s="176"/>
      <c r="D73" s="176"/>
      <c r="E73" s="176"/>
      <c r="F73" s="176"/>
      <c r="G73" s="176"/>
      <c r="H73" s="176"/>
      <c r="I73" s="177"/>
      <c r="J73" s="177"/>
      <c r="K73" s="177"/>
      <c r="L73" s="177"/>
      <c r="M73" s="20"/>
      <c r="N73" s="178" t="s">
        <v>8</v>
      </c>
      <c r="O73" s="178"/>
      <c r="P73" s="178"/>
      <c r="Q73" s="21"/>
      <c r="R73" s="144"/>
      <c r="S73" s="20"/>
      <c r="T73" s="133"/>
    </row>
    <row r="74" spans="1:20" x14ac:dyDescent="0.35">
      <c r="A74" s="133"/>
      <c r="B74" s="176" t="s">
        <v>90</v>
      </c>
      <c r="C74" s="176"/>
      <c r="D74" s="176"/>
      <c r="E74" s="176"/>
      <c r="F74" s="176"/>
      <c r="G74" s="176"/>
      <c r="H74" s="176"/>
      <c r="I74" s="177"/>
      <c r="J74" s="177"/>
      <c r="K74" s="177"/>
      <c r="L74" s="177"/>
      <c r="M74" s="20"/>
      <c r="N74" s="178" t="s">
        <v>87</v>
      </c>
      <c r="O74" s="178"/>
      <c r="P74" s="178"/>
      <c r="Q74" s="21"/>
      <c r="R74" s="144"/>
      <c r="S74" s="20"/>
      <c r="T74" s="133"/>
    </row>
    <row r="75" spans="1:20" x14ac:dyDescent="0.35">
      <c r="A75" s="133"/>
      <c r="B75" s="176" t="s">
        <v>24</v>
      </c>
      <c r="C75" s="176"/>
      <c r="D75" s="176"/>
      <c r="E75" s="176"/>
      <c r="F75" s="176"/>
      <c r="G75" s="176"/>
      <c r="H75" s="176"/>
      <c r="I75" s="177"/>
      <c r="J75" s="177"/>
      <c r="K75" s="177"/>
      <c r="L75" s="177"/>
      <c r="M75" s="20"/>
      <c r="N75" s="178" t="s">
        <v>9</v>
      </c>
      <c r="O75" s="178"/>
      <c r="P75" s="178"/>
      <c r="Q75" s="21"/>
      <c r="R75" s="144"/>
      <c r="S75" s="20"/>
      <c r="T75" s="133"/>
    </row>
    <row r="76" spans="1:20" x14ac:dyDescent="0.35">
      <c r="A76" s="133"/>
      <c r="B76" s="176" t="s">
        <v>89</v>
      </c>
      <c r="C76" s="176"/>
      <c r="D76" s="176"/>
      <c r="E76" s="176"/>
      <c r="F76" s="176"/>
      <c r="G76" s="176"/>
      <c r="H76" s="176"/>
      <c r="I76" s="177"/>
      <c r="J76" s="177"/>
      <c r="K76" s="177"/>
      <c r="L76" s="177"/>
      <c r="M76" s="20"/>
      <c r="N76" s="178" t="s">
        <v>88</v>
      </c>
      <c r="O76" s="178"/>
      <c r="P76" s="178"/>
      <c r="Q76" s="21"/>
      <c r="R76" s="144">
        <v>1000</v>
      </c>
      <c r="S76" s="20"/>
      <c r="T76" s="10" t="s">
        <v>175</v>
      </c>
    </row>
    <row r="77" spans="1:20" x14ac:dyDescent="0.35">
      <c r="A77" s="121"/>
      <c r="B77" s="176" t="s">
        <v>25</v>
      </c>
      <c r="C77" s="176"/>
      <c r="D77" s="176"/>
      <c r="E77" s="176"/>
      <c r="F77" s="176"/>
      <c r="G77" s="176"/>
      <c r="H77" s="176"/>
      <c r="I77" s="177"/>
      <c r="J77" s="177"/>
      <c r="K77" s="177"/>
      <c r="L77" s="177"/>
      <c r="M77" s="20"/>
      <c r="N77" s="178" t="s">
        <v>10</v>
      </c>
      <c r="O77" s="178"/>
      <c r="P77" s="178"/>
      <c r="Q77" s="20" t="s">
        <v>108</v>
      </c>
      <c r="R77" s="144">
        <v>500</v>
      </c>
      <c r="S77" s="20" t="s">
        <v>105</v>
      </c>
      <c r="T77" s="120"/>
    </row>
    <row r="78" spans="1:20" s="121" customFormat="1" x14ac:dyDescent="0.35">
      <c r="B78" s="176" t="s">
        <v>26</v>
      </c>
      <c r="C78" s="176"/>
      <c r="D78" s="176"/>
      <c r="E78" s="176"/>
      <c r="F78" s="176"/>
      <c r="G78" s="176"/>
      <c r="H78" s="176"/>
      <c r="I78" s="177"/>
      <c r="J78" s="177"/>
      <c r="K78" s="177"/>
      <c r="L78" s="177"/>
      <c r="M78" s="20"/>
      <c r="N78" s="178" t="s">
        <v>11</v>
      </c>
      <c r="O78" s="178"/>
      <c r="P78" s="178"/>
      <c r="Q78" s="20" t="s">
        <v>144</v>
      </c>
      <c r="R78" s="144">
        <v>1000</v>
      </c>
      <c r="S78" s="20" t="s">
        <v>105</v>
      </c>
    </row>
    <row r="79" spans="1:20" x14ac:dyDescent="0.35">
      <c r="A79" s="120"/>
      <c r="B79" s="176" t="s">
        <v>27</v>
      </c>
      <c r="C79" s="176"/>
      <c r="D79" s="176"/>
      <c r="E79" s="176"/>
      <c r="F79" s="176"/>
      <c r="G79" s="176"/>
      <c r="H79" s="176"/>
      <c r="I79" s="177"/>
      <c r="J79" s="177"/>
      <c r="K79" s="177"/>
      <c r="L79" s="177"/>
      <c r="M79" s="20"/>
      <c r="N79" s="178" t="s">
        <v>15</v>
      </c>
      <c r="O79" s="178"/>
      <c r="P79" s="178"/>
      <c r="Q79" s="20"/>
      <c r="R79" s="144">
        <v>1000</v>
      </c>
      <c r="S79" s="20" t="s">
        <v>109</v>
      </c>
      <c r="T79" s="10" t="s">
        <v>147</v>
      </c>
    </row>
    <row r="80" spans="1:20" s="121" customFormat="1" x14ac:dyDescent="0.35">
      <c r="A80" s="120"/>
      <c r="B80" s="176" t="s">
        <v>28</v>
      </c>
      <c r="C80" s="176"/>
      <c r="D80" s="176"/>
      <c r="E80" s="176"/>
      <c r="F80" s="176"/>
      <c r="G80" s="176"/>
      <c r="H80" s="176"/>
      <c r="I80" s="177"/>
      <c r="J80" s="177"/>
      <c r="K80" s="177"/>
      <c r="L80" s="177"/>
      <c r="M80" s="20"/>
      <c r="N80" s="178" t="s">
        <v>16</v>
      </c>
      <c r="O80" s="178"/>
      <c r="P80" s="178"/>
      <c r="Q80" s="21"/>
      <c r="R80" s="144"/>
      <c r="S80" s="20"/>
    </row>
    <row r="81" spans="1:20" x14ac:dyDescent="0.35">
      <c r="A81" s="120"/>
      <c r="B81" s="176" t="s">
        <v>29</v>
      </c>
      <c r="C81" s="176"/>
      <c r="D81" s="176"/>
      <c r="E81" s="176"/>
      <c r="F81" s="176"/>
      <c r="G81" s="176"/>
      <c r="H81" s="176"/>
      <c r="I81" s="180">
        <v>1500</v>
      </c>
      <c r="J81" s="180"/>
      <c r="K81" s="180"/>
      <c r="L81" s="180"/>
      <c r="M81" s="20" t="s">
        <v>109</v>
      </c>
      <c r="N81" s="178" t="s">
        <v>17</v>
      </c>
      <c r="O81" s="178"/>
      <c r="P81" s="178"/>
      <c r="Q81" s="21"/>
      <c r="R81" s="144">
        <v>500</v>
      </c>
      <c r="S81" s="20" t="s">
        <v>109</v>
      </c>
      <c r="T81" s="10" t="s">
        <v>214</v>
      </c>
    </row>
    <row r="82" spans="1:20" x14ac:dyDescent="0.35">
      <c r="A82" s="120"/>
      <c r="B82" s="176" t="s">
        <v>30</v>
      </c>
      <c r="C82" s="176"/>
      <c r="D82" s="176"/>
      <c r="E82" s="176"/>
      <c r="F82" s="176"/>
      <c r="G82" s="176"/>
      <c r="H82" s="176"/>
      <c r="I82" s="177"/>
      <c r="J82" s="177"/>
      <c r="K82" s="177"/>
      <c r="L82" s="177"/>
      <c r="M82" s="20"/>
      <c r="N82" s="178" t="s">
        <v>33</v>
      </c>
      <c r="O82" s="178"/>
      <c r="P82" s="178"/>
      <c r="Q82" s="20" t="s">
        <v>108</v>
      </c>
      <c r="R82" s="144"/>
      <c r="S82" s="20"/>
      <c r="T82" s="120"/>
    </row>
    <row r="83" spans="1:20" x14ac:dyDescent="0.35">
      <c r="A83" s="120"/>
      <c r="B83" s="176" t="s">
        <v>52</v>
      </c>
      <c r="C83" s="176"/>
      <c r="D83" s="176"/>
      <c r="E83" s="176"/>
      <c r="F83" s="176"/>
      <c r="G83" s="176"/>
      <c r="H83" s="176"/>
      <c r="I83" s="177"/>
      <c r="J83" s="177"/>
      <c r="K83" s="177"/>
      <c r="L83" s="177"/>
      <c r="M83" s="20"/>
      <c r="N83" s="178" t="s">
        <v>34</v>
      </c>
      <c r="O83" s="178"/>
      <c r="P83" s="178"/>
      <c r="Q83" s="20" t="s">
        <v>144</v>
      </c>
      <c r="R83" s="144">
        <v>1000</v>
      </c>
      <c r="S83" s="20" t="s">
        <v>109</v>
      </c>
      <c r="T83" s="120"/>
    </row>
    <row r="84" spans="1:20" x14ac:dyDescent="0.35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</row>
    <row r="85" spans="1:20" x14ac:dyDescent="0.35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</row>
    <row r="86" spans="1:20" x14ac:dyDescent="0.35">
      <c r="A86" s="162" t="s">
        <v>176</v>
      </c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</row>
    <row r="87" spans="1:20" x14ac:dyDescent="0.35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</row>
    <row r="88" spans="1:20" x14ac:dyDescent="0.35">
      <c r="A88" s="171" t="s">
        <v>208</v>
      </c>
      <c r="B88" s="171"/>
      <c r="C88" s="171"/>
      <c r="D88" s="164" t="s">
        <v>177</v>
      </c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</row>
    <row r="89" spans="1:20" x14ac:dyDescent="0.35">
      <c r="A89" s="171" t="s">
        <v>209</v>
      </c>
      <c r="B89" s="171"/>
      <c r="C89" s="171"/>
      <c r="D89" s="164" t="s">
        <v>177</v>
      </c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</row>
    <row r="90" spans="1:20" x14ac:dyDescent="0.35">
      <c r="A90" s="171" t="s">
        <v>210</v>
      </c>
      <c r="B90" s="171"/>
      <c r="C90" s="171"/>
      <c r="D90" s="164" t="s">
        <v>177</v>
      </c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</row>
    <row r="91" spans="1:20" x14ac:dyDescent="0.35">
      <c r="A91" s="171" t="s">
        <v>135</v>
      </c>
      <c r="B91" s="171"/>
      <c r="C91" s="171"/>
      <c r="D91" s="164" t="s">
        <v>177</v>
      </c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</row>
    <row r="92" spans="1:20" x14ac:dyDescent="0.35">
      <c r="A92" s="171" t="s">
        <v>154</v>
      </c>
      <c r="B92" s="171"/>
      <c r="C92" s="171"/>
      <c r="D92" s="164" t="s">
        <v>177</v>
      </c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</row>
    <row r="93" spans="1:20" x14ac:dyDescent="0.35">
      <c r="A93" s="171" t="s">
        <v>156</v>
      </c>
      <c r="B93" s="171"/>
      <c r="C93" s="171"/>
      <c r="D93" s="164" t="s">
        <v>177</v>
      </c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</row>
    <row r="94" spans="1:20" x14ac:dyDescent="0.35">
      <c r="A94" s="171" t="s">
        <v>157</v>
      </c>
      <c r="B94" s="171"/>
      <c r="C94" s="171"/>
      <c r="D94" s="164" t="s">
        <v>177</v>
      </c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</row>
    <row r="95" spans="1:20" x14ac:dyDescent="0.35">
      <c r="A95" s="171" t="s">
        <v>139</v>
      </c>
      <c r="B95" s="171"/>
      <c r="C95" s="171"/>
      <c r="D95" s="164" t="s">
        <v>177</v>
      </c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</row>
    <row r="96" spans="1:20" x14ac:dyDescent="0.35">
      <c r="A96" s="171" t="s">
        <v>158</v>
      </c>
      <c r="B96" s="171"/>
      <c r="C96" s="171"/>
      <c r="D96" s="165" t="s">
        <v>160</v>
      </c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</row>
    <row r="97" spans="1:20" x14ac:dyDescent="0.35">
      <c r="A97" s="171" t="s">
        <v>159</v>
      </c>
      <c r="B97" s="171"/>
      <c r="C97" s="171"/>
      <c r="D97" s="165" t="s">
        <v>161</v>
      </c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</row>
    <row r="98" spans="1:20" ht="30.75" customHeight="1" x14ac:dyDescent="0.35">
      <c r="A98" s="175" t="s">
        <v>202</v>
      </c>
      <c r="B98" s="175"/>
      <c r="C98" s="175"/>
      <c r="D98" s="164" t="s">
        <v>201</v>
      </c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</row>
    <row r="99" spans="1:20" x14ac:dyDescent="0.35">
      <c r="A99" s="171" t="s">
        <v>162</v>
      </c>
      <c r="B99" s="171"/>
      <c r="C99" s="171"/>
      <c r="D99" s="165" t="s">
        <v>164</v>
      </c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</row>
    <row r="100" spans="1:20" x14ac:dyDescent="0.35">
      <c r="A100" s="171" t="s">
        <v>163</v>
      </c>
      <c r="B100" s="171"/>
      <c r="C100" s="171"/>
      <c r="D100" s="164" t="s">
        <v>197</v>
      </c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</row>
    <row r="101" spans="1:20" x14ac:dyDescent="0.35">
      <c r="A101" s="171" t="s">
        <v>178</v>
      </c>
      <c r="B101" s="171"/>
      <c r="C101" s="171"/>
      <c r="D101" s="164" t="s">
        <v>200</v>
      </c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</row>
    <row r="102" spans="1:20" x14ac:dyDescent="0.35">
      <c r="A102" s="171" t="s">
        <v>179</v>
      </c>
      <c r="B102" s="171"/>
      <c r="C102" s="171"/>
      <c r="D102" s="172" t="s">
        <v>211</v>
      </c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</row>
    <row r="103" spans="1:20" x14ac:dyDescent="0.35">
      <c r="A103" s="171" t="s">
        <v>180</v>
      </c>
      <c r="B103" s="171"/>
      <c r="C103" s="171"/>
      <c r="D103" s="164" t="s">
        <v>199</v>
      </c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</row>
    <row r="104" spans="1:20" x14ac:dyDescent="0.35">
      <c r="A104" s="171" t="s">
        <v>181</v>
      </c>
      <c r="B104" s="171"/>
      <c r="C104" s="171"/>
      <c r="D104" s="164" t="s">
        <v>191</v>
      </c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</row>
    <row r="105" spans="1:20" x14ac:dyDescent="0.35">
      <c r="A105" s="171" t="s">
        <v>182</v>
      </c>
      <c r="B105" s="171"/>
      <c r="C105" s="171"/>
      <c r="D105" s="164" t="s">
        <v>193</v>
      </c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</row>
    <row r="106" spans="1:20" x14ac:dyDescent="0.35">
      <c r="A106" s="171" t="s">
        <v>183</v>
      </c>
      <c r="B106" s="171"/>
      <c r="C106" s="171"/>
      <c r="D106" s="164" t="s">
        <v>192</v>
      </c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</row>
    <row r="107" spans="1:20" x14ac:dyDescent="0.35">
      <c r="A107" s="171" t="s">
        <v>184</v>
      </c>
      <c r="B107" s="171"/>
      <c r="C107" s="171"/>
      <c r="D107" s="164" t="s">
        <v>194</v>
      </c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</row>
    <row r="108" spans="1:20" x14ac:dyDescent="0.35">
      <c r="A108" s="171" t="s">
        <v>185</v>
      </c>
      <c r="B108" s="171"/>
      <c r="C108" s="171"/>
      <c r="D108" s="172" t="s">
        <v>212</v>
      </c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</row>
    <row r="109" spans="1:20" x14ac:dyDescent="0.35">
      <c r="A109" s="171" t="s">
        <v>186</v>
      </c>
      <c r="B109" s="171"/>
      <c r="C109" s="171"/>
      <c r="D109" s="172" t="s">
        <v>213</v>
      </c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</row>
    <row r="110" spans="1:20" x14ac:dyDescent="0.35">
      <c r="A110" s="171" t="s">
        <v>187</v>
      </c>
      <c r="B110" s="171"/>
      <c r="C110" s="171"/>
      <c r="D110" s="164" t="s">
        <v>195</v>
      </c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</row>
    <row r="111" spans="1:20" x14ac:dyDescent="0.35">
      <c r="A111" s="171" t="s">
        <v>188</v>
      </c>
      <c r="B111" s="171"/>
      <c r="C111" s="171"/>
      <c r="D111" s="173" t="s">
        <v>235</v>
      </c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</row>
    <row r="112" spans="1:20" x14ac:dyDescent="0.35">
      <c r="A112" s="171" t="s">
        <v>189</v>
      </c>
      <c r="B112" s="171"/>
      <c r="C112" s="171"/>
      <c r="D112" s="174" t="s">
        <v>236</v>
      </c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</row>
    <row r="113" spans="1:20" x14ac:dyDescent="0.35">
      <c r="A113" s="171" t="s">
        <v>190</v>
      </c>
      <c r="B113" s="171"/>
      <c r="C113" s="171"/>
      <c r="D113" s="164" t="s">
        <v>196</v>
      </c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</row>
    <row r="114" spans="1:20" x14ac:dyDescent="0.35">
      <c r="A114" s="171" t="s">
        <v>163</v>
      </c>
      <c r="B114" s="171"/>
      <c r="C114" s="171"/>
      <c r="D114" s="164" t="s">
        <v>198</v>
      </c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</row>
    <row r="115" spans="1:20" x14ac:dyDescent="0.35">
      <c r="A115" s="171"/>
      <c r="B115" s="171"/>
      <c r="C115" s="171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</row>
    <row r="116" spans="1:20" x14ac:dyDescent="0.35">
      <c r="A116" s="166" t="s">
        <v>150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</row>
    <row r="117" spans="1:20" x14ac:dyDescent="0.35">
      <c r="A117" s="167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</row>
    <row r="118" spans="1:20" ht="20" x14ac:dyDescent="0.35">
      <c r="A118" s="95"/>
      <c r="B118" s="107" t="s">
        <v>104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145" t="str">
        <f>'Report 1 GLs (571 A)'!K1</f>
        <v xml:space="preserve">   Report of Accruals to Controller's Accounts</v>
      </c>
    </row>
    <row r="119" spans="1:20" ht="20" x14ac:dyDescent="0.35">
      <c r="A119" s="96"/>
      <c r="B119" s="35" t="str">
        <f>'Report 1 GLs (571 A)'!B2</f>
        <v>Version 5.21.26.1</v>
      </c>
      <c r="C119" s="36"/>
      <c r="D119" s="36"/>
      <c r="E119" s="36"/>
      <c r="F119" s="36"/>
      <c r="G119" s="19"/>
      <c r="H119" s="19"/>
      <c r="I119" s="19"/>
      <c r="J119" s="11"/>
      <c r="K119" s="37"/>
      <c r="L119" s="37"/>
      <c r="M119" s="37"/>
      <c r="N119" s="37"/>
      <c r="O119" s="37"/>
      <c r="P119" s="37"/>
      <c r="Q119" s="37"/>
      <c r="R119" s="11"/>
      <c r="S119" s="146" t="str">
        <f>'Report 1 GLs (571 A)'!$J$2</f>
        <v>June 30, 2026</v>
      </c>
    </row>
    <row r="120" spans="1:20" ht="14.25" customHeight="1" x14ac:dyDescent="0.35">
      <c r="A120" s="96"/>
      <c r="B120" s="19"/>
      <c r="C120" s="37"/>
      <c r="D120" s="37"/>
      <c r="E120" s="37"/>
      <c r="F120" s="37"/>
      <c r="G120" s="37"/>
      <c r="H120" s="37"/>
      <c r="I120" s="37"/>
      <c r="J120" s="111"/>
      <c r="K120" s="113" t="s">
        <v>103</v>
      </c>
      <c r="L120" s="111"/>
      <c r="M120" s="112"/>
      <c r="N120" s="112"/>
      <c r="O120" s="112"/>
      <c r="P120" s="39"/>
      <c r="Q120" s="39"/>
      <c r="R120" s="39"/>
      <c r="S120" s="147"/>
    </row>
    <row r="121" spans="1:20" x14ac:dyDescent="0.35">
      <c r="A121" s="96"/>
      <c r="B121" s="84" t="s">
        <v>58</v>
      </c>
      <c r="C121" s="57" t="s">
        <v>59</v>
      </c>
      <c r="D121" s="57"/>
      <c r="E121" s="57"/>
      <c r="F121" s="57"/>
      <c r="G121" s="57"/>
      <c r="H121" s="57"/>
      <c r="I121" s="58"/>
      <c r="J121" s="56" t="s">
        <v>56</v>
      </c>
      <c r="K121" s="57"/>
      <c r="L121" s="60"/>
      <c r="M121" s="57" t="s">
        <v>57</v>
      </c>
      <c r="N121" s="57"/>
      <c r="O121" s="57"/>
      <c r="P121" s="57"/>
      <c r="Q121" s="57"/>
      <c r="R121" s="57"/>
      <c r="S121" s="58"/>
    </row>
    <row r="122" spans="1:20" ht="15.5" x14ac:dyDescent="0.35">
      <c r="A122" s="97"/>
      <c r="B122" s="74" t="s">
        <v>144</v>
      </c>
      <c r="C122" s="44" t="s">
        <v>145</v>
      </c>
      <c r="D122" s="44"/>
      <c r="E122" s="44"/>
      <c r="F122" s="44"/>
      <c r="G122" s="44"/>
      <c r="H122" s="44"/>
      <c r="I122" s="45"/>
      <c r="J122" s="43" t="s">
        <v>111</v>
      </c>
      <c r="K122" s="61"/>
      <c r="L122" s="59"/>
      <c r="M122" s="44" t="s">
        <v>143</v>
      </c>
      <c r="N122" s="44"/>
      <c r="O122" s="44"/>
      <c r="P122" s="44"/>
      <c r="Q122" s="44"/>
      <c r="R122" s="44"/>
      <c r="S122" s="45"/>
    </row>
    <row r="123" spans="1:20" x14ac:dyDescent="0.35">
      <c r="A123" s="96"/>
      <c r="B123" s="56" t="s">
        <v>14</v>
      </c>
      <c r="C123" s="57"/>
      <c r="D123" s="57"/>
      <c r="E123" s="57"/>
      <c r="F123" s="57"/>
      <c r="G123" s="57"/>
      <c r="H123" s="57"/>
      <c r="I123" s="58"/>
      <c r="J123" s="56" t="s">
        <v>12</v>
      </c>
      <c r="K123" s="57"/>
      <c r="L123" s="58"/>
      <c r="M123" s="62" t="s">
        <v>13</v>
      </c>
      <c r="N123" s="63"/>
      <c r="O123" s="64"/>
      <c r="P123" s="64"/>
      <c r="Q123" s="64"/>
      <c r="R123" s="64"/>
      <c r="S123" s="65"/>
    </row>
    <row r="124" spans="1:20" ht="15.5" x14ac:dyDescent="0.35">
      <c r="A124" s="96"/>
      <c r="B124" s="43" t="s">
        <v>171</v>
      </c>
      <c r="C124" s="44"/>
      <c r="D124" s="44"/>
      <c r="E124" s="44"/>
      <c r="F124" s="44"/>
      <c r="G124" s="44"/>
      <c r="H124" s="44"/>
      <c r="I124" s="45"/>
      <c r="J124" s="43" t="s">
        <v>172</v>
      </c>
      <c r="K124" s="44"/>
      <c r="L124" s="44"/>
      <c r="M124" s="168" t="s">
        <v>173</v>
      </c>
      <c r="N124" s="169"/>
      <c r="O124" s="169"/>
      <c r="P124" s="169"/>
      <c r="Q124" s="169"/>
      <c r="R124" s="169"/>
      <c r="S124" s="170"/>
    </row>
    <row r="125" spans="1:20" ht="15.5" x14ac:dyDescent="0.35">
      <c r="A125" s="96"/>
      <c r="B125" s="75" t="s">
        <v>86</v>
      </c>
      <c r="C125" s="76" t="b">
        <v>1</v>
      </c>
      <c r="D125" s="72"/>
      <c r="E125" s="72"/>
      <c r="F125" s="72"/>
      <c r="G125" s="72"/>
      <c r="H125" s="72"/>
      <c r="I125" s="72"/>
      <c r="J125" s="72"/>
      <c r="K125" s="72"/>
      <c r="L125" s="72"/>
      <c r="M125" s="148"/>
      <c r="N125" s="77"/>
      <c r="O125" s="77"/>
      <c r="P125" s="77"/>
      <c r="Q125" s="75" t="s">
        <v>84</v>
      </c>
      <c r="R125" s="76" t="b">
        <v>1</v>
      </c>
      <c r="S125" s="73"/>
    </row>
    <row r="126" spans="1:20" ht="28" x14ac:dyDescent="0.35">
      <c r="A126" s="96"/>
      <c r="B126" s="83" t="s">
        <v>38</v>
      </c>
      <c r="C126" s="68" t="s">
        <v>55</v>
      </c>
      <c r="D126" s="69" t="s">
        <v>54</v>
      </c>
      <c r="E126" s="70" t="s">
        <v>39</v>
      </c>
      <c r="F126" s="70" t="s">
        <v>40</v>
      </c>
      <c r="G126" s="71" t="s">
        <v>51</v>
      </c>
      <c r="H126" s="70" t="s">
        <v>41</v>
      </c>
      <c r="I126" s="70" t="s">
        <v>42</v>
      </c>
      <c r="J126" s="70" t="s">
        <v>43</v>
      </c>
      <c r="K126" s="70" t="s">
        <v>44</v>
      </c>
      <c r="L126" s="70" t="s">
        <v>45</v>
      </c>
      <c r="M126" s="70" t="s">
        <v>46</v>
      </c>
      <c r="N126" s="71" t="s">
        <v>50</v>
      </c>
      <c r="O126" s="70" t="s">
        <v>47</v>
      </c>
      <c r="P126" s="69" t="s">
        <v>48</v>
      </c>
      <c r="Q126" s="71" t="s">
        <v>49</v>
      </c>
      <c r="R126" s="70" t="s">
        <v>2</v>
      </c>
      <c r="S126" s="69" t="s">
        <v>54</v>
      </c>
      <c r="T126" s="119" t="s">
        <v>129</v>
      </c>
    </row>
    <row r="127" spans="1:20" x14ac:dyDescent="0.35">
      <c r="A127" s="98">
        <v>1</v>
      </c>
      <c r="B127" s="149"/>
      <c r="C127" s="150">
        <v>500</v>
      </c>
      <c r="D127" s="151" t="s">
        <v>105</v>
      </c>
      <c r="E127" s="152">
        <f>RIGHT(S119,4)-1</f>
        <v>2025</v>
      </c>
      <c r="F127" s="151"/>
      <c r="G127" s="152" t="s">
        <v>106</v>
      </c>
      <c r="H127" s="152"/>
      <c r="I127" s="152" t="s">
        <v>169</v>
      </c>
      <c r="J127" s="153"/>
      <c r="K127" s="153"/>
      <c r="L127" s="153"/>
      <c r="M127" s="154" t="s">
        <v>105</v>
      </c>
      <c r="N127" s="154"/>
      <c r="O127" s="154"/>
      <c r="P127" s="154"/>
      <c r="Q127" s="154"/>
      <c r="R127" s="155">
        <v>500</v>
      </c>
      <c r="S127" s="156" t="s">
        <v>105</v>
      </c>
    </row>
    <row r="128" spans="1:20" x14ac:dyDescent="0.35">
      <c r="A128" s="98">
        <v>2</v>
      </c>
      <c r="B128" s="149"/>
      <c r="C128" s="150"/>
      <c r="D128" s="151"/>
      <c r="E128" s="152">
        <f>RIGHT(S119,4)-1</f>
        <v>2025</v>
      </c>
      <c r="F128" s="151"/>
      <c r="G128" s="152"/>
      <c r="H128" s="152"/>
      <c r="I128" s="152"/>
      <c r="J128" s="153"/>
      <c r="K128" s="153"/>
      <c r="L128" s="153"/>
      <c r="M128" s="154" t="s">
        <v>107</v>
      </c>
      <c r="N128" s="154"/>
      <c r="O128" s="154"/>
      <c r="P128" s="154"/>
      <c r="Q128" s="154" t="s">
        <v>237</v>
      </c>
      <c r="R128" s="155">
        <v>500</v>
      </c>
      <c r="S128" s="156" t="s">
        <v>109</v>
      </c>
    </row>
    <row r="129" spans="1:20" x14ac:dyDescent="0.35">
      <c r="A129" s="167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</row>
    <row r="130" spans="1:20" x14ac:dyDescent="0.35">
      <c r="A130" s="167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</row>
    <row r="131" spans="1:20" ht="15" customHeight="1" x14ac:dyDescent="0.35">
      <c r="A131" s="166" t="s">
        <v>146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</row>
    <row r="132" spans="1:20" x14ac:dyDescent="0.35">
      <c r="A132" s="167"/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</row>
    <row r="133" spans="1:20" ht="20" x14ac:dyDescent="0.35">
      <c r="A133" s="95"/>
      <c r="B133" s="107" t="s">
        <v>104</v>
      </c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145" t="str">
        <f>'Report 1 GLs (571 A)'!K1</f>
        <v xml:space="preserve">   Report of Accruals to Controller's Accounts</v>
      </c>
    </row>
    <row r="134" spans="1:20" ht="20" x14ac:dyDescent="0.35">
      <c r="A134" s="96"/>
      <c r="B134" s="35" t="str">
        <f>'Report 1 GLs (571 A)'!B2</f>
        <v>Version 5.21.26.1</v>
      </c>
      <c r="C134" s="36"/>
      <c r="D134" s="36"/>
      <c r="E134" s="36"/>
      <c r="F134" s="36"/>
      <c r="G134" s="19"/>
      <c r="H134" s="19"/>
      <c r="I134" s="19"/>
      <c r="J134" s="11"/>
      <c r="K134" s="37"/>
      <c r="L134" s="37"/>
      <c r="M134" s="37"/>
      <c r="N134" s="37"/>
      <c r="O134" s="37"/>
      <c r="P134" s="37"/>
      <c r="Q134" s="37"/>
      <c r="R134" s="11"/>
      <c r="S134" s="146" t="str">
        <f>'Report 1 GLs (571 A)'!$J$2</f>
        <v>June 30, 2026</v>
      </c>
    </row>
    <row r="135" spans="1:20" ht="14.25" customHeight="1" x14ac:dyDescent="0.35">
      <c r="A135" s="96"/>
      <c r="B135" s="19"/>
      <c r="C135" s="37"/>
      <c r="D135" s="37"/>
      <c r="E135" s="37"/>
      <c r="F135" s="37"/>
      <c r="G135" s="37"/>
      <c r="H135" s="37"/>
      <c r="I135" s="37"/>
      <c r="J135" s="111"/>
      <c r="K135" s="113" t="s">
        <v>103</v>
      </c>
      <c r="L135" s="111"/>
      <c r="M135" s="112"/>
      <c r="N135" s="112"/>
      <c r="O135" s="112"/>
      <c r="P135" s="39"/>
      <c r="Q135" s="39"/>
      <c r="R135" s="39"/>
      <c r="S135" s="147"/>
    </row>
    <row r="136" spans="1:20" x14ac:dyDescent="0.35">
      <c r="A136" s="96"/>
      <c r="B136" s="84" t="s">
        <v>58</v>
      </c>
      <c r="C136" s="57" t="s">
        <v>59</v>
      </c>
      <c r="D136" s="57"/>
      <c r="E136" s="57"/>
      <c r="F136" s="57"/>
      <c r="G136" s="57"/>
      <c r="H136" s="57"/>
      <c r="I136" s="58"/>
      <c r="J136" s="56" t="s">
        <v>56</v>
      </c>
      <c r="K136" s="57"/>
      <c r="L136" s="60"/>
      <c r="M136" s="57" t="s">
        <v>57</v>
      </c>
      <c r="N136" s="57"/>
      <c r="O136" s="57"/>
      <c r="P136" s="57"/>
      <c r="Q136" s="57"/>
      <c r="R136" s="57"/>
      <c r="S136" s="58"/>
    </row>
    <row r="137" spans="1:20" ht="15.5" x14ac:dyDescent="0.35">
      <c r="A137" s="97"/>
      <c r="B137" s="74" t="s">
        <v>144</v>
      </c>
      <c r="C137" s="44" t="s">
        <v>145</v>
      </c>
      <c r="D137" s="44"/>
      <c r="E137" s="44"/>
      <c r="F137" s="44"/>
      <c r="G137" s="44"/>
      <c r="H137" s="44"/>
      <c r="I137" s="45"/>
      <c r="J137" s="43" t="s">
        <v>111</v>
      </c>
      <c r="K137" s="61"/>
      <c r="L137" s="59"/>
      <c r="M137" s="44" t="s">
        <v>143</v>
      </c>
      <c r="N137" s="44"/>
      <c r="O137" s="44"/>
      <c r="P137" s="44"/>
      <c r="Q137" s="44"/>
      <c r="R137" s="44"/>
      <c r="S137" s="45"/>
    </row>
    <row r="138" spans="1:20" x14ac:dyDescent="0.35">
      <c r="A138" s="96"/>
      <c r="B138" s="56" t="s">
        <v>14</v>
      </c>
      <c r="C138" s="57"/>
      <c r="D138" s="57"/>
      <c r="E138" s="57"/>
      <c r="F138" s="57"/>
      <c r="G138" s="57"/>
      <c r="H138" s="57"/>
      <c r="I138" s="58"/>
      <c r="J138" s="56" t="s">
        <v>12</v>
      </c>
      <c r="K138" s="57"/>
      <c r="L138" s="58"/>
      <c r="M138" s="62" t="s">
        <v>13</v>
      </c>
      <c r="N138" s="63"/>
      <c r="O138" s="64"/>
      <c r="P138" s="64"/>
      <c r="Q138" s="64"/>
      <c r="R138" s="64"/>
      <c r="S138" s="65"/>
    </row>
    <row r="139" spans="1:20" ht="15.5" x14ac:dyDescent="0.35">
      <c r="A139" s="96"/>
      <c r="B139" s="43" t="s">
        <v>171</v>
      </c>
      <c r="C139" s="44"/>
      <c r="D139" s="44"/>
      <c r="E139" s="44"/>
      <c r="F139" s="44"/>
      <c r="G139" s="44"/>
      <c r="H139" s="44"/>
      <c r="I139" s="45"/>
      <c r="J139" s="43" t="s">
        <v>172</v>
      </c>
      <c r="K139" s="44"/>
      <c r="L139" s="44"/>
      <c r="M139" s="168" t="s">
        <v>173</v>
      </c>
      <c r="N139" s="169"/>
      <c r="O139" s="169"/>
      <c r="P139" s="169"/>
      <c r="Q139" s="169"/>
      <c r="R139" s="169"/>
      <c r="S139" s="170"/>
    </row>
    <row r="140" spans="1:20" ht="15.5" x14ac:dyDescent="0.35">
      <c r="A140" s="96"/>
      <c r="B140" s="75" t="s">
        <v>86</v>
      </c>
      <c r="C140" s="76" t="b">
        <v>0</v>
      </c>
      <c r="D140" s="72"/>
      <c r="E140" s="72"/>
      <c r="F140" s="72"/>
      <c r="G140" s="72"/>
      <c r="H140" s="72"/>
      <c r="I140" s="72"/>
      <c r="J140" s="72"/>
      <c r="K140" s="72"/>
      <c r="L140" s="72"/>
      <c r="M140" s="148"/>
      <c r="N140" s="77"/>
      <c r="O140" s="77"/>
      <c r="P140" s="77"/>
      <c r="Q140" s="75" t="s">
        <v>84</v>
      </c>
      <c r="R140" s="76" t="b">
        <v>1</v>
      </c>
      <c r="S140" s="73"/>
    </row>
    <row r="141" spans="1:20" ht="28" x14ac:dyDescent="0.35">
      <c r="A141" s="96"/>
      <c r="B141" s="83" t="s">
        <v>38</v>
      </c>
      <c r="C141" s="68" t="s">
        <v>55</v>
      </c>
      <c r="D141" s="69" t="s">
        <v>54</v>
      </c>
      <c r="E141" s="70" t="s">
        <v>39</v>
      </c>
      <c r="F141" s="70" t="s">
        <v>40</v>
      </c>
      <c r="G141" s="71" t="s">
        <v>51</v>
      </c>
      <c r="H141" s="70" t="s">
        <v>41</v>
      </c>
      <c r="I141" s="70" t="s">
        <v>42</v>
      </c>
      <c r="J141" s="70" t="s">
        <v>43</v>
      </c>
      <c r="K141" s="70" t="s">
        <v>44</v>
      </c>
      <c r="L141" s="70" t="s">
        <v>45</v>
      </c>
      <c r="M141" s="70" t="s">
        <v>46</v>
      </c>
      <c r="N141" s="71" t="s">
        <v>50</v>
      </c>
      <c r="O141" s="70" t="s">
        <v>47</v>
      </c>
      <c r="P141" s="69" t="s">
        <v>48</v>
      </c>
      <c r="Q141" s="71" t="s">
        <v>49</v>
      </c>
      <c r="R141" s="70" t="s">
        <v>2</v>
      </c>
      <c r="S141" s="69" t="s">
        <v>54</v>
      </c>
      <c r="T141" s="119" t="s">
        <v>129</v>
      </c>
    </row>
    <row r="142" spans="1:20" x14ac:dyDescent="0.35">
      <c r="A142" s="98">
        <v>1</v>
      </c>
      <c r="B142" s="149"/>
      <c r="C142" s="150">
        <v>1500</v>
      </c>
      <c r="D142" s="151" t="s">
        <v>105</v>
      </c>
      <c r="E142" s="152">
        <f>RIGHT(S119,4)-1</f>
        <v>2025</v>
      </c>
      <c r="F142" s="151"/>
      <c r="G142" s="152" t="s">
        <v>106</v>
      </c>
      <c r="H142" s="152"/>
      <c r="I142" s="152" t="s">
        <v>169</v>
      </c>
      <c r="J142" s="153"/>
      <c r="K142" s="153"/>
      <c r="L142" s="153"/>
      <c r="M142" s="154" t="s">
        <v>105</v>
      </c>
      <c r="N142" s="154"/>
      <c r="O142" s="154"/>
      <c r="P142" s="154"/>
      <c r="Q142" s="154"/>
      <c r="R142" s="155">
        <v>500</v>
      </c>
      <c r="S142" s="156" t="s">
        <v>105</v>
      </c>
      <c r="T142" s="10" t="s">
        <v>215</v>
      </c>
    </row>
    <row r="143" spans="1:20" x14ac:dyDescent="0.35">
      <c r="A143" s="98">
        <v>2</v>
      </c>
      <c r="B143" s="149"/>
      <c r="C143" s="150"/>
      <c r="D143" s="151"/>
      <c r="E143" s="152">
        <f>RIGHT(S119,4)-1</f>
        <v>2025</v>
      </c>
      <c r="F143" s="151"/>
      <c r="G143" s="152"/>
      <c r="H143" s="152"/>
      <c r="I143" s="152"/>
      <c r="J143" s="153"/>
      <c r="K143" s="153"/>
      <c r="L143" s="153"/>
      <c r="M143" s="154" t="s">
        <v>107</v>
      </c>
      <c r="N143" s="154"/>
      <c r="O143" s="154"/>
      <c r="P143" s="154"/>
      <c r="Q143" s="154" t="s">
        <v>237</v>
      </c>
      <c r="R143" s="155">
        <v>500</v>
      </c>
      <c r="S143" s="156"/>
      <c r="T143" s="10" t="s">
        <v>175</v>
      </c>
    </row>
    <row r="144" spans="1:20" x14ac:dyDescent="0.35">
      <c r="A144" s="167"/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</row>
    <row r="145" spans="1:20" x14ac:dyDescent="0.35">
      <c r="A145" s="162" t="s">
        <v>148</v>
      </c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</row>
    <row r="146" spans="1:20" x14ac:dyDescent="0.35">
      <c r="A146" s="171" t="s">
        <v>149</v>
      </c>
      <c r="B146" s="171"/>
      <c r="C146" s="171"/>
      <c r="D146" s="201" t="s">
        <v>207</v>
      </c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</row>
    <row r="147" spans="1:20" x14ac:dyDescent="0.35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</row>
    <row r="148" spans="1:20" x14ac:dyDescent="0.35">
      <c r="A148" s="166" t="s">
        <v>150</v>
      </c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</row>
    <row r="149" spans="1:20" x14ac:dyDescent="0.35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</row>
    <row r="150" spans="1:20" ht="21" x14ac:dyDescent="0.5">
      <c r="A150" s="205" t="s">
        <v>149</v>
      </c>
      <c r="B150" s="205"/>
      <c r="C150" s="205"/>
      <c r="D150" s="205"/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</row>
    <row r="151" spans="1:20" x14ac:dyDescent="0.35">
      <c r="A151" s="206" t="str">
        <f>E142&amp;"-001-10-D abnormal accruals is due to (Reason Here)."</f>
        <v>2025-001-10-D abnormal accruals is due to (Reason Here).</v>
      </c>
      <c r="B151" s="207"/>
      <c r="C151" s="207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</row>
    <row r="152" spans="1:20" x14ac:dyDescent="0.35">
      <c r="A152" s="16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</row>
    <row r="153" spans="1:20" x14ac:dyDescent="0.35">
      <c r="A153" s="204" t="s">
        <v>217</v>
      </c>
      <c r="B153" s="204"/>
      <c r="C153" s="204"/>
      <c r="D153" s="204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</row>
  </sheetData>
  <sheetProtection algorithmName="SHA-512" hashValue="qph6wuR4mecigtD596n9rDG66f1Lte5MCNX5EmqoGSnjjCDkxcWsQVs1qaDHRb8fMfzisRuHVH8wWVqTc5XpPg==" saltValue="WytGR+GczcPfjxbzH1TpKA==" spinCount="100000" sheet="1" objects="1" scenarios="1"/>
  <mergeCells count="262">
    <mergeCell ref="A8:T8"/>
    <mergeCell ref="A152:T152"/>
    <mergeCell ref="A153:T153"/>
    <mergeCell ref="A130:T130"/>
    <mergeCell ref="A132:T132"/>
    <mergeCell ref="A146:C146"/>
    <mergeCell ref="D146:T146"/>
    <mergeCell ref="A147:T147"/>
    <mergeCell ref="A150:T150"/>
    <mergeCell ref="A151:T151"/>
    <mergeCell ref="A149:T149"/>
    <mergeCell ref="A145:T145"/>
    <mergeCell ref="A144:T144"/>
    <mergeCell ref="A148:T148"/>
    <mergeCell ref="M37:S37"/>
    <mergeCell ref="A28:T28"/>
    <mergeCell ref="A30:T30"/>
    <mergeCell ref="B53:H53"/>
    <mergeCell ref="B54:H54"/>
    <mergeCell ref="B55:H55"/>
    <mergeCell ref="B39:H39"/>
    <mergeCell ref="B37:H37"/>
    <mergeCell ref="I37:L37"/>
    <mergeCell ref="B46:H46"/>
    <mergeCell ref="N53:P53"/>
    <mergeCell ref="N54:P54"/>
    <mergeCell ref="N55:P55"/>
    <mergeCell ref="M36:S36"/>
    <mergeCell ref="I36:L36"/>
    <mergeCell ref="B36:H36"/>
    <mergeCell ref="I38:L38"/>
    <mergeCell ref="B38:H38"/>
    <mergeCell ref="B40:H40"/>
    <mergeCell ref="B41:H41"/>
    <mergeCell ref="N47:P47"/>
    <mergeCell ref="N48:P48"/>
    <mergeCell ref="N49:P49"/>
    <mergeCell ref="N50:P50"/>
    <mergeCell ref="N51:P51"/>
    <mergeCell ref="N52:P52"/>
    <mergeCell ref="N41:P41"/>
    <mergeCell ref="N42:P42"/>
    <mergeCell ref="N43:P43"/>
    <mergeCell ref="N44:P44"/>
    <mergeCell ref="N45:P45"/>
    <mergeCell ref="N46:P46"/>
    <mergeCell ref="I49:L49"/>
    <mergeCell ref="I50:L50"/>
    <mergeCell ref="I51:L51"/>
    <mergeCell ref="I52:L52"/>
    <mergeCell ref="B43:H43"/>
    <mergeCell ref="B44:H44"/>
    <mergeCell ref="B45:H45"/>
    <mergeCell ref="B47:H47"/>
    <mergeCell ref="B48:H48"/>
    <mergeCell ref="B49:H49"/>
    <mergeCell ref="B50:H50"/>
    <mergeCell ref="B51:H51"/>
    <mergeCell ref="I54:L54"/>
    <mergeCell ref="I55:L55"/>
    <mergeCell ref="J33:N33"/>
    <mergeCell ref="N39:Q39"/>
    <mergeCell ref="I39:L39"/>
    <mergeCell ref="I53:L53"/>
    <mergeCell ref="I40:L40"/>
    <mergeCell ref="I41:L41"/>
    <mergeCell ref="I42:L42"/>
    <mergeCell ref="I43:L43"/>
    <mergeCell ref="M35:S35"/>
    <mergeCell ref="M34:S34"/>
    <mergeCell ref="J34:L34"/>
    <mergeCell ref="J35:L35"/>
    <mergeCell ref="C35:I35"/>
    <mergeCell ref="C34:I34"/>
    <mergeCell ref="I44:L44"/>
    <mergeCell ref="I45:L45"/>
    <mergeCell ref="I46:L46"/>
    <mergeCell ref="I47:L47"/>
    <mergeCell ref="I48:L48"/>
    <mergeCell ref="N40:P40"/>
    <mergeCell ref="B52:H52"/>
    <mergeCell ref="B42:H42"/>
    <mergeCell ref="D27:T27"/>
    <mergeCell ref="A29:T29"/>
    <mergeCell ref="R32:S32"/>
    <mergeCell ref="D21:T21"/>
    <mergeCell ref="D22:T22"/>
    <mergeCell ref="D23:T23"/>
    <mergeCell ref="D24:T24"/>
    <mergeCell ref="D25:T25"/>
    <mergeCell ref="D26:T26"/>
    <mergeCell ref="A27:C27"/>
    <mergeCell ref="A25:C25"/>
    <mergeCell ref="A21:C21"/>
    <mergeCell ref="D16:T16"/>
    <mergeCell ref="D17:T17"/>
    <mergeCell ref="D18:T18"/>
    <mergeCell ref="D19:T19"/>
    <mergeCell ref="D20:T20"/>
    <mergeCell ref="A26:C26"/>
    <mergeCell ref="A3:T3"/>
    <mergeCell ref="A4:T4"/>
    <mergeCell ref="A5:T5"/>
    <mergeCell ref="A10:T10"/>
    <mergeCell ref="A9:T9"/>
    <mergeCell ref="A11:T11"/>
    <mergeCell ref="D12:T12"/>
    <mergeCell ref="D13:T13"/>
    <mergeCell ref="D14:T14"/>
    <mergeCell ref="A16:C16"/>
    <mergeCell ref="A17:C17"/>
    <mergeCell ref="A18:C18"/>
    <mergeCell ref="A19:C19"/>
    <mergeCell ref="A20:C20"/>
    <mergeCell ref="A22:C22"/>
    <mergeCell ref="A23:C23"/>
    <mergeCell ref="A24:C24"/>
    <mergeCell ref="A15:C15"/>
    <mergeCell ref="A1:T1"/>
    <mergeCell ref="A2:T2"/>
    <mergeCell ref="A12:C12"/>
    <mergeCell ref="A13:C13"/>
    <mergeCell ref="A14:C14"/>
    <mergeCell ref="M124:S124"/>
    <mergeCell ref="R60:S60"/>
    <mergeCell ref="J61:N61"/>
    <mergeCell ref="C62:I62"/>
    <mergeCell ref="J62:L62"/>
    <mergeCell ref="M62:S62"/>
    <mergeCell ref="C63:I63"/>
    <mergeCell ref="J63:L63"/>
    <mergeCell ref="M63:S63"/>
    <mergeCell ref="B64:H64"/>
    <mergeCell ref="I64:L64"/>
    <mergeCell ref="M64:S64"/>
    <mergeCell ref="B65:H65"/>
    <mergeCell ref="I65:L65"/>
    <mergeCell ref="M65:S65"/>
    <mergeCell ref="B66:H66"/>
    <mergeCell ref="I66:L66"/>
    <mergeCell ref="D15:T15"/>
    <mergeCell ref="B67:H67"/>
    <mergeCell ref="I67:L67"/>
    <mergeCell ref="N67:Q67"/>
    <mergeCell ref="B68:H68"/>
    <mergeCell ref="I68:L68"/>
    <mergeCell ref="N68:P68"/>
    <mergeCell ref="B69:H69"/>
    <mergeCell ref="I69:L69"/>
    <mergeCell ref="N69:P69"/>
    <mergeCell ref="B70:H70"/>
    <mergeCell ref="I70:L70"/>
    <mergeCell ref="N70:P70"/>
    <mergeCell ref="I75:L75"/>
    <mergeCell ref="N75:P75"/>
    <mergeCell ref="B76:H76"/>
    <mergeCell ref="I76:L76"/>
    <mergeCell ref="N76:P76"/>
    <mergeCell ref="B71:H71"/>
    <mergeCell ref="I71:L71"/>
    <mergeCell ref="N71:P71"/>
    <mergeCell ref="B72:H72"/>
    <mergeCell ref="I72:L72"/>
    <mergeCell ref="N72:P72"/>
    <mergeCell ref="B73:H73"/>
    <mergeCell ref="I73:L73"/>
    <mergeCell ref="N73:P73"/>
    <mergeCell ref="B77:H77"/>
    <mergeCell ref="I77:L77"/>
    <mergeCell ref="N77:P77"/>
    <mergeCell ref="B78:H78"/>
    <mergeCell ref="I78:L78"/>
    <mergeCell ref="N78:P78"/>
    <mergeCell ref="A56:T56"/>
    <mergeCell ref="A58:T58"/>
    <mergeCell ref="D88:T88"/>
    <mergeCell ref="A88:C88"/>
    <mergeCell ref="A57:T57"/>
    <mergeCell ref="B79:H79"/>
    <mergeCell ref="I79:L79"/>
    <mergeCell ref="N79:P79"/>
    <mergeCell ref="B80:H80"/>
    <mergeCell ref="I80:L80"/>
    <mergeCell ref="N80:P80"/>
    <mergeCell ref="B81:H81"/>
    <mergeCell ref="I81:L81"/>
    <mergeCell ref="N81:P81"/>
    <mergeCell ref="B74:H74"/>
    <mergeCell ref="I74:L74"/>
    <mergeCell ref="N74:P74"/>
    <mergeCell ref="B75:H75"/>
    <mergeCell ref="A89:C89"/>
    <mergeCell ref="A90:C90"/>
    <mergeCell ref="A91:C91"/>
    <mergeCell ref="A92:C92"/>
    <mergeCell ref="B82:H82"/>
    <mergeCell ref="I82:L82"/>
    <mergeCell ref="N82:P82"/>
    <mergeCell ref="B83:H83"/>
    <mergeCell ref="I83:L83"/>
    <mergeCell ref="N83:P83"/>
    <mergeCell ref="A84:T84"/>
    <mergeCell ref="A85:T85"/>
    <mergeCell ref="A87:T87"/>
    <mergeCell ref="A86:T86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15:C115"/>
    <mergeCell ref="D89:T89"/>
    <mergeCell ref="D90:T90"/>
    <mergeCell ref="D91:T91"/>
    <mergeCell ref="D92:T92"/>
    <mergeCell ref="D93:T93"/>
    <mergeCell ref="D94:T94"/>
    <mergeCell ref="D95:T95"/>
    <mergeCell ref="D96:T96"/>
    <mergeCell ref="D97:T97"/>
    <mergeCell ref="D98:T98"/>
    <mergeCell ref="D99:T99"/>
    <mergeCell ref="D100:T100"/>
    <mergeCell ref="D101:T101"/>
    <mergeCell ref="D102:T102"/>
    <mergeCell ref="D114:T114"/>
    <mergeCell ref="D104:T104"/>
    <mergeCell ref="D105:T105"/>
    <mergeCell ref="A7:T7"/>
    <mergeCell ref="A6:T6"/>
    <mergeCell ref="D103:T103"/>
    <mergeCell ref="A131:T131"/>
    <mergeCell ref="A116:T116"/>
    <mergeCell ref="A117:T117"/>
    <mergeCell ref="A129:T129"/>
    <mergeCell ref="M139:S139"/>
    <mergeCell ref="D106:T106"/>
    <mergeCell ref="D107:T107"/>
    <mergeCell ref="D115:T115"/>
    <mergeCell ref="A108:C108"/>
    <mergeCell ref="D108:T108"/>
    <mergeCell ref="A109:C109"/>
    <mergeCell ref="D109:T109"/>
    <mergeCell ref="A110:C110"/>
    <mergeCell ref="D110:T110"/>
    <mergeCell ref="A111:C111"/>
    <mergeCell ref="D111:T111"/>
    <mergeCell ref="A112:C112"/>
    <mergeCell ref="D112:T112"/>
    <mergeCell ref="A113:C113"/>
    <mergeCell ref="D113:T113"/>
    <mergeCell ref="A114:C114"/>
  </mergeCells>
  <conditionalFormatting sqref="C125">
    <cfRule type="cellIs" dxfId="30" priority="21" operator="equal">
      <formula>FALSE</formula>
    </cfRule>
    <cfRule type="cellIs" dxfId="29" priority="22" operator="equal">
      <formula>TRUE</formula>
    </cfRule>
  </conditionalFormatting>
  <conditionalFormatting sqref="C140">
    <cfRule type="cellIs" dxfId="28" priority="6" operator="equal">
      <formula>FALSE</formula>
    </cfRule>
    <cfRule type="cellIs" dxfId="27" priority="7" operator="equal">
      <formula>TRUE</formula>
    </cfRule>
  </conditionalFormatting>
  <conditionalFormatting sqref="I38">
    <cfRule type="cellIs" dxfId="26" priority="23" operator="equal">
      <formula>FALSE</formula>
    </cfRule>
    <cfRule type="cellIs" dxfId="25" priority="24" operator="equal">
      <formula>TRUE</formula>
    </cfRule>
  </conditionalFormatting>
  <conditionalFormatting sqref="I66">
    <cfRule type="cellIs" dxfId="24" priority="15" operator="equal">
      <formula>FALSE</formula>
    </cfRule>
    <cfRule type="cellIs" dxfId="23" priority="16" operator="equal">
      <formula>TRUE</formula>
    </cfRule>
  </conditionalFormatting>
  <conditionalFormatting sqref="R38">
    <cfRule type="cellIs" dxfId="22" priority="25" operator="equal">
      <formula>FALSE</formula>
    </cfRule>
    <cfRule type="cellIs" dxfId="21" priority="26" operator="equal">
      <formula>TRUE</formula>
    </cfRule>
  </conditionalFormatting>
  <conditionalFormatting sqref="R66">
    <cfRule type="cellIs" dxfId="20" priority="9" operator="equal">
      <formula>FALSE</formula>
    </cfRule>
    <cfRule type="cellIs" dxfId="19" priority="10" operator="equal">
      <formula>TRUE</formula>
    </cfRule>
  </conditionalFormatting>
  <conditionalFormatting sqref="R125">
    <cfRule type="cellIs" dxfId="18" priority="19" operator="equal">
      <formula>FALSE</formula>
    </cfRule>
    <cfRule type="cellIs" dxfId="17" priority="20" operator="equal">
      <formula>TRUE</formula>
    </cfRule>
  </conditionalFormatting>
  <conditionalFormatting sqref="R140">
    <cfRule type="cellIs" dxfId="16" priority="4" operator="equal">
      <formula>FALSE</formula>
    </cfRule>
    <cfRule type="cellIs" dxfId="15" priority="5" operator="equal">
      <formula>TRUE</formula>
    </cfRule>
  </conditionalFormatting>
  <conditionalFormatting sqref="T68">
    <cfRule type="cellIs" dxfId="14" priority="14" operator="notEqual">
      <formula>""</formula>
    </cfRule>
  </conditionalFormatting>
  <conditionalFormatting sqref="T76">
    <cfRule type="cellIs" dxfId="13" priority="8" operator="notEqual">
      <formula>""</formula>
    </cfRule>
  </conditionalFormatting>
  <conditionalFormatting sqref="T79">
    <cfRule type="cellIs" dxfId="12" priority="12" operator="notEqual">
      <formula>""</formula>
    </cfRule>
  </conditionalFormatting>
  <conditionalFormatting sqref="T81">
    <cfRule type="cellIs" dxfId="11" priority="1" operator="notEqual">
      <formula>""</formula>
    </cfRule>
  </conditionalFormatting>
  <conditionalFormatting sqref="T142:T143">
    <cfRule type="cellIs" dxfId="10" priority="2" operator="notEqual">
      <formula>""</formula>
    </cfRule>
  </conditionalFormatting>
  <hyperlinks>
    <hyperlink ref="A153" r:id="rId1" display="https://sco.ca.gov/Files-ARD/BudLeg/Procedure_Manual.pdf" xr:uid="{00000000-0004-0000-0000-000000000000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3" r:id="rId5" name="Check Box 11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342900</xdr:colOff>
                    <xdr:row>31</xdr:row>
                    <xdr:rowOff>203200</xdr:rowOff>
                  </from>
                  <to>
                    <xdr:col>13</xdr:col>
                    <xdr:colOff>603250</xdr:colOff>
                    <xdr:row>33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6" name="Check Box 17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381000</xdr:colOff>
                    <xdr:row>118</xdr:row>
                    <xdr:rowOff>209550</xdr:rowOff>
                  </from>
                  <to>
                    <xdr:col>14</xdr:col>
                    <xdr:colOff>12700</xdr:colOff>
                    <xdr:row>120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7" name="Check Box 27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342900</xdr:colOff>
                    <xdr:row>59</xdr:row>
                    <xdr:rowOff>203200</xdr:rowOff>
                  </from>
                  <to>
                    <xdr:col>13</xdr:col>
                    <xdr:colOff>603250</xdr:colOff>
                    <xdr:row>61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8" name="Check Box 43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381000</xdr:colOff>
                    <xdr:row>133</xdr:row>
                    <xdr:rowOff>209550</xdr:rowOff>
                  </from>
                  <to>
                    <xdr:col>14</xdr:col>
                    <xdr:colOff>12700</xdr:colOff>
                    <xdr:row>135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00"/>
  <sheetViews>
    <sheetView zoomScaleNormal="100" workbookViewId="0">
      <pane xSplit="1" ySplit="9" topLeftCell="B12" activePane="bottomRight" state="frozen"/>
      <selection pane="topRight" activeCell="B1" sqref="B1"/>
      <selection pane="bottomLeft" activeCell="A10" sqref="A10"/>
      <selection pane="bottomRight" activeCell="J17" sqref="J17"/>
    </sheetView>
  </sheetViews>
  <sheetFormatPr defaultColWidth="9.1796875" defaultRowHeight="12.5" x14ac:dyDescent="0.25"/>
  <cols>
    <col min="1" max="1" width="2.7265625" style="1" customWidth="1"/>
    <col min="2" max="3" width="17.81640625" style="1" customWidth="1"/>
    <col min="4" max="4" width="16.1796875" style="1" customWidth="1"/>
    <col min="5" max="5" width="10.26953125" style="1" customWidth="1"/>
    <col min="6" max="6" width="22" style="1" customWidth="1"/>
    <col min="7" max="7" width="3" style="1" customWidth="1"/>
    <col min="8" max="8" width="7.54296875" style="1" customWidth="1"/>
    <col min="9" max="9" width="11.453125" style="1" customWidth="1"/>
    <col min="10" max="10" width="22" style="1" customWidth="1"/>
    <col min="11" max="11" width="3" style="1" customWidth="1"/>
    <col min="12" max="12" width="2.7265625" style="1" customWidth="1"/>
    <col min="13" max="13" width="105.54296875" style="1" bestFit="1" customWidth="1"/>
    <col min="14" max="14" width="19.54296875" style="1" hidden="1" customWidth="1"/>
    <col min="15" max="16" width="23.1796875" style="1" hidden="1" customWidth="1"/>
    <col min="17" max="18" width="12.453125" style="1" hidden="1" customWidth="1"/>
    <col min="19" max="19" width="20.7265625" style="1" hidden="1" customWidth="1"/>
    <col min="20" max="20" width="17" style="1" hidden="1" customWidth="1"/>
    <col min="21" max="21" width="19.453125" style="1" hidden="1" customWidth="1"/>
    <col min="22" max="22" width="27.81640625" style="1" hidden="1" customWidth="1"/>
    <col min="23" max="23" width="19.54296875" style="1" hidden="1" customWidth="1"/>
    <col min="24" max="24" width="19" style="1" hidden="1" customWidth="1"/>
    <col min="25" max="25" width="14.54296875" style="1" hidden="1" customWidth="1"/>
    <col min="26" max="26" width="16" style="1" hidden="1" customWidth="1"/>
    <col min="27" max="27" width="43" style="1" hidden="1" customWidth="1"/>
    <col min="28" max="28" width="33.453125" style="1" hidden="1" customWidth="1"/>
    <col min="29" max="29" width="25" style="1" hidden="1" customWidth="1"/>
    <col min="30" max="30" width="28.54296875" style="1" hidden="1" customWidth="1"/>
    <col min="31" max="31" width="27.1796875" style="1" hidden="1" customWidth="1"/>
    <col min="32" max="32" width="15" style="1" hidden="1" customWidth="1"/>
    <col min="33" max="33" width="37.1796875" style="1" hidden="1" customWidth="1"/>
    <col min="34" max="34" width="44.81640625" style="1" hidden="1" customWidth="1"/>
    <col min="35" max="35" width="20.453125" style="1" hidden="1" customWidth="1"/>
    <col min="36" max="36" width="19" style="1" hidden="1" customWidth="1"/>
    <col min="37" max="37" width="22.1796875" style="1" hidden="1" customWidth="1"/>
    <col min="38" max="38" width="18.453125" style="1" hidden="1" customWidth="1"/>
    <col min="39" max="16384" width="9.1796875" style="1"/>
  </cols>
  <sheetData>
    <row r="1" spans="1:38" s="42" customFormat="1" ht="20" x14ac:dyDescent="0.25">
      <c r="A1" s="5"/>
      <c r="B1" s="107" t="s">
        <v>101</v>
      </c>
      <c r="C1" s="40"/>
      <c r="D1" s="40"/>
      <c r="E1" s="40"/>
      <c r="G1" s="41"/>
      <c r="H1" s="41"/>
      <c r="I1" s="41"/>
      <c r="J1" s="41"/>
      <c r="K1" s="50" t="str">
        <f>IF(Rpt1AgencyInfo!H2=FALSE,"   Report of Accruals to Controller's Accounts","Revision of Report of Accruals to Controller's Accounts")</f>
        <v xml:space="preserve">   Report of Accruals to Controller's Accounts</v>
      </c>
      <c r="L1" s="4"/>
    </row>
    <row r="2" spans="1:38" ht="12.75" customHeight="1" x14ac:dyDescent="0.25">
      <c r="A2" s="2"/>
      <c r="B2" s="35" t="s">
        <v>239</v>
      </c>
      <c r="C2" s="35"/>
      <c r="D2" s="35"/>
      <c r="E2" s="35"/>
      <c r="F2" s="32"/>
      <c r="G2" s="32"/>
      <c r="H2" s="32"/>
      <c r="I2" s="32"/>
      <c r="J2" s="213" t="s">
        <v>238</v>
      </c>
      <c r="K2" s="213"/>
      <c r="L2" s="3"/>
    </row>
    <row r="3" spans="1:38" ht="14" x14ac:dyDescent="0.25">
      <c r="A3" s="2"/>
      <c r="C3" s="35"/>
      <c r="D3" s="35"/>
      <c r="E3" s="35"/>
      <c r="F3" s="108"/>
      <c r="G3" s="109" t="s">
        <v>103</v>
      </c>
      <c r="H3" s="110"/>
      <c r="I3" s="34"/>
      <c r="J3" s="34"/>
      <c r="L3" s="3"/>
    </row>
    <row r="4" spans="1:38" x14ac:dyDescent="0.25">
      <c r="A4" s="2"/>
      <c r="B4" s="51" t="s">
        <v>58</v>
      </c>
      <c r="C4" s="52" t="s">
        <v>59</v>
      </c>
      <c r="D4" s="53"/>
      <c r="E4" s="54"/>
      <c r="F4" s="51" t="s">
        <v>56</v>
      </c>
      <c r="G4" s="52" t="s">
        <v>57</v>
      </c>
      <c r="H4" s="53"/>
      <c r="I4" s="53"/>
      <c r="J4" s="53"/>
      <c r="K4" s="54"/>
      <c r="L4" s="3"/>
    </row>
    <row r="5" spans="1:38" s="28" customFormat="1" ht="24" customHeight="1" x14ac:dyDescent="0.25">
      <c r="A5" s="26"/>
      <c r="B5" s="79"/>
      <c r="C5" s="210"/>
      <c r="D5" s="211"/>
      <c r="E5" s="212"/>
      <c r="F5" s="79"/>
      <c r="G5" s="210"/>
      <c r="H5" s="211"/>
      <c r="I5" s="211"/>
      <c r="J5" s="211"/>
      <c r="K5" s="212"/>
      <c r="L5" s="27"/>
    </row>
    <row r="6" spans="1:38" ht="12.75" customHeight="1" x14ac:dyDescent="0.25">
      <c r="A6" s="2"/>
      <c r="B6" s="52" t="s">
        <v>14</v>
      </c>
      <c r="C6" s="53"/>
      <c r="D6" s="53"/>
      <c r="E6" s="54"/>
      <c r="F6" s="51" t="s">
        <v>12</v>
      </c>
      <c r="G6" s="52" t="s">
        <v>13</v>
      </c>
      <c r="H6" s="53"/>
      <c r="I6" s="53"/>
      <c r="J6" s="53"/>
      <c r="K6" s="54"/>
      <c r="L6" s="3"/>
    </row>
    <row r="7" spans="1:38" s="8" customFormat="1" ht="24" customHeight="1" x14ac:dyDescent="0.25">
      <c r="A7" s="6"/>
      <c r="B7" s="214"/>
      <c r="C7" s="215"/>
      <c r="D7" s="215"/>
      <c r="E7" s="216"/>
      <c r="F7" s="129"/>
      <c r="G7" s="217"/>
      <c r="H7" s="211"/>
      <c r="I7" s="211"/>
      <c r="J7" s="211"/>
      <c r="K7" s="212"/>
      <c r="L7" s="7"/>
    </row>
    <row r="8" spans="1:38" s="8" customFormat="1" ht="18" customHeight="1" x14ac:dyDescent="0.25">
      <c r="A8" s="6"/>
      <c r="B8" s="218" t="s">
        <v>85</v>
      </c>
      <c r="C8" s="219"/>
      <c r="D8" s="219"/>
      <c r="E8" s="220"/>
      <c r="F8" s="76" t="b">
        <f>(SUMIF(G:G,"D",F:F)+SUMIF('Report 1 Detail (571 D)'!D:D,"D",'Report 1 Detail (571 D)'!C:C))=(SUMIF(G:G,"C",F:F)+SUMIF('Report 1 Detail (571 D)'!D:D,"C",'Report 1 Detail (571 D)'!C:C))</f>
        <v>1</v>
      </c>
      <c r="G8" s="76"/>
      <c r="H8" s="78"/>
      <c r="I8" s="75" t="s">
        <v>84</v>
      </c>
      <c r="J8" s="76" t="b">
        <f>(SUMIF(K:K,"D",J:J)+SUMIF('Report 1 Detail (571 D)'!S:S,"D",'Report 1 Detail (571 D)'!R:R))=SUMIF(K:K,"C",J:J)+SUMIF('Report 1 Detail (571 D)'!S:S,"C",'Report 1 Detail (571 D)'!R:R)</f>
        <v>1</v>
      </c>
      <c r="K8" s="76"/>
      <c r="L8" s="7"/>
      <c r="N8" s="1" t="b">
        <f>((SUMIFS($J:$J,$H:$H,"1741",K:K,"D"))-(SUMIFS($J:$J,$H:$H,"1741",K:K,"C")) + (SUMIFS($J:$J,$H:$H,"1742",K:K,"D"))-(SUMIFS($J:$J,$H:$H,"1742",K:K,"C")) + (SUMIFS($J:$J,$H:$H,"1749",K:K,"D"))-(SUMIFS($J:$J,$H:$H,"1749",K:K,"C")) + (SUMIFS($J:$J,$H:$H,"1750",K:K,"D"))-(SUMIFS($J:$J,$H:$H,"1750",K:K,"C")) +(SUMIFS($J:$J,$H:$H,"5330",K:K,"D"))-(SUMIFS($J:$J,$H:$H,"5330",K:K,"C")))=0</f>
        <v>1</v>
      </c>
      <c r="O8" s="8" t="b">
        <f>SUMIFS($J:$J,$H:$H,"1730",$I:$I,"9729")=SUMIFS($J:$J,$H:$H,"5330",$I:$I,"9729")</f>
        <v>1</v>
      </c>
      <c r="P8" t="b">
        <f>(SUMIFS($J:$J,$H:$H,"1730",$I:$I,"0602")=SUMIFS($J:$J,$H:$H,"5330",$I:$I,"0602"))</f>
        <v>1</v>
      </c>
      <c r="Q8" t="b">
        <f>(SUMIFS($J:$J,$H:$H,"2500"))=(SUMIFS($J:$J,$H:$H,"4050"))</f>
        <v>1</v>
      </c>
      <c r="R8" t="b">
        <f>(SUMIFS($J:$J,$H:$H,"2170"))=(SUMIFS($J:$J,$H:$H,"5370"))</f>
        <v>1</v>
      </c>
      <c r="Z8" s="8" t="s">
        <v>226</v>
      </c>
    </row>
    <row r="9" spans="1:38" ht="29.25" customHeight="1" thickBot="1" x14ac:dyDescent="0.4">
      <c r="A9" s="2"/>
      <c r="B9" s="224" t="s">
        <v>0</v>
      </c>
      <c r="C9" s="225"/>
      <c r="D9" s="225"/>
      <c r="E9" s="226"/>
      <c r="F9" s="128" t="s">
        <v>1</v>
      </c>
      <c r="G9" s="127" t="s">
        <v>53</v>
      </c>
      <c r="H9" s="208" t="s">
        <v>60</v>
      </c>
      <c r="I9" s="209"/>
      <c r="J9" s="128" t="s">
        <v>2</v>
      </c>
      <c r="K9" s="127" t="s">
        <v>53</v>
      </c>
      <c r="L9" s="3"/>
      <c r="M9" s="131" t="s">
        <v>129</v>
      </c>
      <c r="N9" s="161" t="s">
        <v>234</v>
      </c>
      <c r="O9" s="117" t="s">
        <v>112</v>
      </c>
      <c r="P9" s="117" t="s">
        <v>113</v>
      </c>
      <c r="Q9" s="117" t="s">
        <v>114</v>
      </c>
      <c r="R9" s="117" t="s">
        <v>115</v>
      </c>
      <c r="S9" s="117" t="s">
        <v>116</v>
      </c>
      <c r="T9" s="117" t="s">
        <v>117</v>
      </c>
      <c r="U9" s="117" t="s">
        <v>118</v>
      </c>
      <c r="V9" s="117" t="s">
        <v>119</v>
      </c>
      <c r="W9" s="117" t="s">
        <v>120</v>
      </c>
      <c r="X9" s="117" t="s">
        <v>121</v>
      </c>
      <c r="Y9" s="117" t="s">
        <v>122</v>
      </c>
      <c r="Z9" s="117" t="s">
        <v>123</v>
      </c>
      <c r="AA9" s="117" t="s">
        <v>124</v>
      </c>
      <c r="AB9" s="117" t="s">
        <v>125</v>
      </c>
      <c r="AC9" s="117" t="s">
        <v>126</v>
      </c>
      <c r="AD9" s="117" t="s">
        <v>127</v>
      </c>
      <c r="AE9" s="117" t="s">
        <v>128</v>
      </c>
      <c r="AF9" s="117" t="s">
        <v>203</v>
      </c>
      <c r="AG9" s="117" t="s">
        <v>204</v>
      </c>
      <c r="AH9" s="117" t="s">
        <v>220</v>
      </c>
      <c r="AI9" s="117" t="s">
        <v>224</v>
      </c>
      <c r="AJ9" s="117" t="s">
        <v>225</v>
      </c>
      <c r="AK9" s="1" t="s">
        <v>228</v>
      </c>
      <c r="AL9" s="159" t="s">
        <v>231</v>
      </c>
    </row>
    <row r="10" spans="1:38" s="10" customFormat="1" ht="22.5" customHeight="1" x14ac:dyDescent="0.25">
      <c r="A10" s="94">
        <v>1</v>
      </c>
      <c r="B10" s="221" t="s">
        <v>18</v>
      </c>
      <c r="C10" s="222"/>
      <c r="D10" s="222"/>
      <c r="E10" s="223"/>
      <c r="F10" s="123"/>
      <c r="G10" s="124"/>
      <c r="H10" s="125" t="s">
        <v>3</v>
      </c>
      <c r="I10" s="126"/>
      <c r="J10" s="123"/>
      <c r="K10" s="124"/>
      <c r="L10" s="9"/>
      <c r="M10" s="10" t="str">
        <f>IF(ISERROR(N10),"",N10)&amp; IF(ISERROR(O10),"",O10)&amp; IF(ISERROR(P10),"",P10)&amp; IF(ISERROR(Q10),"",Q10)&amp; IF(ISERROR(R10),"",R10)&amp; IF(ISERROR(S10),"",S10)&amp; IF(ISERROR(T10),"",T10)&amp; IF(ISERROR(U10),"",U10)&amp; IF(ISERROR(V10),"",V10)&amp; IF(ISERROR(W10),"",W10)&amp; IF(ISERROR(X10),"",X10)&amp; IF(ISERROR(Y10),"",Y10)&amp; IF(ISERROR(Z10),"",Z10)&amp; IF(ISERROR(AA10),"",AA10)&amp; IF(ISERROR(AB10),"",AB10)&amp; IF(ISERROR(AC10),"",AC10)&amp; IF(ISERROR(AD10),"",AD10)&amp; IF(ISERROR(AE10),"",AE10)&amp; IF(ISERROR(AF10),"",AF10)&amp; IF(ISERROR(AG10),"",AG10)&amp; IF(ISERROR(AH10),"",AH10)&amp; IF(ISERROR(AI10),"",AI10)&amp; IF(ISERROR(AJ10),"",AJ10)&amp; IF(ISERROR(AK10),"",AK10)&amp; IF(ISERROR(AL10),"",AL10)</f>
        <v/>
      </c>
      <c r="N10" s="10" t="str">
        <f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10" s="10" t="str">
        <f t="shared" ref="O10:O73" si="0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10" s="10" t="str">
        <f t="shared" ref="P10:P73" si="1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10" s="10" t="str">
        <f t="shared" ref="Q10:Q73" si="2">IF(AND(VLOOKUP(ROW()-9,A:K,8,0) &lt;&gt; "2500",VLOOKUP(ROW()-9,A:K,8,0) &lt;&gt;"4050"),"",IF($Q$8=TRUE,"","The sum of GL 2500 must equal the sum of GL 4050. "))</f>
        <v/>
      </c>
      <c r="R10" s="1" t="str">
        <f t="shared" ref="R10:R73" si="3">IF(AND(VLOOKUP(ROW()-9,A:K,8,0) &lt;&gt; "2170",VLOOKUP(ROW()-9,A:K,8,0) &lt;&gt;"5370"),"",IF($R$8=TRUE,"","The sum of GL 2170 must equal the sum of GL 5370. "))</f>
        <v/>
      </c>
      <c r="S10" s="1" t="str">
        <f t="shared" ref="S10:S73" si="4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10" s="1" t="str">
        <f t="shared" ref="T10:T73" si="5">IF(OR(VLOOKUP(ROW()-9,A:K,8,0)="3400",VLOOKUP(ROW()-9,A:K,8,0)="3500"),"GL 3400 and 3500 are not allowed. Must use lowest level. ","")</f>
        <v/>
      </c>
      <c r="U10" s="1" t="str">
        <f t="shared" ref="U10:U73" si="6">IF(AND(VLOOKUP(ROW()-9,A:K,8,0)="2125",VLOOKUP(ROW()-9,A:K,10,0)&gt;0),"GL 2125 must equal 0. ","")</f>
        <v/>
      </c>
      <c r="V10" t="str">
        <f t="shared" ref="V10:V73" si="7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10" s="10" t="str">
        <f t="shared" ref="W10:W73" si="8">IF(AND(OR(VLOOKUP(ROW()-9,A:K,8,0)="1390",VLOOKUP(ROW()-9,A:K,8,0)="1600"),VLOOKUP(ROW()-9,A:K,11,0)="D"),"GL " &amp; VLOOKUP(ROW()-9,A:K,8,0) &amp; " must be a credit value. ","")</f>
        <v/>
      </c>
      <c r="X10" s="10" t="str">
        <f t="shared" ref="X10:X73" si="9">IF(VLOOKUP(ROW()-9,A:K,10,0)&lt;0,"Amount must be a positive value. ","")</f>
        <v/>
      </c>
      <c r="Y10" s="10" t="str">
        <f t="shared" ref="Y10:Y73" si="10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10" s="10" t="str">
        <f>IF(AND(OR(VALUE(VLOOKUP(ROW()-9,A:K,8,0))=1410,VALUE(VLOOKUP(ROW()-9,A:K,8,0))=1420,VALUE(VLOOKUP(ROW()-9,A:K,8,0))=3114,VALUE(VLOOKUP(ROW()-9,A:K,8,0))=3115),VLOOKUP(ROW()-9,A:K,10,0)&gt;0),IF(LEN(VLOOKUP(ROW()-9,A:K,9,0))=4,"","Subsidiary is " &amp;LEN(VLOOKUP(ROW()-9,A:K,9,0))&amp; " digits long. Subsidiary must be 4 digits. If it appears to be 4 digits, check for hidden characters."),"")</f>
        <v/>
      </c>
      <c r="AA10" s="10" t="str">
        <f t="shared" ref="AA10:AA73" si="11">IF(ISERROR(ROUND(VLOOKUP(ROW()-9,A:K,10,0),2)=VLOOKUP(ROW()-9,A:K,10,0)),"",IF(ROUND(VLOOKUP(ROW()-9,A:K,10,0),2)=VLOOKUP(ROW()-9,A:K,10,0),"","Decimal place is larger than 2 digits. "))</f>
        <v/>
      </c>
      <c r="AB10" s="10" t="str">
        <f t="shared" ref="AB10:AB73" si="12">IF(VLOOKUP(ROW()-9,A:K,10,0) = "","", IF(ISNUMBER(VLOOKUP(ROW()-9,A:K,10,0))=TRUE,"","Amount must be a numeric value. "))</f>
        <v/>
      </c>
      <c r="AC10" s="10" t="str">
        <f>IF(AND(VLOOKUP(ROW()-9,A:K,10,0)="",VLOOKUP(ROW()-9,A:K,6,0)=""),"",IF(VLOOKUP(ROW()-9,A:K,10,0)&gt;=VLOOKUP(ROW()-9,A:K,6,0),"","Encumbrance amount must be equal to or less than the accrual amount. "))</f>
        <v/>
      </c>
      <c r="AD10" s="10" t="str">
        <f t="shared" ref="AD10:AD73" si="13">IF(OR(AND(VLOOKUP(ROW()-9,A:K,10,0)&gt;0,VLOOKUP(ROW()-9,A:K,11,0)=""),AND(VLOOKUP(ROW()-9,A:K,6,0)&gt;0,VLOOKUP(ROW()-9,A:K,7,0)="")),"For every amount or encumbrance, the D/C column must have a D or C. ", "")</f>
        <v/>
      </c>
      <c r="AE10" s="10" t="str">
        <f t="shared" ref="AE10:AE73" si="14">IF(OR(VLOOKUP(ROW()-9,A:K,8,0) &amp; VLOOKUP(ROW()-9,A:K,9,0)="17300512",VLOOKUP(ROW()-9,A:K,8,0) &amp; VLOOKUP(ROW()-9,A:K,9,0)="17300666"),"GL 1730.0512 and 1730.0666 must not be on report 1. ","")</f>
        <v/>
      </c>
      <c r="AF10" s="10" t="str">
        <f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10" s="10" t="str">
        <f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10" s="10" t="str">
        <f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10" s="10" t="str">
        <f t="shared" ref="AI10:AI73" si="15">IF(AND(OR(VLOOKUP(ROW()-9,A:K,8,0)="1410",VLOOKUP(ROW()-9,A:K,8,0)="3114"),VLOOKUP(ROW()-9,A:K,10,0)&gt;0),IF(VLOOKUP(ROW()-9,A:K,9,0)=$F$5,"Subsidiary must be another fund number.  ",""),"")</f>
        <v/>
      </c>
      <c r="AJ10" s="10" t="str">
        <f>IF(AND(OR(VLOOKUP(ROW()-9,A:K,8,0)="1420",VLOOKUP(ROW()-9,A:K,8,0)="3115"),VLOOKUP(ROW()-9,A:K,10,0)&gt;0),IF(VLOOKUP(ROW()-9,A:K,9,0)=$F$5,"Subsidiary must be agency number. ",""),"")</f>
        <v/>
      </c>
      <c r="AK10" s="10" t="str">
        <f>IF(OR(VLOOKUP(ROW()-9,A:K,7,0) ="D",VLOOKUP(ROW()-9,A:K,7,0)="C"),IF(VLOOKUP(ROW()-9,A:K,7,0)=VLOOKUP(ROW()-9,A:K,11,0),"","Encumbrance D/C sign must equal accruals D/C sign."),"")</f>
        <v/>
      </c>
      <c r="AL10" s="10" t="str">
        <f>IF(AND(VLOOKUP(ROW()-9,A:K,8,0)="3010",VLOOKUP(ROW()-9,A:K,6,0)=VLOOKUP(ROW()-9,A:K,10,0),VLOOKUP(ROW()-9,A:K,6,0)&gt;1000000),"Reminder to place a footnote for encumbrances over 1M for GL 3010. ","")</f>
        <v/>
      </c>
    </row>
    <row r="11" spans="1:38" s="10" customFormat="1" ht="22.5" customHeight="1" x14ac:dyDescent="0.25">
      <c r="A11" s="94">
        <v>2</v>
      </c>
      <c r="B11" s="227" t="s">
        <v>19</v>
      </c>
      <c r="C11" s="228"/>
      <c r="D11" s="228"/>
      <c r="E11" s="229"/>
      <c r="F11" s="80"/>
      <c r="G11" s="81"/>
      <c r="H11" s="20" t="s">
        <v>4</v>
      </c>
      <c r="I11" s="21"/>
      <c r="J11" s="80"/>
      <c r="K11" s="81"/>
      <c r="L11" s="9"/>
      <c r="M11" s="10" t="str">
        <f t="shared" ref="M11:M74" si="16">IF(ISERROR(N11),"",N11)&amp; IF(ISERROR(O11),"",O11)&amp; IF(ISERROR(P11),"",P11)&amp; IF(ISERROR(Q11),"",Q11)&amp; IF(ISERROR(R11),"",R11)&amp; IF(ISERROR(S11),"",S11)&amp; IF(ISERROR(T11),"",T11)&amp; IF(ISERROR(U11),"",U11)&amp; IF(ISERROR(V11),"",V11)&amp; IF(ISERROR(W11),"",W11)&amp; IF(ISERROR(X11),"",X11)&amp; IF(ISERROR(Y11),"",Y11)&amp; IF(ISERROR(Z11),"",Z11)&amp; IF(ISERROR(AA11),"",AA11)&amp; IF(ISERROR(AB11),"",AB11)&amp; IF(ISERROR(AC11),"",AC11)&amp; IF(ISERROR(AD11),"",AD11)&amp; IF(ISERROR(AE11),"",AE11)&amp; IF(ISERROR(AF11),"",AF11)&amp; IF(ISERROR(AG11),"",AG11)&amp; IF(ISERROR(AH11),"",AH11)&amp; IF(ISERROR(AI11),"",AI11)&amp; IF(ISERROR(AJ11),"",AJ11)&amp; IF(ISERROR(AK11),"",AK11)&amp; IF(ISERROR(AL11),"",AL11)</f>
        <v/>
      </c>
      <c r="N11" s="10" t="str">
        <f t="shared" ref="N11:N74" si="17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11" s="10" t="str">
        <f t="shared" si="0"/>
        <v/>
      </c>
      <c r="P11" s="10" t="str">
        <f t="shared" si="1"/>
        <v/>
      </c>
      <c r="Q11" s="10" t="str">
        <f t="shared" si="2"/>
        <v/>
      </c>
      <c r="R11" s="1" t="str">
        <f t="shared" si="3"/>
        <v/>
      </c>
      <c r="S11" s="1" t="str">
        <f t="shared" si="4"/>
        <v/>
      </c>
      <c r="T11" s="1" t="str">
        <f t="shared" si="5"/>
        <v/>
      </c>
      <c r="U11" s="1" t="str">
        <f t="shared" si="6"/>
        <v/>
      </c>
      <c r="V11" t="str">
        <f t="shared" si="7"/>
        <v/>
      </c>
      <c r="W11" s="10" t="str">
        <f t="shared" si="8"/>
        <v/>
      </c>
      <c r="X11" s="10" t="str">
        <f t="shared" si="9"/>
        <v/>
      </c>
      <c r="Y11" s="10" t="str">
        <f t="shared" si="10"/>
        <v/>
      </c>
      <c r="Z11" s="10" t="str">
        <f t="shared" ref="Z11:Z74" si="18">IF(AND(OR(VALUE(VLOOKUP(ROW()-9,A:K,8,0))=1410,VALUE(VLOOKUP(ROW()-9,A:K,8,0))=1420,VALUE(VLOOKUP(ROW()-9,A:K,8,0))=3114,VALUE(VLOOKUP(ROW()-9,A:K,8,0))=3115),VLOOKUP(ROW()-9,A:K,10,0)&gt;0),IF(LEN(VLOOKUP(ROW()-9,A:K,9,0))=4,"","Subsidiary is " &amp;LEN(VLOOKUP(ROW()-9,A:K,9,0))&amp; " digits long. Subsidiary must be 4 digits. If it appears to be 4 digits, check for hidden characters."),"")</f>
        <v/>
      </c>
      <c r="AA11" s="10" t="str">
        <f t="shared" si="11"/>
        <v/>
      </c>
      <c r="AB11" s="10" t="str">
        <f t="shared" si="12"/>
        <v/>
      </c>
      <c r="AC11" s="10" t="str">
        <f t="shared" ref="AC11:AC74" si="19">IF(AND(VLOOKUP(ROW()-9,A:K,10,0)="",VLOOKUP(ROW()-9,A:K,6,0)=""),"",IF(VLOOKUP(ROW()-9,A:K,10,0)&gt;=VLOOKUP(ROW()-9,A:K,6,0),"","Encumbrance amount must be equal to or less than the accrual amount. "))</f>
        <v/>
      </c>
      <c r="AD11" s="10" t="str">
        <f t="shared" si="13"/>
        <v/>
      </c>
      <c r="AE11" s="10" t="str">
        <f t="shared" si="14"/>
        <v/>
      </c>
      <c r="AF11" s="10" t="str">
        <f t="shared" ref="AF11:AF74" si="20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11" s="10" t="str">
        <f t="shared" ref="AG11:AG74" si="21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11" s="10" t="str">
        <f t="shared" ref="AH11:AH74" si="22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11" s="10" t="str">
        <f t="shared" si="15"/>
        <v/>
      </c>
      <c r="AJ11" s="10" t="str">
        <f t="shared" ref="AJ11:AJ74" si="23">IF(AND(OR(VLOOKUP(ROW()-9,A:K,8,0)="1420",VLOOKUP(ROW()-9,A:K,8,0)="3115"),VLOOKUP(ROW()-9,A:K,10,0)&gt;0),IF(VLOOKUP(ROW()-9,A:K,9,0)=$F$5,"Subsidiary must be agency number. ",""),"")</f>
        <v/>
      </c>
      <c r="AK11" s="10" t="str">
        <f t="shared" ref="AK11:AK74" si="24">IF(OR(VLOOKUP(ROW()-9,A:K,7,0) ="D",VLOOKUP(ROW()-9,A:K,7,0)="C"),IF(VLOOKUP(ROW()-9,A:K,7,0)=VLOOKUP(ROW()-9,A:K,11,0),"","Encumbrance D/C sign must equal accruals D/C sign."),"")</f>
        <v/>
      </c>
      <c r="AL11" s="10" t="str">
        <f t="shared" ref="AL11:AL74" si="25">IF(AND(VLOOKUP(ROW()-9,A:K,8,0)="3010",VLOOKUP(ROW()-9,A:K,6,0)=VLOOKUP(ROW()-9,A:K,10,0),VLOOKUP(ROW()-9,A:K,6,0)&gt;1000000),"Reminder to place a footnote for encumbrances over 1M for GL 3010. ","")</f>
        <v/>
      </c>
    </row>
    <row r="12" spans="1:38" s="10" customFormat="1" ht="22.5" customHeight="1" x14ac:dyDescent="0.25">
      <c r="A12" s="94">
        <v>3</v>
      </c>
      <c r="B12" s="227" t="s">
        <v>20</v>
      </c>
      <c r="C12" s="228"/>
      <c r="D12" s="228"/>
      <c r="E12" s="229"/>
      <c r="F12" s="80"/>
      <c r="G12" s="81"/>
      <c r="H12" s="20" t="s">
        <v>5</v>
      </c>
      <c r="I12" s="21"/>
      <c r="J12" s="80"/>
      <c r="K12" s="81"/>
      <c r="L12" s="9"/>
      <c r="M12" s="10" t="str">
        <f t="shared" si="16"/>
        <v/>
      </c>
      <c r="N12" s="10" t="str">
        <f t="shared" si="17"/>
        <v/>
      </c>
      <c r="O12" s="10" t="str">
        <f t="shared" si="0"/>
        <v/>
      </c>
      <c r="P12" s="10" t="str">
        <f t="shared" si="1"/>
        <v/>
      </c>
      <c r="Q12" s="10" t="str">
        <f t="shared" si="2"/>
        <v/>
      </c>
      <c r="R12" s="1" t="str">
        <f t="shared" si="3"/>
        <v/>
      </c>
      <c r="S12" s="1" t="str">
        <f t="shared" si="4"/>
        <v/>
      </c>
      <c r="T12" s="1" t="str">
        <f t="shared" si="5"/>
        <v/>
      </c>
      <c r="U12" s="1" t="str">
        <f t="shared" si="6"/>
        <v/>
      </c>
      <c r="V12" t="str">
        <f t="shared" si="7"/>
        <v/>
      </c>
      <c r="W12" s="10" t="str">
        <f t="shared" si="8"/>
        <v/>
      </c>
      <c r="X12" s="10" t="str">
        <f t="shared" si="9"/>
        <v/>
      </c>
      <c r="Y12" s="10" t="str">
        <f t="shared" si="10"/>
        <v/>
      </c>
      <c r="Z12" s="10" t="str">
        <f t="shared" si="18"/>
        <v/>
      </c>
      <c r="AA12" s="10" t="str">
        <f t="shared" si="11"/>
        <v/>
      </c>
      <c r="AB12" s="10" t="str">
        <f t="shared" si="12"/>
        <v/>
      </c>
      <c r="AC12" s="10" t="str">
        <f t="shared" si="19"/>
        <v/>
      </c>
      <c r="AD12" s="10" t="str">
        <f t="shared" si="13"/>
        <v/>
      </c>
      <c r="AE12" s="10" t="str">
        <f t="shared" si="14"/>
        <v/>
      </c>
      <c r="AF12" s="10" t="str">
        <f t="shared" si="20"/>
        <v/>
      </c>
      <c r="AG12" s="10" t="str">
        <f t="shared" si="21"/>
        <v/>
      </c>
      <c r="AH12" s="10" t="str">
        <f t="shared" si="22"/>
        <v/>
      </c>
      <c r="AI12" s="10" t="str">
        <f t="shared" si="15"/>
        <v/>
      </c>
      <c r="AJ12" s="10" t="str">
        <f t="shared" si="23"/>
        <v/>
      </c>
      <c r="AK12" s="10" t="str">
        <f t="shared" si="24"/>
        <v/>
      </c>
      <c r="AL12" s="10" t="str">
        <f t="shared" si="25"/>
        <v/>
      </c>
    </row>
    <row r="13" spans="1:38" s="10" customFormat="1" ht="22.5" customHeight="1" x14ac:dyDescent="0.25">
      <c r="A13" s="94">
        <v>4</v>
      </c>
      <c r="B13" s="227" t="s">
        <v>21</v>
      </c>
      <c r="C13" s="228"/>
      <c r="D13" s="228"/>
      <c r="E13" s="229"/>
      <c r="F13" s="80"/>
      <c r="G13" s="81"/>
      <c r="H13" s="20" t="s">
        <v>6</v>
      </c>
      <c r="I13" s="21"/>
      <c r="J13" s="80"/>
      <c r="K13" s="81"/>
      <c r="L13" s="9"/>
      <c r="M13" s="10" t="str">
        <f t="shared" si="16"/>
        <v/>
      </c>
      <c r="N13" s="10" t="str">
        <f t="shared" si="17"/>
        <v/>
      </c>
      <c r="O13" s="10" t="str">
        <f t="shared" si="0"/>
        <v/>
      </c>
      <c r="P13" s="10" t="str">
        <f t="shared" si="1"/>
        <v/>
      </c>
      <c r="Q13" s="10" t="str">
        <f t="shared" si="2"/>
        <v/>
      </c>
      <c r="R13" s="1" t="str">
        <f t="shared" si="3"/>
        <v/>
      </c>
      <c r="S13" s="1" t="str">
        <f t="shared" si="4"/>
        <v/>
      </c>
      <c r="T13" s="1" t="str">
        <f t="shared" si="5"/>
        <v/>
      </c>
      <c r="U13" s="1" t="str">
        <f t="shared" si="6"/>
        <v/>
      </c>
      <c r="V13" t="str">
        <f t="shared" si="7"/>
        <v/>
      </c>
      <c r="W13" s="10" t="str">
        <f t="shared" si="8"/>
        <v/>
      </c>
      <c r="X13" s="10" t="str">
        <f t="shared" si="9"/>
        <v/>
      </c>
      <c r="Y13" s="10" t="str">
        <f t="shared" si="10"/>
        <v/>
      </c>
      <c r="Z13" s="10" t="str">
        <f t="shared" si="18"/>
        <v/>
      </c>
      <c r="AA13" s="10" t="str">
        <f t="shared" si="11"/>
        <v/>
      </c>
      <c r="AB13" s="10" t="str">
        <f t="shared" si="12"/>
        <v/>
      </c>
      <c r="AC13" s="10" t="str">
        <f t="shared" si="19"/>
        <v/>
      </c>
      <c r="AD13" s="10" t="str">
        <f t="shared" si="13"/>
        <v/>
      </c>
      <c r="AE13" s="10" t="str">
        <f t="shared" si="14"/>
        <v/>
      </c>
      <c r="AF13" s="10" t="str">
        <f t="shared" si="20"/>
        <v/>
      </c>
      <c r="AG13" s="10" t="str">
        <f t="shared" si="21"/>
        <v/>
      </c>
      <c r="AH13" s="10" t="str">
        <f t="shared" si="22"/>
        <v/>
      </c>
      <c r="AI13" s="10" t="str">
        <f t="shared" si="15"/>
        <v/>
      </c>
      <c r="AJ13" s="10" t="str">
        <f t="shared" si="23"/>
        <v/>
      </c>
      <c r="AK13" s="10" t="str">
        <f t="shared" si="24"/>
        <v/>
      </c>
      <c r="AL13" s="10" t="str">
        <f t="shared" si="25"/>
        <v/>
      </c>
    </row>
    <row r="14" spans="1:38" s="10" customFormat="1" ht="22.5" customHeight="1" x14ac:dyDescent="0.25">
      <c r="A14" s="94">
        <v>5</v>
      </c>
      <c r="B14" s="227" t="s">
        <v>22</v>
      </c>
      <c r="C14" s="228"/>
      <c r="D14" s="228"/>
      <c r="E14" s="229"/>
      <c r="F14" s="80"/>
      <c r="G14" s="81"/>
      <c r="H14" s="20" t="s">
        <v>7</v>
      </c>
      <c r="I14" s="21"/>
      <c r="J14" s="80"/>
      <c r="K14" s="81"/>
      <c r="L14" s="9"/>
      <c r="M14" s="10" t="str">
        <f t="shared" si="16"/>
        <v/>
      </c>
      <c r="N14" s="10" t="str">
        <f t="shared" si="17"/>
        <v/>
      </c>
      <c r="O14" s="10" t="str">
        <f t="shared" si="0"/>
        <v/>
      </c>
      <c r="P14" s="10" t="str">
        <f t="shared" si="1"/>
        <v/>
      </c>
      <c r="Q14" s="10" t="str">
        <f t="shared" si="2"/>
        <v/>
      </c>
      <c r="R14" s="1" t="str">
        <f t="shared" si="3"/>
        <v/>
      </c>
      <c r="S14" s="1" t="str">
        <f t="shared" si="4"/>
        <v/>
      </c>
      <c r="T14" s="1" t="str">
        <f t="shared" si="5"/>
        <v/>
      </c>
      <c r="U14" s="1" t="str">
        <f t="shared" si="6"/>
        <v/>
      </c>
      <c r="V14" t="str">
        <f t="shared" si="7"/>
        <v/>
      </c>
      <c r="W14" s="10" t="str">
        <f t="shared" si="8"/>
        <v/>
      </c>
      <c r="X14" s="10" t="str">
        <f t="shared" si="9"/>
        <v/>
      </c>
      <c r="Y14" s="10" t="str">
        <f t="shared" si="10"/>
        <v/>
      </c>
      <c r="Z14" s="10" t="str">
        <f t="shared" si="18"/>
        <v/>
      </c>
      <c r="AA14" s="10" t="str">
        <f t="shared" si="11"/>
        <v/>
      </c>
      <c r="AB14" s="10" t="str">
        <f t="shared" si="12"/>
        <v/>
      </c>
      <c r="AC14" s="10" t="str">
        <f t="shared" si="19"/>
        <v/>
      </c>
      <c r="AD14" s="10" t="str">
        <f t="shared" si="13"/>
        <v/>
      </c>
      <c r="AE14" s="10" t="str">
        <f t="shared" si="14"/>
        <v/>
      </c>
      <c r="AF14" s="10" t="str">
        <f t="shared" si="20"/>
        <v/>
      </c>
      <c r="AG14" s="10" t="str">
        <f t="shared" si="21"/>
        <v/>
      </c>
      <c r="AH14" s="10" t="str">
        <f t="shared" si="22"/>
        <v/>
      </c>
      <c r="AI14" s="10" t="str">
        <f t="shared" si="15"/>
        <v/>
      </c>
      <c r="AJ14" s="10" t="str">
        <f t="shared" si="23"/>
        <v/>
      </c>
      <c r="AK14" s="10" t="str">
        <f t="shared" si="24"/>
        <v/>
      </c>
      <c r="AL14" s="10" t="str">
        <f t="shared" si="25"/>
        <v/>
      </c>
    </row>
    <row r="15" spans="1:38" s="10" customFormat="1" ht="22.5" customHeight="1" x14ac:dyDescent="0.25">
      <c r="A15" s="94">
        <v>6</v>
      </c>
      <c r="B15" s="227" t="s">
        <v>23</v>
      </c>
      <c r="C15" s="228"/>
      <c r="D15" s="228"/>
      <c r="E15" s="229"/>
      <c r="F15" s="80"/>
      <c r="G15" s="81"/>
      <c r="H15" s="20" t="s">
        <v>8</v>
      </c>
      <c r="I15" s="21"/>
      <c r="J15" s="80"/>
      <c r="K15" s="81"/>
      <c r="L15" s="9"/>
      <c r="M15" s="10" t="str">
        <f t="shared" si="16"/>
        <v/>
      </c>
      <c r="N15" s="10" t="str">
        <f t="shared" si="17"/>
        <v/>
      </c>
      <c r="O15" s="10" t="str">
        <f t="shared" si="0"/>
        <v/>
      </c>
      <c r="P15" s="10" t="str">
        <f t="shared" si="1"/>
        <v/>
      </c>
      <c r="Q15" s="10" t="str">
        <f t="shared" si="2"/>
        <v/>
      </c>
      <c r="R15" s="1" t="str">
        <f t="shared" si="3"/>
        <v/>
      </c>
      <c r="S15" s="1" t="str">
        <f t="shared" si="4"/>
        <v/>
      </c>
      <c r="T15" s="1" t="str">
        <f t="shared" si="5"/>
        <v/>
      </c>
      <c r="U15" s="1" t="str">
        <f t="shared" si="6"/>
        <v/>
      </c>
      <c r="V15" t="str">
        <f t="shared" si="7"/>
        <v/>
      </c>
      <c r="W15" s="10" t="str">
        <f t="shared" si="8"/>
        <v/>
      </c>
      <c r="X15" s="10" t="str">
        <f t="shared" si="9"/>
        <v/>
      </c>
      <c r="Y15" s="10" t="str">
        <f t="shared" si="10"/>
        <v/>
      </c>
      <c r="Z15" s="10" t="str">
        <f t="shared" si="18"/>
        <v/>
      </c>
      <c r="AA15" s="10" t="str">
        <f t="shared" si="11"/>
        <v/>
      </c>
      <c r="AB15" s="10" t="str">
        <f t="shared" si="12"/>
        <v/>
      </c>
      <c r="AC15" s="10" t="str">
        <f t="shared" si="19"/>
        <v/>
      </c>
      <c r="AD15" s="10" t="str">
        <f t="shared" si="13"/>
        <v/>
      </c>
      <c r="AE15" s="10" t="str">
        <f t="shared" si="14"/>
        <v/>
      </c>
      <c r="AF15" s="10" t="str">
        <f t="shared" si="20"/>
        <v/>
      </c>
      <c r="AG15" s="10" t="str">
        <f t="shared" si="21"/>
        <v/>
      </c>
      <c r="AH15" s="10" t="str">
        <f t="shared" si="22"/>
        <v/>
      </c>
      <c r="AI15" s="10" t="str">
        <f t="shared" si="15"/>
        <v/>
      </c>
      <c r="AJ15" s="10" t="str">
        <f t="shared" si="23"/>
        <v/>
      </c>
      <c r="AK15" s="10" t="str">
        <f t="shared" si="24"/>
        <v/>
      </c>
      <c r="AL15" s="10" t="str">
        <f t="shared" si="25"/>
        <v/>
      </c>
    </row>
    <row r="16" spans="1:38" s="10" customFormat="1" ht="22.5" customHeight="1" x14ac:dyDescent="0.25">
      <c r="A16" s="94">
        <v>7</v>
      </c>
      <c r="B16" s="227" t="s">
        <v>90</v>
      </c>
      <c r="C16" s="228"/>
      <c r="D16" s="228"/>
      <c r="E16" s="229"/>
      <c r="F16" s="80"/>
      <c r="G16" s="81"/>
      <c r="H16" s="20" t="s">
        <v>87</v>
      </c>
      <c r="I16" s="21"/>
      <c r="J16" s="80"/>
      <c r="K16" s="81"/>
      <c r="L16" s="9"/>
      <c r="M16" s="10" t="str">
        <f t="shared" si="16"/>
        <v/>
      </c>
      <c r="N16" s="10" t="str">
        <f t="shared" si="17"/>
        <v/>
      </c>
      <c r="O16" s="10" t="str">
        <f t="shared" si="0"/>
        <v/>
      </c>
      <c r="P16" s="10" t="str">
        <f t="shared" si="1"/>
        <v/>
      </c>
      <c r="Q16" s="10" t="str">
        <f t="shared" si="2"/>
        <v/>
      </c>
      <c r="R16" s="1" t="str">
        <f t="shared" si="3"/>
        <v/>
      </c>
      <c r="S16" s="1" t="str">
        <f t="shared" si="4"/>
        <v/>
      </c>
      <c r="T16" s="1" t="str">
        <f t="shared" si="5"/>
        <v/>
      </c>
      <c r="U16" s="1" t="str">
        <f t="shared" si="6"/>
        <v/>
      </c>
      <c r="V16" t="str">
        <f t="shared" si="7"/>
        <v/>
      </c>
      <c r="W16" s="10" t="str">
        <f t="shared" si="8"/>
        <v/>
      </c>
      <c r="X16" s="10" t="str">
        <f t="shared" si="9"/>
        <v/>
      </c>
      <c r="Y16" s="10" t="str">
        <f t="shared" si="10"/>
        <v/>
      </c>
      <c r="Z16" s="10" t="str">
        <f t="shared" si="18"/>
        <v/>
      </c>
      <c r="AA16" s="10" t="str">
        <f t="shared" si="11"/>
        <v/>
      </c>
      <c r="AB16" s="10" t="str">
        <f t="shared" si="12"/>
        <v/>
      </c>
      <c r="AC16" s="10" t="str">
        <f t="shared" si="19"/>
        <v/>
      </c>
      <c r="AD16" s="10" t="str">
        <f t="shared" si="13"/>
        <v/>
      </c>
      <c r="AE16" s="10" t="str">
        <f t="shared" si="14"/>
        <v/>
      </c>
      <c r="AF16" s="10" t="str">
        <f t="shared" si="20"/>
        <v/>
      </c>
      <c r="AG16" s="10" t="str">
        <f t="shared" si="21"/>
        <v/>
      </c>
      <c r="AH16" s="10" t="str">
        <f t="shared" si="22"/>
        <v/>
      </c>
      <c r="AI16" s="10" t="str">
        <f t="shared" si="15"/>
        <v/>
      </c>
      <c r="AJ16" s="10" t="str">
        <f t="shared" si="23"/>
        <v/>
      </c>
      <c r="AK16" s="10" t="str">
        <f t="shared" si="24"/>
        <v/>
      </c>
      <c r="AL16" s="10" t="str">
        <f t="shared" si="25"/>
        <v/>
      </c>
    </row>
    <row r="17" spans="1:38" s="10" customFormat="1" ht="22.5" customHeight="1" x14ac:dyDescent="0.25">
      <c r="A17" s="94">
        <v>8</v>
      </c>
      <c r="B17" s="227" t="s">
        <v>24</v>
      </c>
      <c r="C17" s="228"/>
      <c r="D17" s="228"/>
      <c r="E17" s="229"/>
      <c r="F17" s="80"/>
      <c r="G17" s="81"/>
      <c r="H17" s="20" t="s">
        <v>9</v>
      </c>
      <c r="I17" s="21"/>
      <c r="J17" s="80"/>
      <c r="K17" s="81"/>
      <c r="L17" s="9"/>
      <c r="M17" s="10" t="str">
        <f t="shared" si="16"/>
        <v/>
      </c>
      <c r="N17" s="10" t="str">
        <f t="shared" si="17"/>
        <v/>
      </c>
      <c r="O17" s="10" t="str">
        <f t="shared" si="0"/>
        <v/>
      </c>
      <c r="P17" s="10" t="str">
        <f t="shared" si="1"/>
        <v/>
      </c>
      <c r="Q17" s="10" t="str">
        <f t="shared" si="2"/>
        <v/>
      </c>
      <c r="R17" s="1" t="str">
        <f t="shared" si="3"/>
        <v/>
      </c>
      <c r="S17" s="1" t="str">
        <f t="shared" si="4"/>
        <v/>
      </c>
      <c r="T17" s="1" t="str">
        <f t="shared" si="5"/>
        <v/>
      </c>
      <c r="U17" s="1" t="str">
        <f t="shared" si="6"/>
        <v/>
      </c>
      <c r="V17" t="str">
        <f t="shared" si="7"/>
        <v/>
      </c>
      <c r="W17" s="10" t="str">
        <f t="shared" si="8"/>
        <v/>
      </c>
      <c r="X17" s="10" t="str">
        <f t="shared" si="9"/>
        <v/>
      </c>
      <c r="Y17" s="10" t="str">
        <f t="shared" si="10"/>
        <v/>
      </c>
      <c r="Z17" s="10" t="str">
        <f t="shared" si="18"/>
        <v/>
      </c>
      <c r="AA17" s="10" t="str">
        <f t="shared" si="11"/>
        <v/>
      </c>
      <c r="AB17" s="10" t="str">
        <f t="shared" si="12"/>
        <v/>
      </c>
      <c r="AC17" s="10" t="str">
        <f t="shared" si="19"/>
        <v/>
      </c>
      <c r="AD17" s="10" t="str">
        <f t="shared" si="13"/>
        <v/>
      </c>
      <c r="AE17" s="10" t="str">
        <f t="shared" si="14"/>
        <v/>
      </c>
      <c r="AF17" s="10" t="str">
        <f t="shared" si="20"/>
        <v/>
      </c>
      <c r="AG17" s="10" t="str">
        <f t="shared" si="21"/>
        <v/>
      </c>
      <c r="AH17" s="10" t="str">
        <f t="shared" si="22"/>
        <v/>
      </c>
      <c r="AI17" s="10" t="str">
        <f t="shared" si="15"/>
        <v/>
      </c>
      <c r="AJ17" s="10" t="str">
        <f t="shared" si="23"/>
        <v/>
      </c>
      <c r="AK17" s="10" t="str">
        <f t="shared" si="24"/>
        <v/>
      </c>
      <c r="AL17" s="10" t="str">
        <f t="shared" si="25"/>
        <v/>
      </c>
    </row>
    <row r="18" spans="1:38" s="10" customFormat="1" ht="22.5" customHeight="1" x14ac:dyDescent="0.25">
      <c r="A18" s="94">
        <v>9</v>
      </c>
      <c r="B18" s="227" t="s">
        <v>89</v>
      </c>
      <c r="C18" s="228"/>
      <c r="D18" s="228"/>
      <c r="E18" s="229"/>
      <c r="F18" s="80"/>
      <c r="G18" s="81"/>
      <c r="H18" s="20" t="s">
        <v>88</v>
      </c>
      <c r="I18" s="21"/>
      <c r="J18" s="80"/>
      <c r="K18" s="81"/>
      <c r="L18" s="9"/>
      <c r="M18" s="10" t="str">
        <f t="shared" si="16"/>
        <v/>
      </c>
      <c r="N18" s="10" t="str">
        <f t="shared" si="17"/>
        <v/>
      </c>
      <c r="O18" s="10" t="str">
        <f t="shared" si="0"/>
        <v/>
      </c>
      <c r="P18" s="10" t="str">
        <f t="shared" si="1"/>
        <v/>
      </c>
      <c r="Q18" s="10" t="str">
        <f t="shared" si="2"/>
        <v/>
      </c>
      <c r="R18" s="1" t="str">
        <f t="shared" si="3"/>
        <v/>
      </c>
      <c r="S18" s="1" t="str">
        <f t="shared" si="4"/>
        <v/>
      </c>
      <c r="T18" s="1" t="str">
        <f t="shared" si="5"/>
        <v/>
      </c>
      <c r="U18" s="1" t="str">
        <f t="shared" si="6"/>
        <v/>
      </c>
      <c r="V18" t="str">
        <f t="shared" si="7"/>
        <v/>
      </c>
      <c r="W18" s="10" t="str">
        <f t="shared" si="8"/>
        <v/>
      </c>
      <c r="X18" s="10" t="str">
        <f t="shared" si="9"/>
        <v/>
      </c>
      <c r="Y18" s="10" t="str">
        <f t="shared" si="10"/>
        <v/>
      </c>
      <c r="Z18" s="10" t="str">
        <f t="shared" si="18"/>
        <v/>
      </c>
      <c r="AA18" s="10" t="str">
        <f t="shared" si="11"/>
        <v/>
      </c>
      <c r="AB18" s="10" t="str">
        <f t="shared" si="12"/>
        <v/>
      </c>
      <c r="AC18" s="10" t="str">
        <f t="shared" si="19"/>
        <v/>
      </c>
      <c r="AD18" s="10" t="str">
        <f t="shared" si="13"/>
        <v/>
      </c>
      <c r="AE18" s="10" t="str">
        <f t="shared" si="14"/>
        <v/>
      </c>
      <c r="AF18" s="10" t="str">
        <f t="shared" si="20"/>
        <v/>
      </c>
      <c r="AG18" s="10" t="str">
        <f t="shared" si="21"/>
        <v/>
      </c>
      <c r="AH18" s="10" t="str">
        <f t="shared" si="22"/>
        <v/>
      </c>
      <c r="AI18" s="10" t="str">
        <f t="shared" si="15"/>
        <v/>
      </c>
      <c r="AJ18" s="10" t="str">
        <f t="shared" si="23"/>
        <v/>
      </c>
      <c r="AK18" s="10" t="str">
        <f t="shared" si="24"/>
        <v/>
      </c>
      <c r="AL18" s="10" t="str">
        <f t="shared" si="25"/>
        <v/>
      </c>
    </row>
    <row r="19" spans="1:38" s="10" customFormat="1" ht="22.5" customHeight="1" x14ac:dyDescent="0.25">
      <c r="A19" s="94">
        <v>10</v>
      </c>
      <c r="B19" s="227" t="s">
        <v>25</v>
      </c>
      <c r="C19" s="228"/>
      <c r="D19" s="228"/>
      <c r="E19" s="229"/>
      <c r="F19" s="80"/>
      <c r="G19" s="81"/>
      <c r="H19" s="20" t="s">
        <v>10</v>
      </c>
      <c r="I19" s="81"/>
      <c r="J19" s="80"/>
      <c r="K19" s="81"/>
      <c r="L19" s="9"/>
      <c r="M19" s="10" t="str">
        <f t="shared" si="16"/>
        <v/>
      </c>
      <c r="N19" s="10" t="str">
        <f t="shared" si="17"/>
        <v/>
      </c>
      <c r="O19" s="10" t="str">
        <f t="shared" si="0"/>
        <v/>
      </c>
      <c r="P19" s="10" t="str">
        <f t="shared" si="1"/>
        <v/>
      </c>
      <c r="Q19" s="10" t="str">
        <f t="shared" si="2"/>
        <v/>
      </c>
      <c r="R19" s="1" t="str">
        <f t="shared" si="3"/>
        <v/>
      </c>
      <c r="S19" s="1" t="str">
        <f t="shared" si="4"/>
        <v/>
      </c>
      <c r="T19" s="1" t="str">
        <f t="shared" si="5"/>
        <v/>
      </c>
      <c r="U19" s="1" t="str">
        <f t="shared" si="6"/>
        <v/>
      </c>
      <c r="V19" t="str">
        <f t="shared" si="7"/>
        <v/>
      </c>
      <c r="W19" s="10" t="str">
        <f t="shared" si="8"/>
        <v/>
      </c>
      <c r="X19" s="10" t="str">
        <f t="shared" si="9"/>
        <v/>
      </c>
      <c r="Y19" s="10" t="str">
        <f t="shared" si="10"/>
        <v/>
      </c>
      <c r="Z19" s="10" t="str">
        <f t="shared" si="18"/>
        <v/>
      </c>
      <c r="AA19" s="10" t="str">
        <f t="shared" si="11"/>
        <v/>
      </c>
      <c r="AB19" s="10" t="str">
        <f t="shared" si="12"/>
        <v/>
      </c>
      <c r="AC19" s="10" t="str">
        <f t="shared" si="19"/>
        <v/>
      </c>
      <c r="AD19" s="10" t="str">
        <f t="shared" si="13"/>
        <v/>
      </c>
      <c r="AE19" s="10" t="str">
        <f t="shared" si="14"/>
        <v/>
      </c>
      <c r="AF19" s="10" t="str">
        <f t="shared" si="20"/>
        <v/>
      </c>
      <c r="AG19" s="10" t="str">
        <f t="shared" si="21"/>
        <v/>
      </c>
      <c r="AH19" s="10" t="str">
        <f t="shared" si="22"/>
        <v/>
      </c>
      <c r="AI19" s="10" t="str">
        <f>IF(AND(OR(VLOOKUP(ROW()-9,A:K,8,0)="1410",VLOOKUP(ROW()-9,A:K,8,0)="3114"),VLOOKUP(ROW()-9,A:K,10,0)&gt;0),IF(VLOOKUP(ROW()-9,A:K,9,0)=$F$5,"Subsidiary must be another fund number.  ",""),"")</f>
        <v/>
      </c>
      <c r="AJ19" s="10" t="str">
        <f t="shared" si="23"/>
        <v/>
      </c>
      <c r="AK19" s="10" t="str">
        <f t="shared" si="24"/>
        <v/>
      </c>
      <c r="AL19" s="10" t="str">
        <f t="shared" si="25"/>
        <v/>
      </c>
    </row>
    <row r="20" spans="1:38" s="10" customFormat="1" ht="22.5" customHeight="1" x14ac:dyDescent="0.25">
      <c r="A20" s="94">
        <v>11</v>
      </c>
      <c r="B20" s="227" t="s">
        <v>26</v>
      </c>
      <c r="C20" s="228"/>
      <c r="D20" s="228"/>
      <c r="E20" s="229"/>
      <c r="F20" s="80"/>
      <c r="G20" s="81"/>
      <c r="H20" s="20" t="s">
        <v>11</v>
      </c>
      <c r="I20" s="81"/>
      <c r="J20" s="80"/>
      <c r="K20" s="81"/>
      <c r="L20" s="9"/>
      <c r="M20" s="10" t="str">
        <f t="shared" si="16"/>
        <v/>
      </c>
      <c r="N20" s="10" t="str">
        <f t="shared" si="17"/>
        <v/>
      </c>
      <c r="O20" s="10" t="str">
        <f t="shared" si="0"/>
        <v/>
      </c>
      <c r="P20" s="10" t="str">
        <f t="shared" si="1"/>
        <v/>
      </c>
      <c r="Q20" s="10" t="str">
        <f t="shared" si="2"/>
        <v/>
      </c>
      <c r="R20" s="1" t="str">
        <f t="shared" si="3"/>
        <v/>
      </c>
      <c r="S20" s="1" t="str">
        <f t="shared" si="4"/>
        <v/>
      </c>
      <c r="T20" s="1" t="str">
        <f t="shared" si="5"/>
        <v/>
      </c>
      <c r="U20" s="1" t="str">
        <f t="shared" si="6"/>
        <v/>
      </c>
      <c r="V20" t="str">
        <f t="shared" si="7"/>
        <v/>
      </c>
      <c r="W20" s="10" t="str">
        <f t="shared" si="8"/>
        <v/>
      </c>
      <c r="X20" s="10" t="str">
        <f t="shared" si="9"/>
        <v/>
      </c>
      <c r="Y20" s="10" t="str">
        <f t="shared" si="10"/>
        <v/>
      </c>
      <c r="Z20" s="10" t="str">
        <f t="shared" si="18"/>
        <v/>
      </c>
      <c r="AA20" s="10" t="str">
        <f t="shared" si="11"/>
        <v/>
      </c>
      <c r="AB20" s="10" t="str">
        <f t="shared" si="12"/>
        <v/>
      </c>
      <c r="AC20" s="10" t="str">
        <f t="shared" si="19"/>
        <v/>
      </c>
      <c r="AD20" s="10" t="str">
        <f t="shared" si="13"/>
        <v/>
      </c>
      <c r="AE20" s="10" t="str">
        <f t="shared" si="14"/>
        <v/>
      </c>
      <c r="AF20" s="10" t="str">
        <f t="shared" si="20"/>
        <v/>
      </c>
      <c r="AG20" s="10" t="str">
        <f t="shared" si="21"/>
        <v/>
      </c>
      <c r="AH20" s="10" t="str">
        <f t="shared" si="22"/>
        <v/>
      </c>
      <c r="AI20" s="10" t="str">
        <f t="shared" si="15"/>
        <v/>
      </c>
      <c r="AJ20" s="10" t="str">
        <f t="shared" si="23"/>
        <v/>
      </c>
      <c r="AK20" s="10" t="str">
        <f t="shared" si="24"/>
        <v/>
      </c>
      <c r="AL20" s="10" t="str">
        <f t="shared" si="25"/>
        <v/>
      </c>
    </row>
    <row r="21" spans="1:38" s="10" customFormat="1" ht="22.5" customHeight="1" x14ac:dyDescent="0.25">
      <c r="A21" s="94">
        <v>12</v>
      </c>
      <c r="B21" s="227" t="s">
        <v>27</v>
      </c>
      <c r="C21" s="228"/>
      <c r="D21" s="228"/>
      <c r="E21" s="229"/>
      <c r="F21" s="80"/>
      <c r="G21" s="81"/>
      <c r="H21" s="20" t="s">
        <v>15</v>
      </c>
      <c r="I21" s="81"/>
      <c r="J21" s="80"/>
      <c r="K21" s="81"/>
      <c r="L21" s="9"/>
      <c r="M21" s="10" t="str">
        <f t="shared" si="16"/>
        <v/>
      </c>
      <c r="N21" s="10" t="str">
        <f t="shared" si="17"/>
        <v/>
      </c>
      <c r="O21" s="10" t="str">
        <f t="shared" si="0"/>
        <v/>
      </c>
      <c r="P21" s="10" t="str">
        <f t="shared" si="1"/>
        <v/>
      </c>
      <c r="Q21" s="10" t="str">
        <f t="shared" si="2"/>
        <v/>
      </c>
      <c r="R21" s="1" t="str">
        <f t="shared" si="3"/>
        <v/>
      </c>
      <c r="S21" s="1" t="str">
        <f t="shared" si="4"/>
        <v/>
      </c>
      <c r="T21" s="1" t="str">
        <f t="shared" si="5"/>
        <v/>
      </c>
      <c r="U21" s="1" t="str">
        <f t="shared" si="6"/>
        <v/>
      </c>
      <c r="V21" t="str">
        <f t="shared" si="7"/>
        <v/>
      </c>
      <c r="W21" s="10" t="str">
        <f t="shared" si="8"/>
        <v/>
      </c>
      <c r="X21" s="10" t="str">
        <f t="shared" si="9"/>
        <v/>
      </c>
      <c r="Y21" s="10" t="str">
        <f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21" s="10" t="str">
        <f t="shared" si="18"/>
        <v/>
      </c>
      <c r="AA21" s="10" t="str">
        <f t="shared" si="11"/>
        <v/>
      </c>
      <c r="AB21" s="10" t="str">
        <f t="shared" si="12"/>
        <v/>
      </c>
      <c r="AC21" s="10" t="str">
        <f t="shared" si="19"/>
        <v/>
      </c>
      <c r="AD21" s="10" t="str">
        <f t="shared" si="13"/>
        <v/>
      </c>
      <c r="AE21" s="10" t="str">
        <f t="shared" si="14"/>
        <v/>
      </c>
      <c r="AF21" s="10" t="str">
        <f t="shared" si="20"/>
        <v/>
      </c>
      <c r="AG21" s="10" t="str">
        <f t="shared" si="21"/>
        <v/>
      </c>
      <c r="AH21" s="10" t="str">
        <f t="shared" si="22"/>
        <v/>
      </c>
      <c r="AI21" s="10" t="str">
        <f t="shared" si="15"/>
        <v/>
      </c>
      <c r="AJ21" s="10" t="str">
        <f t="shared" si="23"/>
        <v/>
      </c>
      <c r="AK21" s="10" t="str">
        <f t="shared" si="24"/>
        <v/>
      </c>
      <c r="AL21" s="10" t="str">
        <f t="shared" si="25"/>
        <v/>
      </c>
    </row>
    <row r="22" spans="1:38" ht="22.5" customHeight="1" x14ac:dyDescent="0.25">
      <c r="A22" s="94">
        <v>13</v>
      </c>
      <c r="B22" s="227" t="s">
        <v>28</v>
      </c>
      <c r="C22" s="228"/>
      <c r="D22" s="228"/>
      <c r="E22" s="229"/>
      <c r="F22" s="80"/>
      <c r="G22" s="81"/>
      <c r="H22" s="20" t="s">
        <v>16</v>
      </c>
      <c r="I22" s="21"/>
      <c r="J22" s="80"/>
      <c r="K22" s="81"/>
      <c r="L22" s="9"/>
      <c r="M22" s="10" t="str">
        <f t="shared" si="16"/>
        <v/>
      </c>
      <c r="N22" s="10" t="str">
        <f t="shared" si="17"/>
        <v/>
      </c>
      <c r="O22" s="10" t="str">
        <f t="shared" si="0"/>
        <v/>
      </c>
      <c r="P22" s="10" t="str">
        <f t="shared" si="1"/>
        <v/>
      </c>
      <c r="Q22" s="10" t="str">
        <f t="shared" si="2"/>
        <v/>
      </c>
      <c r="R22" s="1" t="str">
        <f t="shared" si="3"/>
        <v/>
      </c>
      <c r="S22" s="1" t="str">
        <f t="shared" si="4"/>
        <v/>
      </c>
      <c r="T22" s="1" t="str">
        <f t="shared" si="5"/>
        <v/>
      </c>
      <c r="U22" s="1" t="str">
        <f t="shared" si="6"/>
        <v/>
      </c>
      <c r="V22" t="str">
        <f t="shared" si="7"/>
        <v/>
      </c>
      <c r="W22" s="10" t="str">
        <f t="shared" si="8"/>
        <v/>
      </c>
      <c r="X22" s="10" t="str">
        <f t="shared" si="9"/>
        <v/>
      </c>
      <c r="Y22" s="10" t="str">
        <f t="shared" si="10"/>
        <v/>
      </c>
      <c r="Z22" s="10" t="str">
        <f t="shared" si="18"/>
        <v/>
      </c>
      <c r="AA22" s="10" t="str">
        <f t="shared" si="11"/>
        <v/>
      </c>
      <c r="AB22" s="10" t="str">
        <f t="shared" si="12"/>
        <v/>
      </c>
      <c r="AC22" s="10" t="str">
        <f t="shared" si="19"/>
        <v/>
      </c>
      <c r="AD22" s="10" t="str">
        <f t="shared" si="13"/>
        <v/>
      </c>
      <c r="AE22" s="10" t="str">
        <f t="shared" si="14"/>
        <v/>
      </c>
      <c r="AF22" s="10" t="str">
        <f t="shared" si="20"/>
        <v/>
      </c>
      <c r="AG22" s="10" t="str">
        <f t="shared" si="21"/>
        <v/>
      </c>
      <c r="AH22" s="10" t="str">
        <f t="shared" si="22"/>
        <v/>
      </c>
      <c r="AI22" s="10" t="str">
        <f t="shared" si="15"/>
        <v/>
      </c>
      <c r="AJ22" s="10" t="str">
        <f t="shared" si="23"/>
        <v/>
      </c>
      <c r="AK22" s="10" t="str">
        <f t="shared" si="24"/>
        <v/>
      </c>
      <c r="AL22" s="10" t="str">
        <f t="shared" si="25"/>
        <v/>
      </c>
    </row>
    <row r="23" spans="1:38" ht="22.5" customHeight="1" x14ac:dyDescent="0.25">
      <c r="A23" s="94">
        <v>14</v>
      </c>
      <c r="B23" s="227" t="s">
        <v>29</v>
      </c>
      <c r="C23" s="228"/>
      <c r="D23" s="228"/>
      <c r="E23" s="229"/>
      <c r="F23" s="80"/>
      <c r="G23" s="81"/>
      <c r="H23" s="20" t="s">
        <v>17</v>
      </c>
      <c r="I23" s="21"/>
      <c r="J23" s="80"/>
      <c r="K23" s="81"/>
      <c r="L23" s="3"/>
      <c r="M23" s="10" t="str">
        <f t="shared" si="16"/>
        <v/>
      </c>
      <c r="N23" s="10" t="str">
        <f t="shared" si="17"/>
        <v/>
      </c>
      <c r="O23" s="10" t="str">
        <f t="shared" si="0"/>
        <v/>
      </c>
      <c r="P23" s="10" t="str">
        <f t="shared" si="1"/>
        <v/>
      </c>
      <c r="Q23" s="10" t="str">
        <f t="shared" si="2"/>
        <v/>
      </c>
      <c r="R23" s="1" t="str">
        <f t="shared" si="3"/>
        <v/>
      </c>
      <c r="S23" s="1" t="str">
        <f t="shared" si="4"/>
        <v/>
      </c>
      <c r="T23" s="1" t="str">
        <f t="shared" si="5"/>
        <v/>
      </c>
      <c r="U23" s="1" t="str">
        <f t="shared" si="6"/>
        <v/>
      </c>
      <c r="V23" t="str">
        <f t="shared" si="7"/>
        <v/>
      </c>
      <c r="W23" s="10" t="str">
        <f t="shared" si="8"/>
        <v/>
      </c>
      <c r="X23" s="10" t="str">
        <f t="shared" si="9"/>
        <v/>
      </c>
      <c r="Y23" s="10" t="str">
        <f t="shared" si="10"/>
        <v/>
      </c>
      <c r="Z23" s="10" t="str">
        <f t="shared" si="18"/>
        <v/>
      </c>
      <c r="AA23" s="10" t="str">
        <f t="shared" si="11"/>
        <v/>
      </c>
      <c r="AB23" s="10" t="str">
        <f t="shared" si="12"/>
        <v/>
      </c>
      <c r="AC23" s="10" t="str">
        <f t="shared" si="19"/>
        <v/>
      </c>
      <c r="AD23" s="10" t="str">
        <f t="shared" si="13"/>
        <v/>
      </c>
      <c r="AE23" s="10" t="str">
        <f t="shared" si="14"/>
        <v/>
      </c>
      <c r="AF23" s="10" t="str">
        <f t="shared" si="20"/>
        <v/>
      </c>
      <c r="AG23" s="10" t="str">
        <f t="shared" si="21"/>
        <v/>
      </c>
      <c r="AH23" s="10" t="str">
        <f t="shared" si="22"/>
        <v/>
      </c>
      <c r="AI23" s="10" t="str">
        <f t="shared" si="15"/>
        <v/>
      </c>
      <c r="AJ23" s="10" t="str">
        <f t="shared" si="23"/>
        <v/>
      </c>
      <c r="AK23" s="10" t="str">
        <f t="shared" si="24"/>
        <v/>
      </c>
      <c r="AL23" s="10" t="str">
        <f>IF(AND(VLOOKUP(ROW()-9,A:K,8,0)="3010",VLOOKUP(ROW()-9,A:K,6,0)=VLOOKUP(ROW()-9,A:K,10,0),VLOOKUP(ROW()-9,A:K,6,0)&gt;1000000),"Reminder to place a footnote for encumbrances over 1M for GL 3010. ","")</f>
        <v/>
      </c>
    </row>
    <row r="24" spans="1:38" ht="22.5" customHeight="1" x14ac:dyDescent="0.25">
      <c r="A24" s="94">
        <v>15</v>
      </c>
      <c r="B24" s="227" t="s">
        <v>30</v>
      </c>
      <c r="C24" s="228"/>
      <c r="D24" s="228"/>
      <c r="E24" s="229"/>
      <c r="F24" s="80"/>
      <c r="G24" s="81"/>
      <c r="H24" s="20" t="s">
        <v>33</v>
      </c>
      <c r="I24" s="81"/>
      <c r="J24" s="80"/>
      <c r="K24" s="81"/>
      <c r="L24" s="3"/>
      <c r="M24" s="10" t="str">
        <f t="shared" si="16"/>
        <v/>
      </c>
      <c r="N24" s="10" t="str">
        <f t="shared" si="17"/>
        <v/>
      </c>
      <c r="O24" s="10" t="str">
        <f t="shared" si="0"/>
        <v/>
      </c>
      <c r="P24" s="10" t="str">
        <f t="shared" si="1"/>
        <v/>
      </c>
      <c r="Q24" s="10" t="str">
        <f t="shared" si="2"/>
        <v/>
      </c>
      <c r="R24" s="1" t="str">
        <f t="shared" si="3"/>
        <v/>
      </c>
      <c r="S24" s="1" t="str">
        <f t="shared" si="4"/>
        <v/>
      </c>
      <c r="T24" s="1" t="str">
        <f t="shared" si="5"/>
        <v/>
      </c>
      <c r="U24" s="1" t="str">
        <f t="shared" si="6"/>
        <v/>
      </c>
      <c r="V24" t="str">
        <f t="shared" si="7"/>
        <v/>
      </c>
      <c r="W24" s="10" t="str">
        <f t="shared" si="8"/>
        <v/>
      </c>
      <c r="X24" s="10" t="str">
        <f t="shared" si="9"/>
        <v/>
      </c>
      <c r="Y24" s="10" t="str">
        <f t="shared" si="10"/>
        <v/>
      </c>
      <c r="Z24" s="10" t="str">
        <f t="shared" si="18"/>
        <v/>
      </c>
      <c r="AA24" s="10" t="str">
        <f t="shared" si="11"/>
        <v/>
      </c>
      <c r="AB24" s="10" t="str">
        <f t="shared" si="12"/>
        <v/>
      </c>
      <c r="AC24" s="10" t="str">
        <f t="shared" si="19"/>
        <v/>
      </c>
      <c r="AD24" s="10" t="str">
        <f t="shared" si="13"/>
        <v/>
      </c>
      <c r="AE24" s="10" t="str">
        <f t="shared" si="14"/>
        <v/>
      </c>
      <c r="AF24" s="10" t="str">
        <f t="shared" si="20"/>
        <v/>
      </c>
      <c r="AG24" s="10" t="str">
        <f t="shared" si="21"/>
        <v/>
      </c>
      <c r="AH24" s="10" t="str">
        <f t="shared" si="22"/>
        <v/>
      </c>
      <c r="AI24" s="10" t="str">
        <f t="shared" si="15"/>
        <v/>
      </c>
      <c r="AJ24" s="10" t="str">
        <f t="shared" si="23"/>
        <v/>
      </c>
      <c r="AK24" s="10" t="str">
        <f t="shared" si="24"/>
        <v/>
      </c>
      <c r="AL24" s="10" t="str">
        <f t="shared" si="25"/>
        <v/>
      </c>
    </row>
    <row r="25" spans="1:38" ht="22.5" customHeight="1" x14ac:dyDescent="0.25">
      <c r="A25" s="94">
        <v>16</v>
      </c>
      <c r="B25" s="227" t="s">
        <v>52</v>
      </c>
      <c r="C25" s="228"/>
      <c r="D25" s="228"/>
      <c r="E25" s="229"/>
      <c r="F25" s="80"/>
      <c r="G25" s="81"/>
      <c r="H25" s="20" t="s">
        <v>34</v>
      </c>
      <c r="I25" s="81"/>
      <c r="J25" s="80"/>
      <c r="K25" s="81"/>
      <c r="L25" s="3"/>
      <c r="M25" s="10" t="str">
        <f t="shared" si="16"/>
        <v/>
      </c>
      <c r="N25" s="10" t="str">
        <f t="shared" si="17"/>
        <v/>
      </c>
      <c r="O25" s="10" t="str">
        <f t="shared" si="0"/>
        <v/>
      </c>
      <c r="P25" s="10" t="str">
        <f t="shared" si="1"/>
        <v/>
      </c>
      <c r="Q25" s="10" t="str">
        <f t="shared" si="2"/>
        <v/>
      </c>
      <c r="R25" s="1" t="str">
        <f t="shared" si="3"/>
        <v/>
      </c>
      <c r="S25" s="1" t="str">
        <f t="shared" si="4"/>
        <v/>
      </c>
      <c r="T25" s="1" t="str">
        <f t="shared" si="5"/>
        <v/>
      </c>
      <c r="U25" s="1" t="str">
        <f t="shared" si="6"/>
        <v/>
      </c>
      <c r="V25" t="str">
        <f t="shared" si="7"/>
        <v/>
      </c>
      <c r="W25" s="10" t="str">
        <f t="shared" si="8"/>
        <v/>
      </c>
      <c r="X25" s="10" t="str">
        <f t="shared" si="9"/>
        <v/>
      </c>
      <c r="Y25" s="10" t="str">
        <f t="shared" si="10"/>
        <v/>
      </c>
      <c r="Z25" s="10" t="str">
        <f t="shared" si="18"/>
        <v/>
      </c>
      <c r="AA25" s="10" t="str">
        <f t="shared" si="11"/>
        <v/>
      </c>
      <c r="AB25" s="10" t="str">
        <f t="shared" si="12"/>
        <v/>
      </c>
      <c r="AC25" s="10" t="str">
        <f t="shared" si="19"/>
        <v/>
      </c>
      <c r="AD25" s="10" t="str">
        <f t="shared" si="13"/>
        <v/>
      </c>
      <c r="AE25" s="10" t="str">
        <f t="shared" si="14"/>
        <v/>
      </c>
      <c r="AF25" s="10" t="str">
        <f t="shared" si="20"/>
        <v/>
      </c>
      <c r="AG25" s="10" t="str">
        <f t="shared" si="21"/>
        <v/>
      </c>
      <c r="AH25" s="10" t="str">
        <f t="shared" si="22"/>
        <v/>
      </c>
      <c r="AI25" s="10" t="str">
        <f t="shared" si="15"/>
        <v/>
      </c>
      <c r="AJ25" s="10" t="str">
        <f t="shared" si="23"/>
        <v/>
      </c>
      <c r="AK25" s="10" t="str">
        <f t="shared" si="24"/>
        <v/>
      </c>
      <c r="AL25" s="10" t="str">
        <f t="shared" si="25"/>
        <v/>
      </c>
    </row>
    <row r="26" spans="1:38" ht="22.5" customHeight="1" x14ac:dyDescent="0.25">
      <c r="A26" s="94">
        <v>17</v>
      </c>
      <c r="B26" s="227" t="s">
        <v>31</v>
      </c>
      <c r="C26" s="228"/>
      <c r="D26" s="228"/>
      <c r="E26" s="229"/>
      <c r="F26" s="80"/>
      <c r="G26" s="81"/>
      <c r="H26" s="20" t="s">
        <v>35</v>
      </c>
      <c r="I26" s="21"/>
      <c r="J26" s="80"/>
      <c r="K26" s="81"/>
      <c r="L26" s="3"/>
      <c r="M26" s="10" t="str">
        <f t="shared" si="16"/>
        <v/>
      </c>
      <c r="N26" s="10" t="str">
        <f t="shared" si="17"/>
        <v/>
      </c>
      <c r="O26" s="10" t="str">
        <f t="shared" si="0"/>
        <v/>
      </c>
      <c r="P26" s="10" t="str">
        <f t="shared" si="1"/>
        <v/>
      </c>
      <c r="Q26" s="10" t="str">
        <f t="shared" si="2"/>
        <v/>
      </c>
      <c r="R26" s="1" t="str">
        <f t="shared" si="3"/>
        <v/>
      </c>
      <c r="S26" s="1" t="str">
        <f t="shared" si="4"/>
        <v/>
      </c>
      <c r="T26" s="1" t="str">
        <f t="shared" si="5"/>
        <v/>
      </c>
      <c r="U26" s="1" t="str">
        <f t="shared" si="6"/>
        <v/>
      </c>
      <c r="V26" t="str">
        <f t="shared" si="7"/>
        <v/>
      </c>
      <c r="W26" s="10" t="str">
        <f t="shared" si="8"/>
        <v/>
      </c>
      <c r="X26" s="10" t="str">
        <f t="shared" si="9"/>
        <v/>
      </c>
      <c r="Y26" s="10" t="str">
        <f t="shared" si="10"/>
        <v/>
      </c>
      <c r="Z26" s="10" t="str">
        <f t="shared" si="18"/>
        <v/>
      </c>
      <c r="AA26" s="10" t="str">
        <f t="shared" si="11"/>
        <v/>
      </c>
      <c r="AB26" s="10" t="str">
        <f t="shared" si="12"/>
        <v/>
      </c>
      <c r="AC26" s="10" t="str">
        <f t="shared" si="19"/>
        <v/>
      </c>
      <c r="AD26" s="10" t="str">
        <f t="shared" si="13"/>
        <v/>
      </c>
      <c r="AE26" s="10" t="str">
        <f t="shared" si="14"/>
        <v/>
      </c>
      <c r="AF26" s="10" t="str">
        <f t="shared" si="20"/>
        <v/>
      </c>
      <c r="AG26" s="10" t="str">
        <f t="shared" si="21"/>
        <v/>
      </c>
      <c r="AH26" s="10" t="str">
        <f t="shared" si="22"/>
        <v/>
      </c>
      <c r="AI26" s="10" t="str">
        <f t="shared" si="15"/>
        <v/>
      </c>
      <c r="AJ26" s="10" t="str">
        <f t="shared" si="23"/>
        <v/>
      </c>
      <c r="AK26" s="10" t="str">
        <f t="shared" si="24"/>
        <v/>
      </c>
      <c r="AL26" s="10" t="str">
        <f t="shared" si="25"/>
        <v/>
      </c>
    </row>
    <row r="27" spans="1:38" ht="22.5" customHeight="1" x14ac:dyDescent="0.25">
      <c r="A27" s="94">
        <v>18</v>
      </c>
      <c r="B27" s="227" t="s">
        <v>93</v>
      </c>
      <c r="C27" s="228"/>
      <c r="D27" s="228"/>
      <c r="E27" s="229"/>
      <c r="F27" s="80"/>
      <c r="G27" s="81"/>
      <c r="H27" s="20" t="s">
        <v>91</v>
      </c>
      <c r="I27" s="21"/>
      <c r="J27" s="80"/>
      <c r="K27" s="81"/>
      <c r="L27" s="3"/>
      <c r="M27" s="10" t="str">
        <f t="shared" si="16"/>
        <v/>
      </c>
      <c r="N27" s="10" t="str">
        <f t="shared" si="17"/>
        <v/>
      </c>
      <c r="O27" s="10" t="str">
        <f t="shared" si="0"/>
        <v/>
      </c>
      <c r="P27" s="10" t="str">
        <f t="shared" si="1"/>
        <v/>
      </c>
      <c r="Q27" s="10" t="str">
        <f t="shared" si="2"/>
        <v/>
      </c>
      <c r="R27" s="1" t="str">
        <f t="shared" si="3"/>
        <v/>
      </c>
      <c r="S27" s="1" t="str">
        <f t="shared" si="4"/>
        <v/>
      </c>
      <c r="T27" s="1" t="str">
        <f t="shared" si="5"/>
        <v/>
      </c>
      <c r="U27" s="1" t="str">
        <f t="shared" si="6"/>
        <v/>
      </c>
      <c r="V27" t="str">
        <f t="shared" si="7"/>
        <v/>
      </c>
      <c r="W27" s="10" t="str">
        <f t="shared" si="8"/>
        <v/>
      </c>
      <c r="X27" s="10" t="str">
        <f t="shared" si="9"/>
        <v/>
      </c>
      <c r="Y27" s="10" t="str">
        <f t="shared" si="10"/>
        <v/>
      </c>
      <c r="Z27" s="10" t="str">
        <f t="shared" si="18"/>
        <v/>
      </c>
      <c r="AA27" s="10" t="str">
        <f t="shared" si="11"/>
        <v/>
      </c>
      <c r="AB27" s="10" t="str">
        <f t="shared" si="12"/>
        <v/>
      </c>
      <c r="AC27" s="10" t="str">
        <f t="shared" si="19"/>
        <v/>
      </c>
      <c r="AD27" s="10" t="str">
        <f t="shared" si="13"/>
        <v/>
      </c>
      <c r="AE27" s="10" t="str">
        <f t="shared" si="14"/>
        <v/>
      </c>
      <c r="AF27" s="10" t="str">
        <f t="shared" si="20"/>
        <v/>
      </c>
      <c r="AG27" s="10" t="str">
        <f t="shared" si="21"/>
        <v/>
      </c>
      <c r="AH27" s="10" t="str">
        <f t="shared" si="22"/>
        <v/>
      </c>
      <c r="AI27" s="10" t="str">
        <f t="shared" si="15"/>
        <v/>
      </c>
      <c r="AJ27" s="10" t="str">
        <f t="shared" si="23"/>
        <v/>
      </c>
      <c r="AK27" s="10" t="str">
        <f t="shared" si="24"/>
        <v/>
      </c>
      <c r="AL27" s="10" t="str">
        <f t="shared" si="25"/>
        <v/>
      </c>
    </row>
    <row r="28" spans="1:38" ht="22.5" customHeight="1" x14ac:dyDescent="0.25">
      <c r="A28" s="94">
        <v>19</v>
      </c>
      <c r="B28" s="227" t="s">
        <v>94</v>
      </c>
      <c r="C28" s="228"/>
      <c r="D28" s="228"/>
      <c r="E28" s="229"/>
      <c r="F28" s="80"/>
      <c r="G28" s="81"/>
      <c r="H28" s="20" t="s">
        <v>92</v>
      </c>
      <c r="I28" s="21"/>
      <c r="J28" s="80"/>
      <c r="K28" s="81"/>
      <c r="L28" s="3"/>
      <c r="M28" s="10" t="str">
        <f t="shared" si="16"/>
        <v/>
      </c>
      <c r="N28" s="10" t="str">
        <f t="shared" si="17"/>
        <v/>
      </c>
      <c r="O28" s="10" t="str">
        <f t="shared" si="0"/>
        <v/>
      </c>
      <c r="P28" s="10" t="str">
        <f t="shared" si="1"/>
        <v/>
      </c>
      <c r="Q28" s="10" t="str">
        <f t="shared" si="2"/>
        <v/>
      </c>
      <c r="R28" s="1" t="str">
        <f t="shared" si="3"/>
        <v/>
      </c>
      <c r="S28" s="1" t="str">
        <f t="shared" si="4"/>
        <v/>
      </c>
      <c r="T28" s="1" t="str">
        <f t="shared" si="5"/>
        <v/>
      </c>
      <c r="U28" s="1" t="str">
        <f t="shared" si="6"/>
        <v/>
      </c>
      <c r="V28" t="str">
        <f t="shared" si="7"/>
        <v/>
      </c>
      <c r="W28" s="10" t="str">
        <f t="shared" si="8"/>
        <v/>
      </c>
      <c r="X28" s="10" t="str">
        <f t="shared" si="9"/>
        <v/>
      </c>
      <c r="Y28" s="10" t="str">
        <f t="shared" si="10"/>
        <v/>
      </c>
      <c r="Z28" s="10" t="str">
        <f t="shared" si="18"/>
        <v/>
      </c>
      <c r="AA28" s="10" t="str">
        <f t="shared" si="11"/>
        <v/>
      </c>
      <c r="AB28" s="10" t="str">
        <f t="shared" si="12"/>
        <v/>
      </c>
      <c r="AC28" s="10" t="str">
        <f t="shared" si="19"/>
        <v/>
      </c>
      <c r="AD28" s="10" t="str">
        <f t="shared" si="13"/>
        <v/>
      </c>
      <c r="AE28" s="10" t="str">
        <f t="shared" si="14"/>
        <v/>
      </c>
      <c r="AF28" s="10" t="str">
        <f t="shared" si="20"/>
        <v/>
      </c>
      <c r="AG28" s="10" t="str">
        <f t="shared" si="21"/>
        <v/>
      </c>
      <c r="AH28" s="10" t="str">
        <f t="shared" si="22"/>
        <v/>
      </c>
      <c r="AI28" s="10" t="str">
        <f t="shared" si="15"/>
        <v/>
      </c>
      <c r="AJ28" s="10" t="str">
        <f t="shared" si="23"/>
        <v/>
      </c>
      <c r="AK28" s="10" t="str">
        <f t="shared" si="24"/>
        <v/>
      </c>
      <c r="AL28" s="10" t="str">
        <f t="shared" si="25"/>
        <v/>
      </c>
    </row>
    <row r="29" spans="1:38" ht="22.5" customHeight="1" x14ac:dyDescent="0.25">
      <c r="A29" s="94">
        <v>20</v>
      </c>
      <c r="B29" s="227" t="s">
        <v>32</v>
      </c>
      <c r="C29" s="228"/>
      <c r="D29" s="228"/>
      <c r="E29" s="229"/>
      <c r="F29" s="80"/>
      <c r="G29" s="81"/>
      <c r="H29" s="20" t="s">
        <v>36</v>
      </c>
      <c r="I29" s="21"/>
      <c r="J29" s="80"/>
      <c r="K29" s="81"/>
      <c r="L29" s="3"/>
      <c r="M29" s="10" t="str">
        <f t="shared" si="16"/>
        <v/>
      </c>
      <c r="N29" s="10" t="str">
        <f t="shared" si="17"/>
        <v/>
      </c>
      <c r="O29" s="10" t="str">
        <f t="shared" si="0"/>
        <v/>
      </c>
      <c r="P29" s="10" t="str">
        <f t="shared" si="1"/>
        <v/>
      </c>
      <c r="Q29" s="10" t="str">
        <f t="shared" si="2"/>
        <v/>
      </c>
      <c r="R29" s="1" t="str">
        <f t="shared" si="3"/>
        <v/>
      </c>
      <c r="S29" s="1" t="str">
        <f t="shared" si="4"/>
        <v/>
      </c>
      <c r="T29" s="1" t="str">
        <f t="shared" si="5"/>
        <v/>
      </c>
      <c r="U29" s="1" t="str">
        <f t="shared" si="6"/>
        <v/>
      </c>
      <c r="V29" t="str">
        <f t="shared" si="7"/>
        <v/>
      </c>
      <c r="W29" s="10" t="str">
        <f t="shared" si="8"/>
        <v/>
      </c>
      <c r="X29" s="10" t="str">
        <f t="shared" si="9"/>
        <v/>
      </c>
      <c r="Y29" s="10" t="str">
        <f t="shared" si="10"/>
        <v/>
      </c>
      <c r="Z29" s="10" t="str">
        <f t="shared" si="18"/>
        <v/>
      </c>
      <c r="AA29" s="10" t="str">
        <f t="shared" si="11"/>
        <v/>
      </c>
      <c r="AB29" s="10" t="str">
        <f t="shared" si="12"/>
        <v/>
      </c>
      <c r="AC29" s="10" t="str">
        <f t="shared" si="19"/>
        <v/>
      </c>
      <c r="AD29" s="10" t="str">
        <f t="shared" si="13"/>
        <v/>
      </c>
      <c r="AE29" s="10" t="str">
        <f t="shared" si="14"/>
        <v/>
      </c>
      <c r="AF29" s="10" t="str">
        <f t="shared" si="20"/>
        <v/>
      </c>
      <c r="AG29" s="10" t="str">
        <f t="shared" si="21"/>
        <v/>
      </c>
      <c r="AH29" s="10" t="str">
        <f t="shared" si="22"/>
        <v/>
      </c>
      <c r="AI29" s="10" t="str">
        <f t="shared" si="15"/>
        <v/>
      </c>
      <c r="AJ29" s="10" t="str">
        <f t="shared" si="23"/>
        <v/>
      </c>
      <c r="AK29" s="10" t="str">
        <f t="shared" si="24"/>
        <v/>
      </c>
      <c r="AL29" s="10" t="str">
        <f t="shared" si="25"/>
        <v/>
      </c>
    </row>
    <row r="30" spans="1:38" ht="22.5" customHeight="1" x14ac:dyDescent="0.25">
      <c r="A30" s="94">
        <v>21</v>
      </c>
      <c r="B30" s="227" t="s">
        <v>95</v>
      </c>
      <c r="C30" s="228"/>
      <c r="D30" s="228"/>
      <c r="E30" s="229"/>
      <c r="F30" s="80"/>
      <c r="G30" s="81"/>
      <c r="H30" s="20" t="s">
        <v>96</v>
      </c>
      <c r="I30" s="21"/>
      <c r="J30" s="80"/>
      <c r="K30" s="81"/>
      <c r="L30" s="3"/>
      <c r="M30" s="10" t="str">
        <f t="shared" si="16"/>
        <v/>
      </c>
      <c r="N30" s="10" t="str">
        <f t="shared" si="17"/>
        <v/>
      </c>
      <c r="O30" s="10" t="str">
        <f t="shared" si="0"/>
        <v/>
      </c>
      <c r="P30" s="10" t="str">
        <f t="shared" si="1"/>
        <v/>
      </c>
      <c r="Q30" s="10" t="str">
        <f t="shared" si="2"/>
        <v/>
      </c>
      <c r="R30" s="1" t="str">
        <f t="shared" si="3"/>
        <v/>
      </c>
      <c r="S30" s="1" t="str">
        <f t="shared" si="4"/>
        <v/>
      </c>
      <c r="T30" s="1" t="str">
        <f t="shared" si="5"/>
        <v/>
      </c>
      <c r="U30" s="1" t="str">
        <f t="shared" si="6"/>
        <v/>
      </c>
      <c r="V30" t="str">
        <f t="shared" si="7"/>
        <v/>
      </c>
      <c r="W30" s="10" t="str">
        <f t="shared" si="8"/>
        <v/>
      </c>
      <c r="X30" s="10" t="str">
        <f t="shared" si="9"/>
        <v/>
      </c>
      <c r="Y30" s="10" t="str">
        <f t="shared" si="10"/>
        <v/>
      </c>
      <c r="Z30" s="10" t="str">
        <f t="shared" si="18"/>
        <v/>
      </c>
      <c r="AA30" s="10" t="str">
        <f t="shared" si="11"/>
        <v/>
      </c>
      <c r="AB30" s="10" t="str">
        <f t="shared" si="12"/>
        <v/>
      </c>
      <c r="AC30" s="10" t="str">
        <f t="shared" si="19"/>
        <v/>
      </c>
      <c r="AD30" s="10" t="str">
        <f t="shared" si="13"/>
        <v/>
      </c>
      <c r="AE30" s="10" t="str">
        <f t="shared" si="14"/>
        <v/>
      </c>
      <c r="AF30" s="10" t="str">
        <f t="shared" si="20"/>
        <v/>
      </c>
      <c r="AG30" s="10" t="str">
        <f t="shared" si="21"/>
        <v/>
      </c>
      <c r="AH30" s="10" t="str">
        <f t="shared" si="22"/>
        <v/>
      </c>
      <c r="AI30" s="10" t="str">
        <f t="shared" si="15"/>
        <v/>
      </c>
      <c r="AJ30" s="10" t="str">
        <f t="shared" si="23"/>
        <v/>
      </c>
      <c r="AK30" s="10" t="str">
        <f t="shared" si="24"/>
        <v/>
      </c>
      <c r="AL30" s="10" t="str">
        <f t="shared" si="25"/>
        <v/>
      </c>
    </row>
    <row r="31" spans="1:38" ht="22.5" customHeight="1" x14ac:dyDescent="0.25">
      <c r="A31" s="94">
        <v>22</v>
      </c>
      <c r="B31" s="227" t="s">
        <v>97</v>
      </c>
      <c r="C31" s="228"/>
      <c r="D31" s="228"/>
      <c r="E31" s="229"/>
      <c r="F31" s="80"/>
      <c r="G31" s="81"/>
      <c r="H31" s="20" t="s">
        <v>98</v>
      </c>
      <c r="I31" s="20" t="s">
        <v>37</v>
      </c>
      <c r="J31" s="80"/>
      <c r="K31" s="81"/>
      <c r="L31" s="3"/>
      <c r="M31" s="10" t="str">
        <f t="shared" si="16"/>
        <v/>
      </c>
      <c r="N31" s="10" t="str">
        <f t="shared" si="17"/>
        <v/>
      </c>
      <c r="O31" s="10" t="str">
        <f t="shared" si="0"/>
        <v/>
      </c>
      <c r="P31" s="10" t="str">
        <f t="shared" si="1"/>
        <v/>
      </c>
      <c r="Q31" s="10" t="str">
        <f t="shared" si="2"/>
        <v/>
      </c>
      <c r="R31" s="1" t="str">
        <f t="shared" si="3"/>
        <v/>
      </c>
      <c r="S31" s="1" t="str">
        <f t="shared" si="4"/>
        <v/>
      </c>
      <c r="T31" s="1" t="str">
        <f t="shared" si="5"/>
        <v/>
      </c>
      <c r="U31" s="1" t="str">
        <f t="shared" si="6"/>
        <v/>
      </c>
      <c r="V31" t="str">
        <f t="shared" si="7"/>
        <v/>
      </c>
      <c r="W31" s="10" t="str">
        <f t="shared" si="8"/>
        <v/>
      </c>
      <c r="X31" s="10" t="str">
        <f t="shared" si="9"/>
        <v/>
      </c>
      <c r="Y31" s="10" t="str">
        <f t="shared" si="10"/>
        <v/>
      </c>
      <c r="Z31" s="10" t="str">
        <f t="shared" si="18"/>
        <v/>
      </c>
      <c r="AA31" s="10" t="str">
        <f t="shared" si="11"/>
        <v/>
      </c>
      <c r="AB31" s="10" t="str">
        <f t="shared" si="12"/>
        <v/>
      </c>
      <c r="AC31" s="10" t="str">
        <f t="shared" si="19"/>
        <v/>
      </c>
      <c r="AD31" s="10" t="str">
        <f t="shared" si="13"/>
        <v/>
      </c>
      <c r="AE31" s="10" t="str">
        <f t="shared" si="14"/>
        <v/>
      </c>
      <c r="AF31" s="10" t="str">
        <f t="shared" si="20"/>
        <v/>
      </c>
      <c r="AG31" s="10" t="str">
        <f t="shared" si="21"/>
        <v/>
      </c>
      <c r="AH31" s="10" t="str">
        <f t="shared" si="22"/>
        <v/>
      </c>
      <c r="AI31" s="10" t="str">
        <f t="shared" si="15"/>
        <v/>
      </c>
      <c r="AJ31" s="10" t="str">
        <f t="shared" si="23"/>
        <v/>
      </c>
      <c r="AK31" s="10" t="str">
        <f t="shared" si="24"/>
        <v/>
      </c>
      <c r="AL31" s="10" t="str">
        <f t="shared" si="25"/>
        <v/>
      </c>
    </row>
    <row r="32" spans="1:38" ht="22.5" customHeight="1" x14ac:dyDescent="0.25">
      <c r="A32" s="94">
        <v>23</v>
      </c>
      <c r="B32" s="227" t="s">
        <v>99</v>
      </c>
      <c r="C32" s="228"/>
      <c r="D32" s="228"/>
      <c r="E32" s="229"/>
      <c r="F32" s="80"/>
      <c r="G32" s="81"/>
      <c r="H32" s="20" t="s">
        <v>100</v>
      </c>
      <c r="I32" s="20" t="s">
        <v>37</v>
      </c>
      <c r="J32" s="80"/>
      <c r="K32" s="81"/>
      <c r="L32" s="3"/>
      <c r="M32" s="10" t="str">
        <f t="shared" si="16"/>
        <v/>
      </c>
      <c r="N32" s="10" t="str">
        <f t="shared" si="17"/>
        <v/>
      </c>
      <c r="O32" s="10" t="str">
        <f t="shared" si="0"/>
        <v/>
      </c>
      <c r="P32" s="10" t="str">
        <f t="shared" si="1"/>
        <v/>
      </c>
      <c r="Q32" s="10" t="str">
        <f t="shared" si="2"/>
        <v/>
      </c>
      <c r="R32" s="1" t="str">
        <f t="shared" si="3"/>
        <v/>
      </c>
      <c r="S32" s="1" t="str">
        <f t="shared" si="4"/>
        <v/>
      </c>
      <c r="T32" s="1" t="str">
        <f t="shared" si="5"/>
        <v/>
      </c>
      <c r="U32" s="1" t="str">
        <f t="shared" si="6"/>
        <v/>
      </c>
      <c r="V32" t="str">
        <f t="shared" si="7"/>
        <v/>
      </c>
      <c r="W32" s="10" t="str">
        <f t="shared" si="8"/>
        <v/>
      </c>
      <c r="X32" s="10" t="str">
        <f t="shared" si="9"/>
        <v/>
      </c>
      <c r="Y32" s="10" t="str">
        <f t="shared" si="10"/>
        <v/>
      </c>
      <c r="Z32" s="10" t="str">
        <f t="shared" si="18"/>
        <v/>
      </c>
      <c r="AA32" s="10" t="str">
        <f t="shared" si="11"/>
        <v/>
      </c>
      <c r="AB32" s="10" t="str">
        <f t="shared" si="12"/>
        <v/>
      </c>
      <c r="AC32" s="10" t="str">
        <f t="shared" si="19"/>
        <v/>
      </c>
      <c r="AD32" s="10" t="str">
        <f t="shared" si="13"/>
        <v/>
      </c>
      <c r="AE32" s="10" t="str">
        <f t="shared" si="14"/>
        <v/>
      </c>
      <c r="AF32" s="10" t="str">
        <f t="shared" si="20"/>
        <v/>
      </c>
      <c r="AG32" s="10" t="str">
        <f t="shared" si="21"/>
        <v/>
      </c>
      <c r="AH32" s="10" t="str">
        <f t="shared" si="22"/>
        <v/>
      </c>
      <c r="AI32" s="10" t="str">
        <f t="shared" si="15"/>
        <v/>
      </c>
      <c r="AJ32" s="10" t="str">
        <f t="shared" si="23"/>
        <v/>
      </c>
      <c r="AK32" s="10" t="str">
        <f t="shared" si="24"/>
        <v/>
      </c>
      <c r="AL32" s="10" t="str">
        <f t="shared" si="25"/>
        <v/>
      </c>
    </row>
    <row r="33" spans="1:38" ht="22.5" customHeight="1" x14ac:dyDescent="0.25">
      <c r="A33" s="94">
        <v>24</v>
      </c>
      <c r="B33" s="230"/>
      <c r="C33" s="231"/>
      <c r="D33" s="231"/>
      <c r="E33" s="232"/>
      <c r="F33" s="80"/>
      <c r="G33" s="81"/>
      <c r="H33" s="81"/>
      <c r="I33" s="158"/>
      <c r="J33" s="80"/>
      <c r="K33" s="81"/>
      <c r="L33" s="3"/>
      <c r="M33" s="10" t="str">
        <f t="shared" si="16"/>
        <v/>
      </c>
      <c r="N33" s="10" t="str">
        <f t="shared" si="17"/>
        <v/>
      </c>
      <c r="O33" s="10" t="str">
        <f t="shared" si="0"/>
        <v/>
      </c>
      <c r="P33" s="10" t="str">
        <f t="shared" si="1"/>
        <v/>
      </c>
      <c r="Q33" s="10" t="str">
        <f t="shared" si="2"/>
        <v/>
      </c>
      <c r="R33" s="1" t="str">
        <f t="shared" si="3"/>
        <v/>
      </c>
      <c r="S33" s="1" t="str">
        <f t="shared" si="4"/>
        <v/>
      </c>
      <c r="T33" s="1" t="str">
        <f t="shared" si="5"/>
        <v/>
      </c>
      <c r="U33" s="1" t="str">
        <f t="shared" si="6"/>
        <v/>
      </c>
      <c r="V33" t="str">
        <f t="shared" si="7"/>
        <v/>
      </c>
      <c r="W33" s="10" t="str">
        <f t="shared" si="8"/>
        <v/>
      </c>
      <c r="X33" s="10" t="str">
        <f t="shared" si="9"/>
        <v/>
      </c>
      <c r="Y33" s="10" t="str">
        <f t="shared" si="10"/>
        <v/>
      </c>
      <c r="Z33" s="10" t="str">
        <f t="shared" si="18"/>
        <v/>
      </c>
      <c r="AA33" s="10" t="str">
        <f t="shared" si="11"/>
        <v/>
      </c>
      <c r="AB33" s="10" t="str">
        <f t="shared" si="12"/>
        <v/>
      </c>
      <c r="AC33" s="10" t="str">
        <f t="shared" si="19"/>
        <v/>
      </c>
      <c r="AD33" s="10" t="str">
        <f t="shared" si="13"/>
        <v/>
      </c>
      <c r="AE33" s="10" t="str">
        <f t="shared" si="14"/>
        <v/>
      </c>
      <c r="AF33" s="10" t="str">
        <f t="shared" si="20"/>
        <v/>
      </c>
      <c r="AG33" s="10" t="str">
        <f t="shared" si="21"/>
        <v/>
      </c>
      <c r="AH33" s="10" t="str">
        <f t="shared" si="22"/>
        <v/>
      </c>
      <c r="AI33" s="10" t="str">
        <f t="shared" si="15"/>
        <v/>
      </c>
      <c r="AJ33" s="10" t="str">
        <f t="shared" si="23"/>
        <v/>
      </c>
      <c r="AK33" s="10" t="str">
        <f t="shared" si="24"/>
        <v/>
      </c>
      <c r="AL33" s="10" t="str">
        <f t="shared" si="25"/>
        <v/>
      </c>
    </row>
    <row r="34" spans="1:38" ht="22.5" customHeight="1" x14ac:dyDescent="0.25">
      <c r="A34" s="94">
        <v>25</v>
      </c>
      <c r="B34" s="100"/>
      <c r="C34" s="101"/>
      <c r="D34" s="101"/>
      <c r="E34" s="102"/>
      <c r="F34" s="80"/>
      <c r="G34" s="81"/>
      <c r="H34" s="118"/>
      <c r="I34" s="103"/>
      <c r="J34" s="80"/>
      <c r="K34" s="81"/>
      <c r="L34" s="3"/>
      <c r="M34" s="10" t="str">
        <f t="shared" si="16"/>
        <v/>
      </c>
      <c r="N34" s="10" t="str">
        <f t="shared" si="17"/>
        <v/>
      </c>
      <c r="O34" s="10" t="str">
        <f t="shared" si="0"/>
        <v/>
      </c>
      <c r="P34" s="10" t="str">
        <f t="shared" si="1"/>
        <v/>
      </c>
      <c r="Q34" s="10" t="str">
        <f t="shared" si="2"/>
        <v/>
      </c>
      <c r="R34" s="1" t="str">
        <f t="shared" si="3"/>
        <v/>
      </c>
      <c r="S34" s="1" t="str">
        <f t="shared" si="4"/>
        <v/>
      </c>
      <c r="T34" s="1" t="str">
        <f t="shared" si="5"/>
        <v/>
      </c>
      <c r="U34" s="1" t="str">
        <f t="shared" si="6"/>
        <v/>
      </c>
      <c r="V34" t="str">
        <f t="shared" si="7"/>
        <v/>
      </c>
      <c r="W34" s="10" t="str">
        <f t="shared" si="8"/>
        <v/>
      </c>
      <c r="X34" s="10" t="str">
        <f t="shared" si="9"/>
        <v/>
      </c>
      <c r="Y34" s="10" t="str">
        <f t="shared" si="10"/>
        <v/>
      </c>
      <c r="Z34" s="10" t="str">
        <f t="shared" si="18"/>
        <v/>
      </c>
      <c r="AA34" s="10" t="str">
        <f t="shared" si="11"/>
        <v/>
      </c>
      <c r="AB34" s="10" t="str">
        <f t="shared" si="12"/>
        <v/>
      </c>
      <c r="AC34" s="10" t="str">
        <f t="shared" si="19"/>
        <v/>
      </c>
      <c r="AD34" s="10" t="str">
        <f t="shared" si="13"/>
        <v/>
      </c>
      <c r="AE34" s="10" t="str">
        <f t="shared" si="14"/>
        <v/>
      </c>
      <c r="AF34" s="10" t="str">
        <f t="shared" si="20"/>
        <v/>
      </c>
      <c r="AG34" s="10" t="str">
        <f t="shared" si="21"/>
        <v/>
      </c>
      <c r="AH34" s="10" t="str">
        <f t="shared" si="22"/>
        <v/>
      </c>
      <c r="AI34" s="10" t="str">
        <f t="shared" si="15"/>
        <v/>
      </c>
      <c r="AJ34" s="10" t="str">
        <f t="shared" si="23"/>
        <v/>
      </c>
      <c r="AK34" s="10" t="str">
        <f t="shared" si="24"/>
        <v/>
      </c>
      <c r="AL34" s="10" t="str">
        <f t="shared" si="25"/>
        <v/>
      </c>
    </row>
    <row r="35" spans="1:38" ht="22.5" customHeight="1" x14ac:dyDescent="0.25">
      <c r="A35" s="94">
        <v>26</v>
      </c>
      <c r="B35" s="100"/>
      <c r="C35" s="101"/>
      <c r="D35" s="101"/>
      <c r="E35" s="102"/>
      <c r="F35" s="80"/>
      <c r="G35" s="81"/>
      <c r="H35" s="118"/>
      <c r="I35" s="103"/>
      <c r="J35" s="80"/>
      <c r="K35" s="81"/>
      <c r="L35" s="3"/>
      <c r="M35" s="10" t="str">
        <f t="shared" si="16"/>
        <v/>
      </c>
      <c r="N35" s="10" t="str">
        <f t="shared" si="17"/>
        <v/>
      </c>
      <c r="O35" s="10" t="str">
        <f t="shared" si="0"/>
        <v/>
      </c>
      <c r="P35" s="10" t="str">
        <f t="shared" si="1"/>
        <v/>
      </c>
      <c r="Q35" s="10" t="str">
        <f t="shared" si="2"/>
        <v/>
      </c>
      <c r="R35" s="1" t="str">
        <f t="shared" si="3"/>
        <v/>
      </c>
      <c r="S35" s="1" t="str">
        <f t="shared" si="4"/>
        <v/>
      </c>
      <c r="T35" s="1" t="str">
        <f t="shared" si="5"/>
        <v/>
      </c>
      <c r="U35" s="1" t="str">
        <f t="shared" si="6"/>
        <v/>
      </c>
      <c r="V35" t="str">
        <f t="shared" si="7"/>
        <v/>
      </c>
      <c r="W35" s="10" t="str">
        <f t="shared" si="8"/>
        <v/>
      </c>
      <c r="X35" s="10" t="str">
        <f t="shared" si="9"/>
        <v/>
      </c>
      <c r="Y35" s="10" t="str">
        <f t="shared" si="10"/>
        <v/>
      </c>
      <c r="Z35" s="10" t="str">
        <f t="shared" si="18"/>
        <v/>
      </c>
      <c r="AA35" s="10" t="str">
        <f t="shared" si="11"/>
        <v/>
      </c>
      <c r="AB35" s="10" t="str">
        <f t="shared" si="12"/>
        <v/>
      </c>
      <c r="AC35" s="10" t="str">
        <f t="shared" si="19"/>
        <v/>
      </c>
      <c r="AD35" s="10" t="str">
        <f t="shared" si="13"/>
        <v/>
      </c>
      <c r="AE35" s="10" t="str">
        <f t="shared" si="14"/>
        <v/>
      </c>
      <c r="AF35" s="10" t="str">
        <f t="shared" si="20"/>
        <v/>
      </c>
      <c r="AG35" s="10" t="str">
        <f t="shared" si="21"/>
        <v/>
      </c>
      <c r="AH35" s="10" t="str">
        <f t="shared" si="22"/>
        <v/>
      </c>
      <c r="AI35" s="10" t="str">
        <f t="shared" si="15"/>
        <v/>
      </c>
      <c r="AJ35" s="10" t="str">
        <f t="shared" si="23"/>
        <v/>
      </c>
      <c r="AK35" s="10" t="str">
        <f t="shared" si="24"/>
        <v/>
      </c>
      <c r="AL35" s="10" t="str">
        <f t="shared" si="25"/>
        <v/>
      </c>
    </row>
    <row r="36" spans="1:38" ht="22.5" customHeight="1" x14ac:dyDescent="0.25">
      <c r="A36" s="94">
        <v>27</v>
      </c>
      <c r="B36" s="100"/>
      <c r="C36" s="101"/>
      <c r="D36" s="101"/>
      <c r="E36" s="102"/>
      <c r="F36" s="80"/>
      <c r="G36" s="81"/>
      <c r="H36" s="118"/>
      <c r="I36" s="103"/>
      <c r="J36" s="80"/>
      <c r="K36" s="81"/>
      <c r="L36" s="3"/>
      <c r="M36" s="10" t="str">
        <f t="shared" si="16"/>
        <v/>
      </c>
      <c r="N36" s="10" t="str">
        <f t="shared" si="17"/>
        <v/>
      </c>
      <c r="O36" s="10" t="str">
        <f t="shared" si="0"/>
        <v/>
      </c>
      <c r="P36" s="10" t="str">
        <f t="shared" si="1"/>
        <v/>
      </c>
      <c r="Q36" s="10" t="str">
        <f t="shared" si="2"/>
        <v/>
      </c>
      <c r="R36" s="1" t="str">
        <f t="shared" si="3"/>
        <v/>
      </c>
      <c r="S36" s="1" t="str">
        <f t="shared" si="4"/>
        <v/>
      </c>
      <c r="T36" s="1" t="str">
        <f t="shared" si="5"/>
        <v/>
      </c>
      <c r="U36" s="1" t="str">
        <f t="shared" si="6"/>
        <v/>
      </c>
      <c r="V36" t="str">
        <f t="shared" si="7"/>
        <v/>
      </c>
      <c r="W36" s="10" t="str">
        <f t="shared" si="8"/>
        <v/>
      </c>
      <c r="X36" s="10" t="str">
        <f t="shared" si="9"/>
        <v/>
      </c>
      <c r="Y36" s="10" t="str">
        <f t="shared" si="10"/>
        <v/>
      </c>
      <c r="Z36" s="10" t="str">
        <f t="shared" si="18"/>
        <v/>
      </c>
      <c r="AA36" s="10" t="str">
        <f t="shared" si="11"/>
        <v/>
      </c>
      <c r="AB36" s="10" t="str">
        <f t="shared" si="12"/>
        <v/>
      </c>
      <c r="AC36" s="10" t="str">
        <f t="shared" si="19"/>
        <v/>
      </c>
      <c r="AD36" s="10" t="str">
        <f t="shared" si="13"/>
        <v/>
      </c>
      <c r="AE36" s="10" t="str">
        <f t="shared" si="14"/>
        <v/>
      </c>
      <c r="AF36" s="10" t="str">
        <f t="shared" si="20"/>
        <v/>
      </c>
      <c r="AG36" s="10" t="str">
        <f t="shared" si="21"/>
        <v/>
      </c>
      <c r="AH36" s="10" t="str">
        <f t="shared" si="22"/>
        <v/>
      </c>
      <c r="AI36" s="10" t="str">
        <f t="shared" si="15"/>
        <v/>
      </c>
      <c r="AJ36" s="10" t="str">
        <f t="shared" si="23"/>
        <v/>
      </c>
      <c r="AK36" s="10" t="str">
        <f t="shared" si="24"/>
        <v/>
      </c>
      <c r="AL36" s="10" t="str">
        <f t="shared" si="25"/>
        <v/>
      </c>
    </row>
    <row r="37" spans="1:38" ht="22.5" customHeight="1" x14ac:dyDescent="0.25">
      <c r="A37" s="94">
        <v>28</v>
      </c>
      <c r="B37" s="100"/>
      <c r="C37" s="101"/>
      <c r="D37" s="101"/>
      <c r="E37" s="102"/>
      <c r="F37" s="80"/>
      <c r="G37" s="81"/>
      <c r="H37" s="118"/>
      <c r="I37" s="103"/>
      <c r="J37" s="80"/>
      <c r="K37" s="81"/>
      <c r="L37" s="3"/>
      <c r="M37" s="10" t="str">
        <f t="shared" si="16"/>
        <v/>
      </c>
      <c r="N37" s="10" t="str">
        <f t="shared" si="17"/>
        <v/>
      </c>
      <c r="O37" s="10" t="str">
        <f t="shared" si="0"/>
        <v/>
      </c>
      <c r="P37" s="10" t="str">
        <f t="shared" si="1"/>
        <v/>
      </c>
      <c r="Q37" s="10" t="str">
        <f t="shared" si="2"/>
        <v/>
      </c>
      <c r="R37" s="1" t="str">
        <f t="shared" si="3"/>
        <v/>
      </c>
      <c r="S37" s="1" t="str">
        <f t="shared" si="4"/>
        <v/>
      </c>
      <c r="T37" s="1" t="str">
        <f t="shared" si="5"/>
        <v/>
      </c>
      <c r="U37" s="1" t="str">
        <f t="shared" si="6"/>
        <v/>
      </c>
      <c r="V37" t="str">
        <f t="shared" si="7"/>
        <v/>
      </c>
      <c r="W37" s="10" t="str">
        <f t="shared" si="8"/>
        <v/>
      </c>
      <c r="X37" s="10" t="str">
        <f t="shared" si="9"/>
        <v/>
      </c>
      <c r="Y37" s="10" t="str">
        <f t="shared" si="10"/>
        <v/>
      </c>
      <c r="Z37" s="10" t="str">
        <f t="shared" si="18"/>
        <v/>
      </c>
      <c r="AA37" s="10" t="str">
        <f t="shared" si="11"/>
        <v/>
      </c>
      <c r="AB37" s="10" t="str">
        <f t="shared" si="12"/>
        <v/>
      </c>
      <c r="AC37" s="10" t="str">
        <f t="shared" si="19"/>
        <v/>
      </c>
      <c r="AD37" s="10" t="str">
        <f t="shared" si="13"/>
        <v/>
      </c>
      <c r="AE37" s="10" t="str">
        <f t="shared" si="14"/>
        <v/>
      </c>
      <c r="AF37" s="10" t="str">
        <f t="shared" si="20"/>
        <v/>
      </c>
      <c r="AG37" s="10" t="str">
        <f t="shared" si="21"/>
        <v/>
      </c>
      <c r="AH37" s="10" t="str">
        <f t="shared" si="22"/>
        <v/>
      </c>
      <c r="AI37" s="10" t="str">
        <f t="shared" si="15"/>
        <v/>
      </c>
      <c r="AJ37" s="10" t="str">
        <f t="shared" si="23"/>
        <v/>
      </c>
      <c r="AK37" s="10" t="str">
        <f t="shared" si="24"/>
        <v/>
      </c>
      <c r="AL37" s="10" t="str">
        <f t="shared" si="25"/>
        <v/>
      </c>
    </row>
    <row r="38" spans="1:38" ht="22.5" customHeight="1" x14ac:dyDescent="0.25">
      <c r="A38" s="94">
        <v>29</v>
      </c>
      <c r="B38" s="100"/>
      <c r="C38" s="101"/>
      <c r="D38" s="101"/>
      <c r="E38" s="102"/>
      <c r="F38" s="80"/>
      <c r="G38" s="81"/>
      <c r="H38" s="118"/>
      <c r="I38" s="103"/>
      <c r="J38" s="80"/>
      <c r="K38" s="81"/>
      <c r="L38" s="3"/>
      <c r="M38" s="10" t="str">
        <f t="shared" si="16"/>
        <v/>
      </c>
      <c r="N38" s="10" t="str">
        <f t="shared" si="17"/>
        <v/>
      </c>
      <c r="O38" s="10" t="str">
        <f t="shared" si="0"/>
        <v/>
      </c>
      <c r="P38" s="10" t="str">
        <f t="shared" si="1"/>
        <v/>
      </c>
      <c r="Q38" s="10" t="str">
        <f t="shared" si="2"/>
        <v/>
      </c>
      <c r="R38" s="1" t="str">
        <f t="shared" si="3"/>
        <v/>
      </c>
      <c r="S38" s="1" t="str">
        <f t="shared" si="4"/>
        <v/>
      </c>
      <c r="T38" s="1" t="str">
        <f t="shared" si="5"/>
        <v/>
      </c>
      <c r="U38" s="1" t="str">
        <f t="shared" si="6"/>
        <v/>
      </c>
      <c r="V38" t="str">
        <f t="shared" si="7"/>
        <v/>
      </c>
      <c r="W38" s="10" t="str">
        <f t="shared" si="8"/>
        <v/>
      </c>
      <c r="X38" s="10" t="str">
        <f t="shared" si="9"/>
        <v/>
      </c>
      <c r="Y38" s="10" t="str">
        <f t="shared" si="10"/>
        <v/>
      </c>
      <c r="Z38" s="10" t="str">
        <f t="shared" si="18"/>
        <v/>
      </c>
      <c r="AA38" s="10" t="str">
        <f t="shared" si="11"/>
        <v/>
      </c>
      <c r="AB38" s="10" t="str">
        <f t="shared" si="12"/>
        <v/>
      </c>
      <c r="AC38" s="10" t="str">
        <f t="shared" si="19"/>
        <v/>
      </c>
      <c r="AD38" s="10" t="str">
        <f t="shared" si="13"/>
        <v/>
      </c>
      <c r="AE38" s="10" t="str">
        <f t="shared" si="14"/>
        <v/>
      </c>
      <c r="AF38" s="10" t="str">
        <f t="shared" si="20"/>
        <v/>
      </c>
      <c r="AG38" s="10" t="str">
        <f t="shared" si="21"/>
        <v/>
      </c>
      <c r="AH38" s="10" t="str">
        <f t="shared" si="22"/>
        <v/>
      </c>
      <c r="AI38" s="10" t="str">
        <f t="shared" si="15"/>
        <v/>
      </c>
      <c r="AJ38" s="10" t="str">
        <f t="shared" si="23"/>
        <v/>
      </c>
      <c r="AK38" s="10" t="str">
        <f t="shared" si="24"/>
        <v/>
      </c>
      <c r="AL38" s="10" t="str">
        <f t="shared" si="25"/>
        <v/>
      </c>
    </row>
    <row r="39" spans="1:38" ht="22.5" customHeight="1" x14ac:dyDescent="0.25">
      <c r="A39" s="94">
        <v>30</v>
      </c>
      <c r="B39" s="100"/>
      <c r="C39" s="101"/>
      <c r="D39" s="101"/>
      <c r="E39" s="102"/>
      <c r="F39" s="80"/>
      <c r="G39" s="81"/>
      <c r="H39" s="118"/>
      <c r="I39" s="103"/>
      <c r="J39" s="80"/>
      <c r="K39" s="81"/>
      <c r="L39" s="3"/>
      <c r="M39" s="10" t="str">
        <f t="shared" si="16"/>
        <v/>
      </c>
      <c r="N39" s="10" t="str">
        <f t="shared" si="17"/>
        <v/>
      </c>
      <c r="O39" s="10" t="str">
        <f t="shared" si="0"/>
        <v/>
      </c>
      <c r="P39" s="10" t="str">
        <f t="shared" si="1"/>
        <v/>
      </c>
      <c r="Q39" s="10" t="str">
        <f t="shared" si="2"/>
        <v/>
      </c>
      <c r="R39" s="1" t="str">
        <f t="shared" si="3"/>
        <v/>
      </c>
      <c r="S39" s="1" t="str">
        <f t="shared" si="4"/>
        <v/>
      </c>
      <c r="T39" s="1" t="str">
        <f t="shared" si="5"/>
        <v/>
      </c>
      <c r="U39" s="1" t="str">
        <f t="shared" si="6"/>
        <v/>
      </c>
      <c r="V39" t="str">
        <f t="shared" si="7"/>
        <v/>
      </c>
      <c r="W39" s="10" t="str">
        <f t="shared" si="8"/>
        <v/>
      </c>
      <c r="X39" s="10" t="str">
        <f t="shared" si="9"/>
        <v/>
      </c>
      <c r="Y39" s="10" t="str">
        <f t="shared" si="10"/>
        <v/>
      </c>
      <c r="Z39" s="10" t="str">
        <f t="shared" si="18"/>
        <v/>
      </c>
      <c r="AA39" s="10" t="str">
        <f t="shared" si="11"/>
        <v/>
      </c>
      <c r="AB39" s="10" t="str">
        <f t="shared" si="12"/>
        <v/>
      </c>
      <c r="AC39" s="10" t="str">
        <f t="shared" si="19"/>
        <v/>
      </c>
      <c r="AD39" s="10" t="str">
        <f t="shared" si="13"/>
        <v/>
      </c>
      <c r="AE39" s="10" t="str">
        <f t="shared" si="14"/>
        <v/>
      </c>
      <c r="AF39" s="10" t="str">
        <f t="shared" si="20"/>
        <v/>
      </c>
      <c r="AG39" s="10" t="str">
        <f t="shared" si="21"/>
        <v/>
      </c>
      <c r="AH39" s="10" t="str">
        <f t="shared" si="22"/>
        <v/>
      </c>
      <c r="AI39" s="10" t="str">
        <f t="shared" si="15"/>
        <v/>
      </c>
      <c r="AJ39" s="10" t="str">
        <f t="shared" si="23"/>
        <v/>
      </c>
      <c r="AK39" s="10" t="str">
        <f t="shared" si="24"/>
        <v/>
      </c>
      <c r="AL39" s="10" t="str">
        <f t="shared" si="25"/>
        <v/>
      </c>
    </row>
    <row r="40" spans="1:38" ht="22.5" customHeight="1" x14ac:dyDescent="0.25">
      <c r="A40" s="94">
        <v>31</v>
      </c>
      <c r="B40" s="100"/>
      <c r="C40" s="101"/>
      <c r="D40" s="101"/>
      <c r="E40" s="102"/>
      <c r="F40" s="80"/>
      <c r="G40" s="81"/>
      <c r="H40" s="118"/>
      <c r="I40" s="103"/>
      <c r="J40" s="80"/>
      <c r="K40" s="81"/>
      <c r="L40" s="3"/>
      <c r="M40" s="10" t="str">
        <f t="shared" si="16"/>
        <v/>
      </c>
      <c r="N40" s="10" t="str">
        <f t="shared" si="17"/>
        <v/>
      </c>
      <c r="O40" s="10" t="str">
        <f t="shared" si="0"/>
        <v/>
      </c>
      <c r="P40" s="10" t="str">
        <f t="shared" si="1"/>
        <v/>
      </c>
      <c r="Q40" s="10" t="str">
        <f t="shared" si="2"/>
        <v/>
      </c>
      <c r="R40" s="1" t="str">
        <f t="shared" si="3"/>
        <v/>
      </c>
      <c r="S40" s="1" t="str">
        <f t="shared" si="4"/>
        <v/>
      </c>
      <c r="T40" s="1" t="str">
        <f t="shared" si="5"/>
        <v/>
      </c>
      <c r="U40" s="1" t="str">
        <f t="shared" si="6"/>
        <v/>
      </c>
      <c r="V40" t="str">
        <f t="shared" si="7"/>
        <v/>
      </c>
      <c r="W40" s="10" t="str">
        <f t="shared" si="8"/>
        <v/>
      </c>
      <c r="X40" s="10" t="str">
        <f t="shared" si="9"/>
        <v/>
      </c>
      <c r="Y40" s="10" t="str">
        <f t="shared" si="10"/>
        <v/>
      </c>
      <c r="Z40" s="10" t="str">
        <f t="shared" si="18"/>
        <v/>
      </c>
      <c r="AA40" s="10" t="str">
        <f t="shared" si="11"/>
        <v/>
      </c>
      <c r="AB40" s="10" t="str">
        <f t="shared" si="12"/>
        <v/>
      </c>
      <c r="AC40" s="10" t="str">
        <f t="shared" si="19"/>
        <v/>
      </c>
      <c r="AD40" s="10" t="str">
        <f t="shared" si="13"/>
        <v/>
      </c>
      <c r="AE40" s="10" t="str">
        <f t="shared" si="14"/>
        <v/>
      </c>
      <c r="AF40" s="10" t="str">
        <f t="shared" si="20"/>
        <v/>
      </c>
      <c r="AG40" s="10" t="str">
        <f t="shared" si="21"/>
        <v/>
      </c>
      <c r="AH40" s="10" t="str">
        <f t="shared" si="22"/>
        <v/>
      </c>
      <c r="AI40" s="10" t="str">
        <f t="shared" si="15"/>
        <v/>
      </c>
      <c r="AJ40" s="10" t="str">
        <f t="shared" si="23"/>
        <v/>
      </c>
      <c r="AK40" s="10" t="str">
        <f t="shared" si="24"/>
        <v/>
      </c>
      <c r="AL40" s="10" t="str">
        <f t="shared" si="25"/>
        <v/>
      </c>
    </row>
    <row r="41" spans="1:38" ht="22.5" customHeight="1" x14ac:dyDescent="0.25">
      <c r="A41" s="94">
        <v>32</v>
      </c>
      <c r="B41" s="114"/>
      <c r="C41" s="101"/>
      <c r="D41" s="101"/>
      <c r="E41" s="102"/>
      <c r="F41" s="80"/>
      <c r="G41" s="81"/>
      <c r="H41" s="81"/>
      <c r="I41" s="81"/>
      <c r="J41" s="80"/>
      <c r="K41" s="81"/>
      <c r="L41" s="3"/>
      <c r="M41" s="10" t="str">
        <f t="shared" si="16"/>
        <v/>
      </c>
      <c r="N41" s="10" t="str">
        <f t="shared" si="17"/>
        <v/>
      </c>
      <c r="O41" s="10" t="str">
        <f t="shared" si="0"/>
        <v/>
      </c>
      <c r="P41" s="10" t="str">
        <f t="shared" si="1"/>
        <v/>
      </c>
      <c r="Q41" s="10" t="str">
        <f t="shared" si="2"/>
        <v/>
      </c>
      <c r="R41" s="1" t="str">
        <f t="shared" si="3"/>
        <v/>
      </c>
      <c r="S41" s="1" t="str">
        <f t="shared" si="4"/>
        <v/>
      </c>
      <c r="T41" s="1" t="str">
        <f t="shared" si="5"/>
        <v/>
      </c>
      <c r="U41" s="1" t="str">
        <f t="shared" si="6"/>
        <v/>
      </c>
      <c r="V41" t="str">
        <f t="shared" si="7"/>
        <v/>
      </c>
      <c r="W41" s="10" t="str">
        <f t="shared" si="8"/>
        <v/>
      </c>
      <c r="X41" s="10" t="str">
        <f t="shared" si="9"/>
        <v/>
      </c>
      <c r="Y41" s="10" t="str">
        <f t="shared" si="10"/>
        <v/>
      </c>
      <c r="Z41" s="10" t="str">
        <f t="shared" si="18"/>
        <v/>
      </c>
      <c r="AA41" s="10" t="str">
        <f t="shared" si="11"/>
        <v/>
      </c>
      <c r="AB41" s="10" t="str">
        <f t="shared" si="12"/>
        <v/>
      </c>
      <c r="AC41" s="10" t="str">
        <f t="shared" si="19"/>
        <v/>
      </c>
      <c r="AD41" s="10" t="str">
        <f t="shared" si="13"/>
        <v/>
      </c>
      <c r="AE41" s="10" t="str">
        <f t="shared" si="14"/>
        <v/>
      </c>
      <c r="AF41" s="10" t="str">
        <f t="shared" si="20"/>
        <v/>
      </c>
      <c r="AG41" s="10" t="str">
        <f t="shared" si="21"/>
        <v/>
      </c>
      <c r="AH41" s="10" t="str">
        <f t="shared" si="22"/>
        <v/>
      </c>
      <c r="AI41" s="10" t="str">
        <f t="shared" si="15"/>
        <v/>
      </c>
      <c r="AJ41" s="10" t="str">
        <f t="shared" si="23"/>
        <v/>
      </c>
      <c r="AK41" s="10" t="str">
        <f t="shared" si="24"/>
        <v/>
      </c>
      <c r="AL41" s="10" t="str">
        <f t="shared" si="25"/>
        <v/>
      </c>
    </row>
    <row r="42" spans="1:38" ht="22.5" customHeight="1" x14ac:dyDescent="0.25">
      <c r="A42" s="94">
        <v>33</v>
      </c>
      <c r="B42" s="114"/>
      <c r="C42" s="101"/>
      <c r="D42" s="101"/>
      <c r="E42" s="102"/>
      <c r="F42" s="80"/>
      <c r="G42" s="81"/>
      <c r="H42" s="81"/>
      <c r="I42" s="81"/>
      <c r="J42" s="80"/>
      <c r="K42" s="81"/>
      <c r="L42" s="3"/>
      <c r="M42" s="10" t="str">
        <f t="shared" si="16"/>
        <v/>
      </c>
      <c r="N42" s="10" t="str">
        <f t="shared" si="17"/>
        <v/>
      </c>
      <c r="O42" s="10" t="str">
        <f t="shared" si="0"/>
        <v/>
      </c>
      <c r="P42" s="10" t="str">
        <f t="shared" si="1"/>
        <v/>
      </c>
      <c r="Q42" s="10" t="str">
        <f t="shared" si="2"/>
        <v/>
      </c>
      <c r="R42" s="1" t="str">
        <f t="shared" si="3"/>
        <v/>
      </c>
      <c r="S42" s="1" t="str">
        <f t="shared" si="4"/>
        <v/>
      </c>
      <c r="T42" s="1" t="str">
        <f t="shared" si="5"/>
        <v/>
      </c>
      <c r="U42" s="1" t="str">
        <f t="shared" si="6"/>
        <v/>
      </c>
      <c r="V42" t="str">
        <f t="shared" si="7"/>
        <v/>
      </c>
      <c r="W42" s="10" t="str">
        <f t="shared" si="8"/>
        <v/>
      </c>
      <c r="X42" s="10" t="str">
        <f t="shared" si="9"/>
        <v/>
      </c>
      <c r="Y42" s="10" t="str">
        <f t="shared" si="10"/>
        <v/>
      </c>
      <c r="Z42" s="10" t="str">
        <f t="shared" si="18"/>
        <v/>
      </c>
      <c r="AA42" s="10" t="str">
        <f t="shared" si="11"/>
        <v/>
      </c>
      <c r="AB42" s="10" t="str">
        <f t="shared" si="12"/>
        <v/>
      </c>
      <c r="AC42" s="10" t="str">
        <f t="shared" si="19"/>
        <v/>
      </c>
      <c r="AD42" s="10" t="str">
        <f t="shared" si="13"/>
        <v/>
      </c>
      <c r="AE42" s="10" t="str">
        <f t="shared" si="14"/>
        <v/>
      </c>
      <c r="AF42" s="10" t="str">
        <f t="shared" si="20"/>
        <v/>
      </c>
      <c r="AG42" s="10" t="str">
        <f t="shared" si="21"/>
        <v/>
      </c>
      <c r="AH42" s="10" t="str">
        <f t="shared" si="22"/>
        <v/>
      </c>
      <c r="AI42" s="10" t="str">
        <f t="shared" si="15"/>
        <v/>
      </c>
      <c r="AJ42" s="10" t="str">
        <f t="shared" si="23"/>
        <v/>
      </c>
      <c r="AK42" s="10" t="str">
        <f t="shared" si="24"/>
        <v/>
      </c>
      <c r="AL42" s="10" t="str">
        <f t="shared" si="25"/>
        <v/>
      </c>
    </row>
    <row r="43" spans="1:38" ht="22.5" customHeight="1" x14ac:dyDescent="0.25">
      <c r="A43" s="94">
        <v>34</v>
      </c>
      <c r="B43" s="114"/>
      <c r="C43" s="101"/>
      <c r="D43" s="101"/>
      <c r="E43" s="102"/>
      <c r="F43" s="82"/>
      <c r="G43" s="81"/>
      <c r="H43" s="81"/>
      <c r="I43" s="81"/>
      <c r="J43" s="80"/>
      <c r="K43" s="81"/>
      <c r="L43" s="3"/>
      <c r="M43" s="10" t="str">
        <f t="shared" si="16"/>
        <v/>
      </c>
      <c r="N43" s="10" t="str">
        <f t="shared" si="17"/>
        <v/>
      </c>
      <c r="O43" s="10" t="str">
        <f t="shared" si="0"/>
        <v/>
      </c>
      <c r="P43" s="10" t="str">
        <f t="shared" si="1"/>
        <v/>
      </c>
      <c r="Q43" s="10" t="str">
        <f t="shared" si="2"/>
        <v/>
      </c>
      <c r="R43" s="1" t="str">
        <f t="shared" si="3"/>
        <v/>
      </c>
      <c r="S43" s="1" t="str">
        <f t="shared" si="4"/>
        <v/>
      </c>
      <c r="T43" s="1" t="str">
        <f t="shared" si="5"/>
        <v/>
      </c>
      <c r="U43" s="1" t="str">
        <f t="shared" si="6"/>
        <v/>
      </c>
      <c r="V43" t="str">
        <f t="shared" si="7"/>
        <v/>
      </c>
      <c r="W43" s="10" t="str">
        <f t="shared" si="8"/>
        <v/>
      </c>
      <c r="X43" s="10" t="str">
        <f t="shared" si="9"/>
        <v/>
      </c>
      <c r="Y43" s="10" t="str">
        <f t="shared" si="10"/>
        <v/>
      </c>
      <c r="Z43" s="10" t="str">
        <f t="shared" si="18"/>
        <v/>
      </c>
      <c r="AA43" s="10" t="str">
        <f t="shared" si="11"/>
        <v/>
      </c>
      <c r="AB43" s="10" t="str">
        <f t="shared" si="12"/>
        <v/>
      </c>
      <c r="AC43" s="10" t="str">
        <f t="shared" si="19"/>
        <v/>
      </c>
      <c r="AD43" s="10" t="str">
        <f t="shared" si="13"/>
        <v/>
      </c>
      <c r="AE43" s="10" t="str">
        <f t="shared" si="14"/>
        <v/>
      </c>
      <c r="AF43" s="10" t="str">
        <f t="shared" si="20"/>
        <v/>
      </c>
      <c r="AG43" s="10" t="str">
        <f t="shared" si="21"/>
        <v/>
      </c>
      <c r="AH43" s="10" t="str">
        <f t="shared" si="22"/>
        <v/>
      </c>
      <c r="AI43" s="10" t="str">
        <f t="shared" si="15"/>
        <v/>
      </c>
      <c r="AJ43" s="10" t="str">
        <f t="shared" si="23"/>
        <v/>
      </c>
      <c r="AK43" s="10" t="str">
        <f t="shared" si="24"/>
        <v/>
      </c>
      <c r="AL43" s="10" t="str">
        <f t="shared" si="25"/>
        <v/>
      </c>
    </row>
    <row r="44" spans="1:38" ht="22.5" customHeight="1" x14ac:dyDescent="0.25">
      <c r="A44" s="94">
        <v>35</v>
      </c>
      <c r="B44" s="114"/>
      <c r="C44" s="101"/>
      <c r="D44" s="101"/>
      <c r="E44" s="102"/>
      <c r="F44" s="80"/>
      <c r="G44" s="81"/>
      <c r="H44" s="81"/>
      <c r="I44" s="81"/>
      <c r="J44" s="80"/>
      <c r="K44" s="81"/>
      <c r="L44" s="3"/>
      <c r="M44" s="10" t="str">
        <f t="shared" si="16"/>
        <v/>
      </c>
      <c r="N44" s="10" t="str">
        <f t="shared" si="17"/>
        <v/>
      </c>
      <c r="O44" s="10" t="str">
        <f t="shared" si="0"/>
        <v/>
      </c>
      <c r="P44" s="10" t="str">
        <f t="shared" si="1"/>
        <v/>
      </c>
      <c r="Q44" s="10" t="str">
        <f t="shared" si="2"/>
        <v/>
      </c>
      <c r="R44" s="1" t="str">
        <f t="shared" si="3"/>
        <v/>
      </c>
      <c r="S44" s="1" t="str">
        <f t="shared" si="4"/>
        <v/>
      </c>
      <c r="T44" s="1" t="str">
        <f t="shared" si="5"/>
        <v/>
      </c>
      <c r="U44" s="1" t="str">
        <f t="shared" si="6"/>
        <v/>
      </c>
      <c r="V44" t="str">
        <f t="shared" si="7"/>
        <v/>
      </c>
      <c r="W44" s="10" t="str">
        <f t="shared" si="8"/>
        <v/>
      </c>
      <c r="X44" s="10" t="str">
        <f t="shared" si="9"/>
        <v/>
      </c>
      <c r="Y44" s="10" t="str">
        <f t="shared" si="10"/>
        <v/>
      </c>
      <c r="Z44" s="10" t="str">
        <f t="shared" si="18"/>
        <v/>
      </c>
      <c r="AA44" s="10" t="str">
        <f t="shared" si="11"/>
        <v/>
      </c>
      <c r="AB44" s="10" t="str">
        <f t="shared" si="12"/>
        <v/>
      </c>
      <c r="AC44" s="10" t="str">
        <f t="shared" si="19"/>
        <v/>
      </c>
      <c r="AD44" s="10" t="str">
        <f t="shared" si="13"/>
        <v/>
      </c>
      <c r="AE44" s="10" t="str">
        <f t="shared" si="14"/>
        <v/>
      </c>
      <c r="AF44" s="10" t="str">
        <f t="shared" si="20"/>
        <v/>
      </c>
      <c r="AG44" s="10" t="str">
        <f t="shared" si="21"/>
        <v/>
      </c>
      <c r="AH44" s="10" t="str">
        <f t="shared" si="22"/>
        <v/>
      </c>
      <c r="AI44" s="10" t="str">
        <f t="shared" si="15"/>
        <v/>
      </c>
      <c r="AJ44" s="10" t="str">
        <f t="shared" si="23"/>
        <v/>
      </c>
      <c r="AK44" s="10" t="str">
        <f t="shared" si="24"/>
        <v/>
      </c>
      <c r="AL44" s="10" t="str">
        <f t="shared" si="25"/>
        <v/>
      </c>
    </row>
    <row r="45" spans="1:38" ht="22.5" customHeight="1" x14ac:dyDescent="0.25">
      <c r="A45" s="94">
        <v>36</v>
      </c>
      <c r="B45" s="114"/>
      <c r="C45" s="101"/>
      <c r="D45" s="101"/>
      <c r="E45" s="102"/>
      <c r="F45" s="80"/>
      <c r="G45" s="81"/>
      <c r="H45" s="81"/>
      <c r="I45" s="81"/>
      <c r="J45" s="80"/>
      <c r="K45" s="81"/>
      <c r="L45" s="3"/>
      <c r="M45" s="10" t="str">
        <f t="shared" si="16"/>
        <v/>
      </c>
      <c r="N45" s="10" t="str">
        <f t="shared" si="17"/>
        <v/>
      </c>
      <c r="O45" s="10" t="str">
        <f t="shared" si="0"/>
        <v/>
      </c>
      <c r="P45" s="10" t="str">
        <f t="shared" si="1"/>
        <v/>
      </c>
      <c r="Q45" s="10" t="str">
        <f t="shared" si="2"/>
        <v/>
      </c>
      <c r="R45" s="1" t="str">
        <f t="shared" si="3"/>
        <v/>
      </c>
      <c r="S45" s="1" t="str">
        <f t="shared" si="4"/>
        <v/>
      </c>
      <c r="T45" s="1" t="str">
        <f t="shared" si="5"/>
        <v/>
      </c>
      <c r="U45" s="1" t="str">
        <f t="shared" si="6"/>
        <v/>
      </c>
      <c r="V45" t="str">
        <f t="shared" si="7"/>
        <v/>
      </c>
      <c r="W45" s="10" t="str">
        <f t="shared" si="8"/>
        <v/>
      </c>
      <c r="X45" s="10" t="str">
        <f t="shared" si="9"/>
        <v/>
      </c>
      <c r="Y45" s="10" t="str">
        <f t="shared" si="10"/>
        <v/>
      </c>
      <c r="Z45" s="10" t="str">
        <f t="shared" si="18"/>
        <v/>
      </c>
      <c r="AA45" s="10" t="str">
        <f t="shared" si="11"/>
        <v/>
      </c>
      <c r="AB45" s="10" t="str">
        <f t="shared" si="12"/>
        <v/>
      </c>
      <c r="AC45" s="10" t="str">
        <f t="shared" si="19"/>
        <v/>
      </c>
      <c r="AD45" s="10" t="str">
        <f t="shared" si="13"/>
        <v/>
      </c>
      <c r="AE45" s="10" t="str">
        <f t="shared" si="14"/>
        <v/>
      </c>
      <c r="AF45" s="10" t="str">
        <f t="shared" si="20"/>
        <v/>
      </c>
      <c r="AG45" s="10" t="str">
        <f t="shared" si="21"/>
        <v/>
      </c>
      <c r="AH45" s="10" t="str">
        <f t="shared" si="22"/>
        <v/>
      </c>
      <c r="AI45" s="10" t="str">
        <f t="shared" si="15"/>
        <v/>
      </c>
      <c r="AJ45" s="10" t="str">
        <f t="shared" si="23"/>
        <v/>
      </c>
      <c r="AK45" s="10" t="str">
        <f t="shared" si="24"/>
        <v/>
      </c>
      <c r="AL45" s="10" t="str">
        <f t="shared" si="25"/>
        <v/>
      </c>
    </row>
    <row r="46" spans="1:38" ht="22.5" customHeight="1" x14ac:dyDescent="0.25">
      <c r="A46" s="94">
        <v>37</v>
      </c>
      <c r="B46" s="114"/>
      <c r="C46" s="101"/>
      <c r="D46" s="101"/>
      <c r="E46" s="102"/>
      <c r="F46" s="80"/>
      <c r="G46" s="81"/>
      <c r="H46" s="81"/>
      <c r="I46" s="81"/>
      <c r="J46" s="80"/>
      <c r="K46" s="81"/>
      <c r="L46" s="3"/>
      <c r="M46" s="10" t="str">
        <f t="shared" si="16"/>
        <v/>
      </c>
      <c r="N46" s="10" t="str">
        <f t="shared" si="17"/>
        <v/>
      </c>
      <c r="O46" s="10" t="str">
        <f t="shared" si="0"/>
        <v/>
      </c>
      <c r="P46" s="10" t="str">
        <f t="shared" si="1"/>
        <v/>
      </c>
      <c r="Q46" s="10" t="str">
        <f t="shared" si="2"/>
        <v/>
      </c>
      <c r="R46" s="1" t="str">
        <f t="shared" si="3"/>
        <v/>
      </c>
      <c r="S46" s="1" t="str">
        <f t="shared" si="4"/>
        <v/>
      </c>
      <c r="T46" s="1" t="str">
        <f t="shared" si="5"/>
        <v/>
      </c>
      <c r="U46" s="1" t="str">
        <f t="shared" si="6"/>
        <v/>
      </c>
      <c r="V46" t="str">
        <f t="shared" si="7"/>
        <v/>
      </c>
      <c r="W46" s="10" t="str">
        <f t="shared" si="8"/>
        <v/>
      </c>
      <c r="X46" s="10" t="str">
        <f t="shared" si="9"/>
        <v/>
      </c>
      <c r="Y46" s="10" t="str">
        <f t="shared" si="10"/>
        <v/>
      </c>
      <c r="Z46" s="10" t="str">
        <f t="shared" si="18"/>
        <v/>
      </c>
      <c r="AA46" s="10" t="str">
        <f t="shared" si="11"/>
        <v/>
      </c>
      <c r="AB46" s="10" t="str">
        <f t="shared" si="12"/>
        <v/>
      </c>
      <c r="AC46" s="10" t="str">
        <f t="shared" si="19"/>
        <v/>
      </c>
      <c r="AD46" s="10" t="str">
        <f t="shared" si="13"/>
        <v/>
      </c>
      <c r="AE46" s="10" t="str">
        <f t="shared" si="14"/>
        <v/>
      </c>
      <c r="AF46" s="10" t="str">
        <f t="shared" si="20"/>
        <v/>
      </c>
      <c r="AG46" s="10" t="str">
        <f t="shared" si="21"/>
        <v/>
      </c>
      <c r="AH46" s="10" t="str">
        <f t="shared" si="22"/>
        <v/>
      </c>
      <c r="AI46" s="10" t="str">
        <f t="shared" si="15"/>
        <v/>
      </c>
      <c r="AJ46" s="10" t="str">
        <f t="shared" si="23"/>
        <v/>
      </c>
      <c r="AK46" s="10" t="str">
        <f t="shared" si="24"/>
        <v/>
      </c>
      <c r="AL46" s="10" t="str">
        <f t="shared" si="25"/>
        <v/>
      </c>
    </row>
    <row r="47" spans="1:38" ht="22.5" customHeight="1" x14ac:dyDescent="0.25">
      <c r="A47" s="94">
        <v>38</v>
      </c>
      <c r="B47" s="114"/>
      <c r="C47" s="101"/>
      <c r="D47" s="101"/>
      <c r="E47" s="102"/>
      <c r="F47" s="80"/>
      <c r="G47" s="81"/>
      <c r="H47" s="81"/>
      <c r="I47" s="81"/>
      <c r="J47" s="80"/>
      <c r="K47" s="81"/>
      <c r="L47" s="3"/>
      <c r="M47" s="10" t="str">
        <f t="shared" si="16"/>
        <v/>
      </c>
      <c r="N47" s="10" t="str">
        <f t="shared" si="17"/>
        <v/>
      </c>
      <c r="O47" s="10" t="str">
        <f t="shared" si="0"/>
        <v/>
      </c>
      <c r="P47" s="10" t="str">
        <f t="shared" si="1"/>
        <v/>
      </c>
      <c r="Q47" s="10" t="str">
        <f t="shared" si="2"/>
        <v/>
      </c>
      <c r="R47" s="1" t="str">
        <f t="shared" si="3"/>
        <v/>
      </c>
      <c r="S47" s="1" t="str">
        <f t="shared" si="4"/>
        <v/>
      </c>
      <c r="T47" s="1" t="str">
        <f t="shared" si="5"/>
        <v/>
      </c>
      <c r="U47" s="1" t="str">
        <f t="shared" si="6"/>
        <v/>
      </c>
      <c r="V47" t="str">
        <f t="shared" si="7"/>
        <v/>
      </c>
      <c r="W47" s="10" t="str">
        <f t="shared" si="8"/>
        <v/>
      </c>
      <c r="X47" s="10" t="str">
        <f t="shared" si="9"/>
        <v/>
      </c>
      <c r="Y47" s="10" t="str">
        <f t="shared" si="10"/>
        <v/>
      </c>
      <c r="Z47" s="10" t="str">
        <f t="shared" si="18"/>
        <v/>
      </c>
      <c r="AA47" s="10" t="str">
        <f t="shared" si="11"/>
        <v/>
      </c>
      <c r="AB47" s="10" t="str">
        <f t="shared" si="12"/>
        <v/>
      </c>
      <c r="AC47" s="10" t="str">
        <f t="shared" si="19"/>
        <v/>
      </c>
      <c r="AD47" s="10" t="str">
        <f t="shared" si="13"/>
        <v/>
      </c>
      <c r="AE47" s="10" t="str">
        <f t="shared" si="14"/>
        <v/>
      </c>
      <c r="AF47" s="10" t="str">
        <f t="shared" si="20"/>
        <v/>
      </c>
      <c r="AG47" s="10" t="str">
        <f t="shared" si="21"/>
        <v/>
      </c>
      <c r="AH47" s="10" t="str">
        <f t="shared" si="22"/>
        <v/>
      </c>
      <c r="AI47" s="10" t="str">
        <f t="shared" si="15"/>
        <v/>
      </c>
      <c r="AJ47" s="10" t="str">
        <f t="shared" si="23"/>
        <v/>
      </c>
      <c r="AK47" s="10" t="str">
        <f t="shared" si="24"/>
        <v/>
      </c>
      <c r="AL47" s="10" t="str">
        <f t="shared" si="25"/>
        <v/>
      </c>
    </row>
    <row r="48" spans="1:38" ht="22.5" customHeight="1" x14ac:dyDescent="0.25">
      <c r="A48" s="94">
        <v>39</v>
      </c>
      <c r="B48" s="114"/>
      <c r="C48" s="101"/>
      <c r="D48" s="101"/>
      <c r="E48" s="102"/>
      <c r="F48" s="80"/>
      <c r="G48" s="81"/>
      <c r="H48" s="81"/>
      <c r="I48" s="81"/>
      <c r="J48" s="80"/>
      <c r="K48" s="81"/>
      <c r="L48" s="3"/>
      <c r="M48" s="10" t="str">
        <f t="shared" si="16"/>
        <v/>
      </c>
      <c r="N48" s="10" t="str">
        <f t="shared" si="17"/>
        <v/>
      </c>
      <c r="O48" s="10" t="str">
        <f t="shared" si="0"/>
        <v/>
      </c>
      <c r="P48" s="10" t="str">
        <f t="shared" si="1"/>
        <v/>
      </c>
      <c r="Q48" s="10" t="str">
        <f t="shared" si="2"/>
        <v/>
      </c>
      <c r="R48" s="1" t="str">
        <f t="shared" si="3"/>
        <v/>
      </c>
      <c r="S48" s="1" t="str">
        <f t="shared" si="4"/>
        <v/>
      </c>
      <c r="T48" s="1" t="str">
        <f t="shared" si="5"/>
        <v/>
      </c>
      <c r="U48" s="1" t="str">
        <f t="shared" si="6"/>
        <v/>
      </c>
      <c r="V48" t="str">
        <f t="shared" si="7"/>
        <v/>
      </c>
      <c r="W48" s="10" t="str">
        <f t="shared" si="8"/>
        <v/>
      </c>
      <c r="X48" s="10" t="str">
        <f t="shared" si="9"/>
        <v/>
      </c>
      <c r="Y48" s="10" t="str">
        <f t="shared" si="10"/>
        <v/>
      </c>
      <c r="Z48" s="10" t="str">
        <f t="shared" si="18"/>
        <v/>
      </c>
      <c r="AA48" s="10" t="str">
        <f t="shared" si="11"/>
        <v/>
      </c>
      <c r="AB48" s="10" t="str">
        <f t="shared" si="12"/>
        <v/>
      </c>
      <c r="AC48" s="10" t="str">
        <f t="shared" si="19"/>
        <v/>
      </c>
      <c r="AD48" s="10" t="str">
        <f t="shared" si="13"/>
        <v/>
      </c>
      <c r="AE48" s="10" t="str">
        <f t="shared" si="14"/>
        <v/>
      </c>
      <c r="AF48" s="10" t="str">
        <f t="shared" si="20"/>
        <v/>
      </c>
      <c r="AG48" s="10" t="str">
        <f t="shared" si="21"/>
        <v/>
      </c>
      <c r="AH48" s="10" t="str">
        <f t="shared" si="22"/>
        <v/>
      </c>
      <c r="AI48" s="10" t="str">
        <f t="shared" si="15"/>
        <v/>
      </c>
      <c r="AJ48" s="10" t="str">
        <f t="shared" si="23"/>
        <v/>
      </c>
      <c r="AK48" s="10" t="str">
        <f t="shared" si="24"/>
        <v/>
      </c>
      <c r="AL48" s="10" t="str">
        <f t="shared" si="25"/>
        <v/>
      </c>
    </row>
    <row r="49" spans="1:38" ht="22.5" customHeight="1" x14ac:dyDescent="0.25">
      <c r="A49" s="94">
        <v>40</v>
      </c>
      <c r="B49" s="114"/>
      <c r="C49" s="101"/>
      <c r="D49" s="101"/>
      <c r="E49" s="102"/>
      <c r="F49" s="80"/>
      <c r="G49" s="81"/>
      <c r="H49" s="81"/>
      <c r="I49" s="81"/>
      <c r="J49" s="80"/>
      <c r="K49" s="81"/>
      <c r="L49" s="3"/>
      <c r="M49" s="10" t="str">
        <f t="shared" si="16"/>
        <v/>
      </c>
      <c r="N49" s="10" t="str">
        <f t="shared" si="17"/>
        <v/>
      </c>
      <c r="O49" s="10" t="str">
        <f t="shared" si="0"/>
        <v/>
      </c>
      <c r="P49" s="10" t="str">
        <f t="shared" si="1"/>
        <v/>
      </c>
      <c r="Q49" s="10" t="str">
        <f t="shared" si="2"/>
        <v/>
      </c>
      <c r="R49" s="1" t="str">
        <f t="shared" si="3"/>
        <v/>
      </c>
      <c r="S49" s="1" t="str">
        <f t="shared" si="4"/>
        <v/>
      </c>
      <c r="T49" s="1" t="str">
        <f t="shared" si="5"/>
        <v/>
      </c>
      <c r="U49" s="1" t="str">
        <f t="shared" si="6"/>
        <v/>
      </c>
      <c r="V49" t="str">
        <f t="shared" si="7"/>
        <v/>
      </c>
      <c r="W49" s="10" t="str">
        <f t="shared" si="8"/>
        <v/>
      </c>
      <c r="X49" s="10" t="str">
        <f t="shared" si="9"/>
        <v/>
      </c>
      <c r="Y49" s="10" t="str">
        <f t="shared" si="10"/>
        <v/>
      </c>
      <c r="Z49" s="10" t="str">
        <f t="shared" si="18"/>
        <v/>
      </c>
      <c r="AA49" s="10" t="str">
        <f t="shared" si="11"/>
        <v/>
      </c>
      <c r="AB49" s="10" t="str">
        <f t="shared" si="12"/>
        <v/>
      </c>
      <c r="AC49" s="10" t="str">
        <f t="shared" si="19"/>
        <v/>
      </c>
      <c r="AD49" s="10" t="str">
        <f t="shared" si="13"/>
        <v/>
      </c>
      <c r="AE49" s="10" t="str">
        <f t="shared" si="14"/>
        <v/>
      </c>
      <c r="AF49" s="10" t="str">
        <f t="shared" si="20"/>
        <v/>
      </c>
      <c r="AG49" s="10" t="str">
        <f t="shared" si="21"/>
        <v/>
      </c>
      <c r="AH49" s="10" t="str">
        <f t="shared" si="22"/>
        <v/>
      </c>
      <c r="AI49" s="10" t="str">
        <f t="shared" si="15"/>
        <v/>
      </c>
      <c r="AJ49" s="10" t="str">
        <f t="shared" si="23"/>
        <v/>
      </c>
      <c r="AK49" s="10" t="str">
        <f t="shared" si="24"/>
        <v/>
      </c>
      <c r="AL49" s="10" t="str">
        <f t="shared" si="25"/>
        <v/>
      </c>
    </row>
    <row r="50" spans="1:38" ht="22.5" customHeight="1" x14ac:dyDescent="0.25">
      <c r="A50" s="94">
        <v>41</v>
      </c>
      <c r="B50" s="114"/>
      <c r="C50" s="101"/>
      <c r="D50" s="101"/>
      <c r="E50" s="102"/>
      <c r="F50" s="80"/>
      <c r="G50" s="81"/>
      <c r="H50" s="81"/>
      <c r="I50" s="81"/>
      <c r="J50" s="80"/>
      <c r="K50" s="81"/>
      <c r="L50" s="3"/>
      <c r="M50" s="10" t="str">
        <f t="shared" si="16"/>
        <v/>
      </c>
      <c r="N50" s="10" t="str">
        <f t="shared" si="17"/>
        <v/>
      </c>
      <c r="O50" s="10" t="str">
        <f t="shared" si="0"/>
        <v/>
      </c>
      <c r="P50" s="10" t="str">
        <f t="shared" si="1"/>
        <v/>
      </c>
      <c r="Q50" s="10" t="str">
        <f t="shared" si="2"/>
        <v/>
      </c>
      <c r="R50" s="1" t="str">
        <f t="shared" si="3"/>
        <v/>
      </c>
      <c r="S50" s="1" t="str">
        <f t="shared" si="4"/>
        <v/>
      </c>
      <c r="T50" s="1" t="str">
        <f t="shared" si="5"/>
        <v/>
      </c>
      <c r="U50" s="1" t="str">
        <f t="shared" si="6"/>
        <v/>
      </c>
      <c r="V50" t="str">
        <f t="shared" si="7"/>
        <v/>
      </c>
      <c r="W50" s="10" t="str">
        <f t="shared" si="8"/>
        <v/>
      </c>
      <c r="X50" s="10" t="str">
        <f t="shared" si="9"/>
        <v/>
      </c>
      <c r="Y50" s="10" t="str">
        <f t="shared" si="10"/>
        <v/>
      </c>
      <c r="Z50" s="10" t="str">
        <f t="shared" si="18"/>
        <v/>
      </c>
      <c r="AA50" s="10" t="str">
        <f t="shared" si="11"/>
        <v/>
      </c>
      <c r="AB50" s="10" t="str">
        <f t="shared" si="12"/>
        <v/>
      </c>
      <c r="AC50" s="10" t="str">
        <f t="shared" si="19"/>
        <v/>
      </c>
      <c r="AD50" s="10" t="str">
        <f t="shared" si="13"/>
        <v/>
      </c>
      <c r="AE50" s="10" t="str">
        <f t="shared" si="14"/>
        <v/>
      </c>
      <c r="AF50" s="10" t="str">
        <f t="shared" si="20"/>
        <v/>
      </c>
      <c r="AG50" s="10" t="str">
        <f t="shared" si="21"/>
        <v/>
      </c>
      <c r="AH50" s="10" t="str">
        <f t="shared" si="22"/>
        <v/>
      </c>
      <c r="AI50" s="10" t="str">
        <f t="shared" si="15"/>
        <v/>
      </c>
      <c r="AJ50" s="10" t="str">
        <f t="shared" si="23"/>
        <v/>
      </c>
      <c r="AK50" s="10" t="str">
        <f t="shared" si="24"/>
        <v/>
      </c>
      <c r="AL50" s="10" t="str">
        <f t="shared" si="25"/>
        <v/>
      </c>
    </row>
    <row r="51" spans="1:38" ht="22.5" customHeight="1" x14ac:dyDescent="0.25">
      <c r="A51" s="94">
        <v>42</v>
      </c>
      <c r="B51" s="114"/>
      <c r="C51" s="101"/>
      <c r="D51" s="101"/>
      <c r="E51" s="102"/>
      <c r="F51" s="80"/>
      <c r="G51" s="81"/>
      <c r="H51" s="81"/>
      <c r="I51" s="81"/>
      <c r="J51" s="80"/>
      <c r="K51" s="81"/>
      <c r="L51" s="3"/>
      <c r="M51" s="10" t="str">
        <f t="shared" si="16"/>
        <v/>
      </c>
      <c r="N51" s="10" t="str">
        <f t="shared" si="17"/>
        <v/>
      </c>
      <c r="O51" s="10" t="str">
        <f t="shared" si="0"/>
        <v/>
      </c>
      <c r="P51" s="10" t="str">
        <f t="shared" si="1"/>
        <v/>
      </c>
      <c r="Q51" s="10" t="str">
        <f t="shared" si="2"/>
        <v/>
      </c>
      <c r="R51" s="1" t="str">
        <f t="shared" si="3"/>
        <v/>
      </c>
      <c r="S51" s="1" t="str">
        <f t="shared" si="4"/>
        <v/>
      </c>
      <c r="T51" s="1" t="str">
        <f t="shared" si="5"/>
        <v/>
      </c>
      <c r="U51" s="1" t="str">
        <f t="shared" si="6"/>
        <v/>
      </c>
      <c r="V51" t="str">
        <f t="shared" si="7"/>
        <v/>
      </c>
      <c r="W51" s="10" t="str">
        <f t="shared" si="8"/>
        <v/>
      </c>
      <c r="X51" s="10" t="str">
        <f t="shared" si="9"/>
        <v/>
      </c>
      <c r="Y51" s="10" t="str">
        <f t="shared" si="10"/>
        <v/>
      </c>
      <c r="Z51" s="10" t="str">
        <f t="shared" si="18"/>
        <v/>
      </c>
      <c r="AA51" s="10" t="str">
        <f t="shared" si="11"/>
        <v/>
      </c>
      <c r="AB51" s="10" t="str">
        <f t="shared" si="12"/>
        <v/>
      </c>
      <c r="AC51" s="10" t="str">
        <f t="shared" si="19"/>
        <v/>
      </c>
      <c r="AD51" s="10" t="str">
        <f t="shared" si="13"/>
        <v/>
      </c>
      <c r="AE51" s="10" t="str">
        <f t="shared" si="14"/>
        <v/>
      </c>
      <c r="AF51" s="10" t="str">
        <f t="shared" si="20"/>
        <v/>
      </c>
      <c r="AG51" s="10" t="str">
        <f t="shared" si="21"/>
        <v/>
      </c>
      <c r="AH51" s="10" t="str">
        <f t="shared" si="22"/>
        <v/>
      </c>
      <c r="AI51" s="10" t="str">
        <f t="shared" si="15"/>
        <v/>
      </c>
      <c r="AJ51" s="10" t="str">
        <f t="shared" si="23"/>
        <v/>
      </c>
      <c r="AK51" s="10" t="str">
        <f t="shared" si="24"/>
        <v/>
      </c>
      <c r="AL51" s="10" t="str">
        <f t="shared" si="25"/>
        <v/>
      </c>
    </row>
    <row r="52" spans="1:38" ht="22.5" customHeight="1" x14ac:dyDescent="0.25">
      <c r="A52" s="94">
        <v>43</v>
      </c>
      <c r="B52" s="114"/>
      <c r="C52" s="101"/>
      <c r="D52" s="101"/>
      <c r="E52" s="102"/>
      <c r="F52" s="80"/>
      <c r="G52" s="81"/>
      <c r="H52" s="81"/>
      <c r="I52" s="81"/>
      <c r="J52" s="80"/>
      <c r="K52" s="81"/>
      <c r="L52" s="3"/>
      <c r="M52" s="10" t="str">
        <f t="shared" si="16"/>
        <v/>
      </c>
      <c r="N52" s="10" t="str">
        <f t="shared" si="17"/>
        <v/>
      </c>
      <c r="O52" s="10" t="str">
        <f t="shared" si="0"/>
        <v/>
      </c>
      <c r="P52" s="10" t="str">
        <f t="shared" si="1"/>
        <v/>
      </c>
      <c r="Q52" s="10" t="str">
        <f t="shared" si="2"/>
        <v/>
      </c>
      <c r="R52" s="1" t="str">
        <f t="shared" si="3"/>
        <v/>
      </c>
      <c r="S52" s="1" t="str">
        <f t="shared" si="4"/>
        <v/>
      </c>
      <c r="T52" s="1" t="str">
        <f t="shared" si="5"/>
        <v/>
      </c>
      <c r="U52" s="1" t="str">
        <f t="shared" si="6"/>
        <v/>
      </c>
      <c r="V52" t="str">
        <f t="shared" si="7"/>
        <v/>
      </c>
      <c r="W52" s="10" t="str">
        <f t="shared" si="8"/>
        <v/>
      </c>
      <c r="X52" s="10" t="str">
        <f t="shared" si="9"/>
        <v/>
      </c>
      <c r="Y52" s="10" t="str">
        <f t="shared" si="10"/>
        <v/>
      </c>
      <c r="Z52" s="10" t="str">
        <f t="shared" si="18"/>
        <v/>
      </c>
      <c r="AA52" s="10" t="str">
        <f t="shared" si="11"/>
        <v/>
      </c>
      <c r="AB52" s="10" t="str">
        <f t="shared" si="12"/>
        <v/>
      </c>
      <c r="AC52" s="10" t="str">
        <f t="shared" si="19"/>
        <v/>
      </c>
      <c r="AD52" s="10" t="str">
        <f t="shared" si="13"/>
        <v/>
      </c>
      <c r="AE52" s="10" t="str">
        <f t="shared" si="14"/>
        <v/>
      </c>
      <c r="AF52" s="10" t="str">
        <f t="shared" si="20"/>
        <v/>
      </c>
      <c r="AG52" s="10" t="str">
        <f t="shared" si="21"/>
        <v/>
      </c>
      <c r="AH52" s="10" t="str">
        <f t="shared" si="22"/>
        <v/>
      </c>
      <c r="AI52" s="10" t="str">
        <f t="shared" si="15"/>
        <v/>
      </c>
      <c r="AJ52" s="10" t="str">
        <f t="shared" si="23"/>
        <v/>
      </c>
      <c r="AK52" s="10" t="str">
        <f t="shared" si="24"/>
        <v/>
      </c>
      <c r="AL52" s="10" t="str">
        <f t="shared" si="25"/>
        <v/>
      </c>
    </row>
    <row r="53" spans="1:38" ht="22.5" customHeight="1" x14ac:dyDescent="0.25">
      <c r="A53" s="94">
        <v>44</v>
      </c>
      <c r="B53" s="114"/>
      <c r="C53" s="101"/>
      <c r="D53" s="101"/>
      <c r="E53" s="102"/>
      <c r="F53" s="80"/>
      <c r="G53" s="81"/>
      <c r="H53" s="81"/>
      <c r="I53" s="81"/>
      <c r="J53" s="80"/>
      <c r="K53" s="81"/>
      <c r="L53" s="3"/>
      <c r="M53" s="10" t="str">
        <f t="shared" si="16"/>
        <v/>
      </c>
      <c r="N53" s="10" t="str">
        <f t="shared" si="17"/>
        <v/>
      </c>
      <c r="O53" s="10" t="str">
        <f t="shared" si="0"/>
        <v/>
      </c>
      <c r="P53" s="10" t="str">
        <f t="shared" si="1"/>
        <v/>
      </c>
      <c r="Q53" s="10" t="str">
        <f t="shared" si="2"/>
        <v/>
      </c>
      <c r="R53" s="1" t="str">
        <f t="shared" si="3"/>
        <v/>
      </c>
      <c r="S53" s="1" t="str">
        <f t="shared" si="4"/>
        <v/>
      </c>
      <c r="T53" s="1" t="str">
        <f t="shared" si="5"/>
        <v/>
      </c>
      <c r="U53" s="1" t="str">
        <f t="shared" si="6"/>
        <v/>
      </c>
      <c r="V53" t="str">
        <f t="shared" si="7"/>
        <v/>
      </c>
      <c r="W53" s="10" t="str">
        <f t="shared" si="8"/>
        <v/>
      </c>
      <c r="X53" s="10" t="str">
        <f t="shared" si="9"/>
        <v/>
      </c>
      <c r="Y53" s="10" t="str">
        <f t="shared" si="10"/>
        <v/>
      </c>
      <c r="Z53" s="10" t="str">
        <f t="shared" si="18"/>
        <v/>
      </c>
      <c r="AA53" s="10" t="str">
        <f t="shared" si="11"/>
        <v/>
      </c>
      <c r="AB53" s="10" t="str">
        <f t="shared" si="12"/>
        <v/>
      </c>
      <c r="AC53" s="10" t="str">
        <f t="shared" si="19"/>
        <v/>
      </c>
      <c r="AD53" s="10" t="str">
        <f t="shared" si="13"/>
        <v/>
      </c>
      <c r="AE53" s="10" t="str">
        <f t="shared" si="14"/>
        <v/>
      </c>
      <c r="AF53" s="10" t="str">
        <f t="shared" si="20"/>
        <v/>
      </c>
      <c r="AG53" s="10" t="str">
        <f t="shared" si="21"/>
        <v/>
      </c>
      <c r="AH53" s="10" t="str">
        <f t="shared" si="22"/>
        <v/>
      </c>
      <c r="AI53" s="10" t="str">
        <f t="shared" si="15"/>
        <v/>
      </c>
      <c r="AJ53" s="10" t="str">
        <f t="shared" si="23"/>
        <v/>
      </c>
      <c r="AK53" s="10" t="str">
        <f t="shared" si="24"/>
        <v/>
      </c>
      <c r="AL53" s="10" t="str">
        <f t="shared" si="25"/>
        <v/>
      </c>
    </row>
    <row r="54" spans="1:38" ht="22.5" customHeight="1" x14ac:dyDescent="0.25">
      <c r="A54" s="94">
        <v>45</v>
      </c>
      <c r="B54" s="114"/>
      <c r="C54" s="101"/>
      <c r="D54" s="101"/>
      <c r="E54" s="102"/>
      <c r="F54" s="80"/>
      <c r="G54" s="81"/>
      <c r="H54" s="81"/>
      <c r="I54" s="81"/>
      <c r="J54" s="80"/>
      <c r="K54" s="81"/>
      <c r="L54" s="3"/>
      <c r="M54" s="10" t="str">
        <f t="shared" si="16"/>
        <v/>
      </c>
      <c r="N54" s="10" t="str">
        <f t="shared" si="17"/>
        <v/>
      </c>
      <c r="O54" s="10" t="str">
        <f t="shared" si="0"/>
        <v/>
      </c>
      <c r="P54" s="10" t="str">
        <f t="shared" si="1"/>
        <v/>
      </c>
      <c r="Q54" s="10" t="str">
        <f t="shared" si="2"/>
        <v/>
      </c>
      <c r="R54" s="1" t="str">
        <f t="shared" si="3"/>
        <v/>
      </c>
      <c r="S54" s="1" t="str">
        <f t="shared" si="4"/>
        <v/>
      </c>
      <c r="T54" s="1" t="str">
        <f t="shared" si="5"/>
        <v/>
      </c>
      <c r="U54" s="1" t="str">
        <f t="shared" si="6"/>
        <v/>
      </c>
      <c r="V54" t="str">
        <f t="shared" si="7"/>
        <v/>
      </c>
      <c r="W54" s="10" t="str">
        <f t="shared" si="8"/>
        <v/>
      </c>
      <c r="X54" s="10" t="str">
        <f t="shared" si="9"/>
        <v/>
      </c>
      <c r="Y54" s="10" t="str">
        <f t="shared" si="10"/>
        <v/>
      </c>
      <c r="Z54" s="10" t="str">
        <f t="shared" si="18"/>
        <v/>
      </c>
      <c r="AA54" s="10" t="str">
        <f t="shared" si="11"/>
        <v/>
      </c>
      <c r="AB54" s="10" t="str">
        <f t="shared" si="12"/>
        <v/>
      </c>
      <c r="AC54" s="10" t="str">
        <f t="shared" si="19"/>
        <v/>
      </c>
      <c r="AD54" s="10" t="str">
        <f t="shared" si="13"/>
        <v/>
      </c>
      <c r="AE54" s="10" t="str">
        <f t="shared" si="14"/>
        <v/>
      </c>
      <c r="AF54" s="10" t="str">
        <f t="shared" si="20"/>
        <v/>
      </c>
      <c r="AG54" s="10" t="str">
        <f t="shared" si="21"/>
        <v/>
      </c>
      <c r="AH54" s="10" t="str">
        <f t="shared" si="22"/>
        <v/>
      </c>
      <c r="AI54" s="10" t="str">
        <f t="shared" si="15"/>
        <v/>
      </c>
      <c r="AJ54" s="10" t="str">
        <f t="shared" si="23"/>
        <v/>
      </c>
      <c r="AK54" s="10" t="str">
        <f t="shared" si="24"/>
        <v/>
      </c>
      <c r="AL54" s="10" t="str">
        <f t="shared" si="25"/>
        <v/>
      </c>
    </row>
    <row r="55" spans="1:38" ht="22.5" customHeight="1" x14ac:dyDescent="0.25">
      <c r="A55" s="94">
        <v>46</v>
      </c>
      <c r="B55" s="114"/>
      <c r="C55" s="101"/>
      <c r="D55" s="101"/>
      <c r="E55" s="102"/>
      <c r="F55" s="80"/>
      <c r="G55" s="81"/>
      <c r="H55" s="81"/>
      <c r="I55" s="81"/>
      <c r="J55" s="80"/>
      <c r="K55" s="81"/>
      <c r="L55" s="3"/>
      <c r="M55" s="10" t="str">
        <f t="shared" si="16"/>
        <v/>
      </c>
      <c r="N55" s="10" t="str">
        <f t="shared" si="17"/>
        <v/>
      </c>
      <c r="O55" s="10" t="str">
        <f t="shared" si="0"/>
        <v/>
      </c>
      <c r="P55" s="10" t="str">
        <f t="shared" si="1"/>
        <v/>
      </c>
      <c r="Q55" s="10" t="str">
        <f t="shared" si="2"/>
        <v/>
      </c>
      <c r="R55" s="1" t="str">
        <f t="shared" si="3"/>
        <v/>
      </c>
      <c r="S55" s="1" t="str">
        <f t="shared" si="4"/>
        <v/>
      </c>
      <c r="T55" s="1" t="str">
        <f t="shared" si="5"/>
        <v/>
      </c>
      <c r="U55" s="1" t="str">
        <f t="shared" si="6"/>
        <v/>
      </c>
      <c r="V55" t="str">
        <f t="shared" si="7"/>
        <v/>
      </c>
      <c r="W55" s="10" t="str">
        <f t="shared" si="8"/>
        <v/>
      </c>
      <c r="X55" s="10" t="str">
        <f t="shared" si="9"/>
        <v/>
      </c>
      <c r="Y55" s="10" t="str">
        <f t="shared" si="10"/>
        <v/>
      </c>
      <c r="Z55" s="10" t="str">
        <f t="shared" si="18"/>
        <v/>
      </c>
      <c r="AA55" s="10" t="str">
        <f t="shared" si="11"/>
        <v/>
      </c>
      <c r="AB55" s="10" t="str">
        <f t="shared" si="12"/>
        <v/>
      </c>
      <c r="AC55" s="10" t="str">
        <f t="shared" si="19"/>
        <v/>
      </c>
      <c r="AD55" s="10" t="str">
        <f t="shared" si="13"/>
        <v/>
      </c>
      <c r="AE55" s="10" t="str">
        <f t="shared" si="14"/>
        <v/>
      </c>
      <c r="AF55" s="10" t="str">
        <f t="shared" si="20"/>
        <v/>
      </c>
      <c r="AG55" s="10" t="str">
        <f t="shared" si="21"/>
        <v/>
      </c>
      <c r="AH55" s="10" t="str">
        <f t="shared" si="22"/>
        <v/>
      </c>
      <c r="AI55" s="10" t="str">
        <f t="shared" si="15"/>
        <v/>
      </c>
      <c r="AJ55" s="10" t="str">
        <f t="shared" si="23"/>
        <v/>
      </c>
      <c r="AK55" s="10" t="str">
        <f t="shared" si="24"/>
        <v/>
      </c>
      <c r="AL55" s="10" t="str">
        <f t="shared" si="25"/>
        <v/>
      </c>
    </row>
    <row r="56" spans="1:38" ht="22.5" customHeight="1" x14ac:dyDescent="0.25">
      <c r="A56" s="94">
        <v>47</v>
      </c>
      <c r="B56" s="114"/>
      <c r="C56" s="101"/>
      <c r="D56" s="101"/>
      <c r="E56" s="102"/>
      <c r="F56" s="80"/>
      <c r="G56" s="81"/>
      <c r="H56" s="81"/>
      <c r="I56" s="81"/>
      <c r="J56" s="80"/>
      <c r="K56" s="81"/>
      <c r="L56" s="3"/>
      <c r="M56" s="10" t="str">
        <f t="shared" si="16"/>
        <v/>
      </c>
      <c r="N56" s="10" t="str">
        <f t="shared" si="17"/>
        <v/>
      </c>
      <c r="O56" s="10" t="str">
        <f t="shared" si="0"/>
        <v/>
      </c>
      <c r="P56" s="10" t="str">
        <f t="shared" si="1"/>
        <v/>
      </c>
      <c r="Q56" s="10" t="str">
        <f t="shared" si="2"/>
        <v/>
      </c>
      <c r="R56" s="1" t="str">
        <f t="shared" si="3"/>
        <v/>
      </c>
      <c r="S56" s="1" t="str">
        <f t="shared" si="4"/>
        <v/>
      </c>
      <c r="T56" s="1" t="str">
        <f t="shared" si="5"/>
        <v/>
      </c>
      <c r="U56" s="1" t="str">
        <f t="shared" si="6"/>
        <v/>
      </c>
      <c r="V56" t="str">
        <f t="shared" si="7"/>
        <v/>
      </c>
      <c r="W56" s="10" t="str">
        <f t="shared" si="8"/>
        <v/>
      </c>
      <c r="X56" s="10" t="str">
        <f t="shared" si="9"/>
        <v/>
      </c>
      <c r="Y56" s="10" t="str">
        <f t="shared" si="10"/>
        <v/>
      </c>
      <c r="Z56" s="10" t="str">
        <f t="shared" si="18"/>
        <v/>
      </c>
      <c r="AA56" s="10" t="str">
        <f t="shared" si="11"/>
        <v/>
      </c>
      <c r="AB56" s="10" t="str">
        <f t="shared" si="12"/>
        <v/>
      </c>
      <c r="AC56" s="10" t="str">
        <f t="shared" si="19"/>
        <v/>
      </c>
      <c r="AD56" s="10" t="str">
        <f t="shared" si="13"/>
        <v/>
      </c>
      <c r="AE56" s="10" t="str">
        <f t="shared" si="14"/>
        <v/>
      </c>
      <c r="AF56" s="10" t="str">
        <f t="shared" si="20"/>
        <v/>
      </c>
      <c r="AG56" s="10" t="str">
        <f t="shared" si="21"/>
        <v/>
      </c>
      <c r="AH56" s="10" t="str">
        <f t="shared" si="22"/>
        <v/>
      </c>
      <c r="AI56" s="10" t="str">
        <f t="shared" si="15"/>
        <v/>
      </c>
      <c r="AJ56" s="10" t="str">
        <f t="shared" si="23"/>
        <v/>
      </c>
      <c r="AK56" s="10" t="str">
        <f t="shared" si="24"/>
        <v/>
      </c>
      <c r="AL56" s="10" t="str">
        <f t="shared" si="25"/>
        <v/>
      </c>
    </row>
    <row r="57" spans="1:38" ht="22.5" customHeight="1" x14ac:dyDescent="0.25">
      <c r="A57" s="94">
        <v>48</v>
      </c>
      <c r="B57" s="114"/>
      <c r="C57" s="101"/>
      <c r="D57" s="101"/>
      <c r="E57" s="102"/>
      <c r="F57" s="82"/>
      <c r="G57" s="81"/>
      <c r="H57" s="81"/>
      <c r="I57" s="81"/>
      <c r="J57" s="80"/>
      <c r="K57" s="81"/>
      <c r="L57" s="3"/>
      <c r="M57" s="10" t="str">
        <f t="shared" si="16"/>
        <v/>
      </c>
      <c r="N57" s="10" t="str">
        <f t="shared" si="17"/>
        <v/>
      </c>
      <c r="O57" s="10" t="str">
        <f t="shared" si="0"/>
        <v/>
      </c>
      <c r="P57" s="10" t="str">
        <f t="shared" si="1"/>
        <v/>
      </c>
      <c r="Q57" s="10" t="str">
        <f t="shared" si="2"/>
        <v/>
      </c>
      <c r="R57" s="1" t="str">
        <f t="shared" si="3"/>
        <v/>
      </c>
      <c r="S57" s="1" t="str">
        <f t="shared" si="4"/>
        <v/>
      </c>
      <c r="T57" s="1" t="str">
        <f t="shared" si="5"/>
        <v/>
      </c>
      <c r="U57" s="1" t="str">
        <f t="shared" si="6"/>
        <v/>
      </c>
      <c r="V57" t="str">
        <f t="shared" si="7"/>
        <v/>
      </c>
      <c r="W57" s="10" t="str">
        <f t="shared" si="8"/>
        <v/>
      </c>
      <c r="X57" s="10" t="str">
        <f t="shared" si="9"/>
        <v/>
      </c>
      <c r="Y57" s="10" t="str">
        <f t="shared" si="10"/>
        <v/>
      </c>
      <c r="Z57" s="10" t="str">
        <f t="shared" si="18"/>
        <v/>
      </c>
      <c r="AA57" s="10" t="str">
        <f t="shared" si="11"/>
        <v/>
      </c>
      <c r="AB57" s="10" t="str">
        <f t="shared" si="12"/>
        <v/>
      </c>
      <c r="AC57" s="10" t="str">
        <f t="shared" si="19"/>
        <v/>
      </c>
      <c r="AD57" s="10" t="str">
        <f t="shared" si="13"/>
        <v/>
      </c>
      <c r="AE57" s="10" t="str">
        <f t="shared" si="14"/>
        <v/>
      </c>
      <c r="AF57" s="10" t="str">
        <f t="shared" si="20"/>
        <v/>
      </c>
      <c r="AG57" s="10" t="str">
        <f t="shared" si="21"/>
        <v/>
      </c>
      <c r="AH57" s="10" t="str">
        <f t="shared" si="22"/>
        <v/>
      </c>
      <c r="AI57" s="10" t="str">
        <f t="shared" si="15"/>
        <v/>
      </c>
      <c r="AJ57" s="10" t="str">
        <f t="shared" si="23"/>
        <v/>
      </c>
      <c r="AK57" s="10" t="str">
        <f t="shared" si="24"/>
        <v/>
      </c>
      <c r="AL57" s="10" t="str">
        <f t="shared" si="25"/>
        <v/>
      </c>
    </row>
    <row r="58" spans="1:38" ht="22.5" customHeight="1" x14ac:dyDescent="0.25">
      <c r="A58" s="94">
        <v>49</v>
      </c>
      <c r="B58" s="114"/>
      <c r="C58" s="101"/>
      <c r="D58" s="101"/>
      <c r="E58" s="102"/>
      <c r="F58" s="80"/>
      <c r="G58" s="81"/>
      <c r="H58" s="81"/>
      <c r="I58" s="81"/>
      <c r="J58" s="80"/>
      <c r="K58" s="81"/>
      <c r="L58" s="3"/>
      <c r="M58" s="10" t="str">
        <f t="shared" si="16"/>
        <v/>
      </c>
      <c r="N58" s="10" t="str">
        <f t="shared" si="17"/>
        <v/>
      </c>
      <c r="O58" s="10" t="str">
        <f t="shared" si="0"/>
        <v/>
      </c>
      <c r="P58" s="10" t="str">
        <f t="shared" si="1"/>
        <v/>
      </c>
      <c r="Q58" s="10" t="str">
        <f t="shared" si="2"/>
        <v/>
      </c>
      <c r="R58" s="1" t="str">
        <f t="shared" si="3"/>
        <v/>
      </c>
      <c r="S58" s="1" t="str">
        <f t="shared" si="4"/>
        <v/>
      </c>
      <c r="T58" s="1" t="str">
        <f t="shared" si="5"/>
        <v/>
      </c>
      <c r="U58" s="1" t="str">
        <f t="shared" si="6"/>
        <v/>
      </c>
      <c r="V58" t="str">
        <f t="shared" si="7"/>
        <v/>
      </c>
      <c r="W58" s="10" t="str">
        <f t="shared" si="8"/>
        <v/>
      </c>
      <c r="X58" s="10" t="str">
        <f t="shared" si="9"/>
        <v/>
      </c>
      <c r="Y58" s="10" t="str">
        <f t="shared" si="10"/>
        <v/>
      </c>
      <c r="Z58" s="10" t="str">
        <f t="shared" si="18"/>
        <v/>
      </c>
      <c r="AA58" s="10" t="str">
        <f t="shared" si="11"/>
        <v/>
      </c>
      <c r="AB58" s="10" t="str">
        <f t="shared" si="12"/>
        <v/>
      </c>
      <c r="AC58" s="10" t="str">
        <f t="shared" si="19"/>
        <v/>
      </c>
      <c r="AD58" s="10" t="str">
        <f t="shared" si="13"/>
        <v/>
      </c>
      <c r="AE58" s="10" t="str">
        <f t="shared" si="14"/>
        <v/>
      </c>
      <c r="AF58" s="10" t="str">
        <f t="shared" si="20"/>
        <v/>
      </c>
      <c r="AG58" s="10" t="str">
        <f t="shared" si="21"/>
        <v/>
      </c>
      <c r="AH58" s="10" t="str">
        <f t="shared" si="22"/>
        <v/>
      </c>
      <c r="AI58" s="10" t="str">
        <f t="shared" si="15"/>
        <v/>
      </c>
      <c r="AJ58" s="10" t="str">
        <f t="shared" si="23"/>
        <v/>
      </c>
      <c r="AK58" s="10" t="str">
        <f t="shared" si="24"/>
        <v/>
      </c>
      <c r="AL58" s="10" t="str">
        <f t="shared" si="25"/>
        <v/>
      </c>
    </row>
    <row r="59" spans="1:38" ht="22.5" customHeight="1" x14ac:dyDescent="0.25">
      <c r="A59" s="94">
        <v>50</v>
      </c>
      <c r="B59" s="114"/>
      <c r="C59" s="101"/>
      <c r="D59" s="101"/>
      <c r="E59" s="102"/>
      <c r="F59" s="80"/>
      <c r="G59" s="81"/>
      <c r="H59" s="81"/>
      <c r="I59" s="81"/>
      <c r="J59" s="80"/>
      <c r="K59" s="81"/>
      <c r="L59" s="3"/>
      <c r="M59" s="10" t="str">
        <f t="shared" si="16"/>
        <v/>
      </c>
      <c r="N59" s="10" t="str">
        <f t="shared" si="17"/>
        <v/>
      </c>
      <c r="O59" s="10" t="str">
        <f t="shared" si="0"/>
        <v/>
      </c>
      <c r="P59" s="10" t="str">
        <f t="shared" si="1"/>
        <v/>
      </c>
      <c r="Q59" s="10" t="str">
        <f t="shared" si="2"/>
        <v/>
      </c>
      <c r="R59" s="1" t="str">
        <f t="shared" si="3"/>
        <v/>
      </c>
      <c r="S59" s="1" t="str">
        <f t="shared" si="4"/>
        <v/>
      </c>
      <c r="T59" s="1" t="str">
        <f t="shared" si="5"/>
        <v/>
      </c>
      <c r="U59" s="1" t="str">
        <f t="shared" si="6"/>
        <v/>
      </c>
      <c r="V59" t="str">
        <f t="shared" si="7"/>
        <v/>
      </c>
      <c r="W59" s="10" t="str">
        <f t="shared" si="8"/>
        <v/>
      </c>
      <c r="X59" s="10" t="str">
        <f t="shared" si="9"/>
        <v/>
      </c>
      <c r="Y59" s="10" t="str">
        <f t="shared" si="10"/>
        <v/>
      </c>
      <c r="Z59" s="10" t="str">
        <f t="shared" si="18"/>
        <v/>
      </c>
      <c r="AA59" s="10" t="str">
        <f t="shared" si="11"/>
        <v/>
      </c>
      <c r="AB59" s="10" t="str">
        <f t="shared" si="12"/>
        <v/>
      </c>
      <c r="AC59" s="10" t="str">
        <f t="shared" si="19"/>
        <v/>
      </c>
      <c r="AD59" s="10" t="str">
        <f t="shared" si="13"/>
        <v/>
      </c>
      <c r="AE59" s="10" t="str">
        <f t="shared" si="14"/>
        <v/>
      </c>
      <c r="AF59" s="10" t="str">
        <f t="shared" si="20"/>
        <v/>
      </c>
      <c r="AG59" s="10" t="str">
        <f t="shared" si="21"/>
        <v/>
      </c>
      <c r="AH59" s="10" t="str">
        <f t="shared" si="22"/>
        <v/>
      </c>
      <c r="AI59" s="10" t="str">
        <f t="shared" si="15"/>
        <v/>
      </c>
      <c r="AJ59" s="10" t="str">
        <f t="shared" si="23"/>
        <v/>
      </c>
      <c r="AK59" s="10" t="str">
        <f t="shared" si="24"/>
        <v/>
      </c>
      <c r="AL59" s="10" t="str">
        <f t="shared" si="25"/>
        <v/>
      </c>
    </row>
    <row r="60" spans="1:38" ht="22.5" customHeight="1" x14ac:dyDescent="0.25">
      <c r="A60" s="94">
        <v>51</v>
      </c>
      <c r="B60" s="114"/>
      <c r="C60" s="101"/>
      <c r="D60" s="101"/>
      <c r="E60" s="102"/>
      <c r="F60" s="80"/>
      <c r="G60" s="81"/>
      <c r="H60" s="81"/>
      <c r="I60" s="81"/>
      <c r="J60" s="80"/>
      <c r="K60" s="81"/>
      <c r="L60" s="3"/>
      <c r="M60" s="10" t="str">
        <f t="shared" si="16"/>
        <v/>
      </c>
      <c r="N60" s="10" t="str">
        <f t="shared" si="17"/>
        <v/>
      </c>
      <c r="O60" s="10" t="str">
        <f t="shared" si="0"/>
        <v/>
      </c>
      <c r="P60" s="10" t="str">
        <f t="shared" si="1"/>
        <v/>
      </c>
      <c r="Q60" s="10" t="str">
        <f t="shared" si="2"/>
        <v/>
      </c>
      <c r="R60" s="1" t="str">
        <f t="shared" si="3"/>
        <v/>
      </c>
      <c r="S60" s="1" t="str">
        <f t="shared" si="4"/>
        <v/>
      </c>
      <c r="T60" s="1" t="str">
        <f t="shared" si="5"/>
        <v/>
      </c>
      <c r="U60" s="1" t="str">
        <f t="shared" si="6"/>
        <v/>
      </c>
      <c r="V60" t="str">
        <f t="shared" si="7"/>
        <v/>
      </c>
      <c r="W60" s="10" t="str">
        <f t="shared" si="8"/>
        <v/>
      </c>
      <c r="X60" s="10" t="str">
        <f t="shared" si="9"/>
        <v/>
      </c>
      <c r="Y60" s="10" t="str">
        <f t="shared" si="10"/>
        <v/>
      </c>
      <c r="Z60" s="10" t="str">
        <f t="shared" si="18"/>
        <v/>
      </c>
      <c r="AA60" s="10" t="str">
        <f t="shared" si="11"/>
        <v/>
      </c>
      <c r="AB60" s="10" t="str">
        <f t="shared" si="12"/>
        <v/>
      </c>
      <c r="AC60" s="10" t="str">
        <f t="shared" si="19"/>
        <v/>
      </c>
      <c r="AD60" s="10" t="str">
        <f t="shared" si="13"/>
        <v/>
      </c>
      <c r="AE60" s="10" t="str">
        <f t="shared" si="14"/>
        <v/>
      </c>
      <c r="AF60" s="10" t="str">
        <f t="shared" si="20"/>
        <v/>
      </c>
      <c r="AG60" s="10" t="str">
        <f t="shared" si="21"/>
        <v/>
      </c>
      <c r="AH60" s="10" t="str">
        <f t="shared" si="22"/>
        <v/>
      </c>
      <c r="AI60" s="10" t="str">
        <f t="shared" si="15"/>
        <v/>
      </c>
      <c r="AJ60" s="10" t="str">
        <f t="shared" si="23"/>
        <v/>
      </c>
      <c r="AK60" s="10" t="str">
        <f t="shared" si="24"/>
        <v/>
      </c>
      <c r="AL60" s="10" t="str">
        <f t="shared" si="25"/>
        <v/>
      </c>
    </row>
    <row r="61" spans="1:38" ht="22.5" customHeight="1" x14ac:dyDescent="0.25">
      <c r="A61" s="94">
        <v>52</v>
      </c>
      <c r="B61" s="114"/>
      <c r="C61" s="101"/>
      <c r="D61" s="101"/>
      <c r="E61" s="102"/>
      <c r="F61" s="80"/>
      <c r="G61" s="81"/>
      <c r="H61" s="81"/>
      <c r="I61" s="81"/>
      <c r="J61" s="80"/>
      <c r="K61" s="81"/>
      <c r="L61" s="3"/>
      <c r="M61" s="10" t="str">
        <f t="shared" si="16"/>
        <v/>
      </c>
      <c r="N61" s="10" t="str">
        <f t="shared" si="17"/>
        <v/>
      </c>
      <c r="O61" s="10" t="str">
        <f t="shared" si="0"/>
        <v/>
      </c>
      <c r="P61" s="10" t="str">
        <f t="shared" si="1"/>
        <v/>
      </c>
      <c r="Q61" s="10" t="str">
        <f t="shared" si="2"/>
        <v/>
      </c>
      <c r="R61" s="1" t="str">
        <f t="shared" si="3"/>
        <v/>
      </c>
      <c r="S61" s="1" t="str">
        <f t="shared" si="4"/>
        <v/>
      </c>
      <c r="T61" s="1" t="str">
        <f t="shared" si="5"/>
        <v/>
      </c>
      <c r="U61" s="1" t="str">
        <f t="shared" si="6"/>
        <v/>
      </c>
      <c r="V61" t="str">
        <f t="shared" si="7"/>
        <v/>
      </c>
      <c r="W61" s="10" t="str">
        <f t="shared" si="8"/>
        <v/>
      </c>
      <c r="X61" s="10" t="str">
        <f t="shared" si="9"/>
        <v/>
      </c>
      <c r="Y61" s="10" t="str">
        <f t="shared" si="10"/>
        <v/>
      </c>
      <c r="Z61" s="10" t="str">
        <f t="shared" si="18"/>
        <v/>
      </c>
      <c r="AA61" s="10" t="str">
        <f t="shared" si="11"/>
        <v/>
      </c>
      <c r="AB61" s="10" t="str">
        <f t="shared" si="12"/>
        <v/>
      </c>
      <c r="AC61" s="10" t="str">
        <f t="shared" si="19"/>
        <v/>
      </c>
      <c r="AD61" s="10" t="str">
        <f t="shared" si="13"/>
        <v/>
      </c>
      <c r="AE61" s="10" t="str">
        <f t="shared" si="14"/>
        <v/>
      </c>
      <c r="AF61" s="10" t="str">
        <f t="shared" si="20"/>
        <v/>
      </c>
      <c r="AG61" s="10" t="str">
        <f t="shared" si="21"/>
        <v/>
      </c>
      <c r="AH61" s="10" t="str">
        <f t="shared" si="22"/>
        <v/>
      </c>
      <c r="AI61" s="10" t="str">
        <f t="shared" si="15"/>
        <v/>
      </c>
      <c r="AJ61" s="10" t="str">
        <f t="shared" si="23"/>
        <v/>
      </c>
      <c r="AK61" s="10" t="str">
        <f t="shared" si="24"/>
        <v/>
      </c>
      <c r="AL61" s="10" t="str">
        <f t="shared" si="25"/>
        <v/>
      </c>
    </row>
    <row r="62" spans="1:38" ht="22.5" customHeight="1" x14ac:dyDescent="0.25">
      <c r="A62" s="94">
        <v>53</v>
      </c>
      <c r="B62" s="114"/>
      <c r="C62" s="101"/>
      <c r="D62" s="101"/>
      <c r="E62" s="102"/>
      <c r="F62" s="80"/>
      <c r="G62" s="81"/>
      <c r="H62" s="81"/>
      <c r="I62" s="81"/>
      <c r="J62" s="80"/>
      <c r="K62" s="81"/>
      <c r="L62" s="3"/>
      <c r="M62" s="10" t="str">
        <f t="shared" si="16"/>
        <v/>
      </c>
      <c r="N62" s="10" t="str">
        <f t="shared" si="17"/>
        <v/>
      </c>
      <c r="O62" s="10" t="str">
        <f t="shared" si="0"/>
        <v/>
      </c>
      <c r="P62" s="10" t="str">
        <f t="shared" si="1"/>
        <v/>
      </c>
      <c r="Q62" s="10" t="str">
        <f t="shared" si="2"/>
        <v/>
      </c>
      <c r="R62" s="1" t="str">
        <f t="shared" si="3"/>
        <v/>
      </c>
      <c r="S62" s="1" t="str">
        <f t="shared" si="4"/>
        <v/>
      </c>
      <c r="T62" s="1" t="str">
        <f t="shared" si="5"/>
        <v/>
      </c>
      <c r="U62" s="1" t="str">
        <f t="shared" si="6"/>
        <v/>
      </c>
      <c r="V62" t="str">
        <f t="shared" si="7"/>
        <v/>
      </c>
      <c r="W62" s="10" t="str">
        <f t="shared" si="8"/>
        <v/>
      </c>
      <c r="X62" s="10" t="str">
        <f t="shared" si="9"/>
        <v/>
      </c>
      <c r="Y62" s="10" t="str">
        <f t="shared" si="10"/>
        <v/>
      </c>
      <c r="Z62" s="10" t="str">
        <f t="shared" si="18"/>
        <v/>
      </c>
      <c r="AA62" s="10" t="str">
        <f t="shared" si="11"/>
        <v/>
      </c>
      <c r="AB62" s="10" t="str">
        <f t="shared" si="12"/>
        <v/>
      </c>
      <c r="AC62" s="10" t="str">
        <f t="shared" si="19"/>
        <v/>
      </c>
      <c r="AD62" s="10" t="str">
        <f t="shared" si="13"/>
        <v/>
      </c>
      <c r="AE62" s="10" t="str">
        <f t="shared" si="14"/>
        <v/>
      </c>
      <c r="AF62" s="10" t="str">
        <f t="shared" si="20"/>
        <v/>
      </c>
      <c r="AG62" s="10" t="str">
        <f t="shared" si="21"/>
        <v/>
      </c>
      <c r="AH62" s="10" t="str">
        <f t="shared" si="22"/>
        <v/>
      </c>
      <c r="AI62" s="10" t="str">
        <f t="shared" si="15"/>
        <v/>
      </c>
      <c r="AJ62" s="10" t="str">
        <f t="shared" si="23"/>
        <v/>
      </c>
      <c r="AK62" s="10" t="str">
        <f t="shared" si="24"/>
        <v/>
      </c>
      <c r="AL62" s="10" t="str">
        <f t="shared" si="25"/>
        <v/>
      </c>
    </row>
    <row r="63" spans="1:38" ht="22.5" customHeight="1" x14ac:dyDescent="0.25">
      <c r="A63" s="94">
        <v>54</v>
      </c>
      <c r="B63" s="114"/>
      <c r="C63" s="101"/>
      <c r="D63" s="101"/>
      <c r="E63" s="102"/>
      <c r="F63" s="80"/>
      <c r="G63" s="81"/>
      <c r="H63" s="81"/>
      <c r="I63" s="81"/>
      <c r="J63" s="80"/>
      <c r="K63" s="81"/>
      <c r="L63" s="3"/>
      <c r="M63" s="10" t="str">
        <f t="shared" si="16"/>
        <v/>
      </c>
      <c r="N63" s="10" t="str">
        <f t="shared" si="17"/>
        <v/>
      </c>
      <c r="O63" s="10" t="str">
        <f t="shared" si="0"/>
        <v/>
      </c>
      <c r="P63" s="10" t="str">
        <f t="shared" si="1"/>
        <v/>
      </c>
      <c r="Q63" s="10" t="str">
        <f t="shared" si="2"/>
        <v/>
      </c>
      <c r="R63" s="1" t="str">
        <f t="shared" si="3"/>
        <v/>
      </c>
      <c r="S63" s="1" t="str">
        <f t="shared" si="4"/>
        <v/>
      </c>
      <c r="T63" s="1" t="str">
        <f t="shared" si="5"/>
        <v/>
      </c>
      <c r="U63" s="1" t="str">
        <f t="shared" si="6"/>
        <v/>
      </c>
      <c r="V63" t="str">
        <f t="shared" si="7"/>
        <v/>
      </c>
      <c r="W63" s="10" t="str">
        <f t="shared" si="8"/>
        <v/>
      </c>
      <c r="X63" s="10" t="str">
        <f t="shared" si="9"/>
        <v/>
      </c>
      <c r="Y63" s="10" t="str">
        <f t="shared" si="10"/>
        <v/>
      </c>
      <c r="Z63" s="10" t="str">
        <f t="shared" si="18"/>
        <v/>
      </c>
      <c r="AA63" s="10" t="str">
        <f t="shared" si="11"/>
        <v/>
      </c>
      <c r="AB63" s="10" t="str">
        <f t="shared" si="12"/>
        <v/>
      </c>
      <c r="AC63" s="10" t="str">
        <f t="shared" si="19"/>
        <v/>
      </c>
      <c r="AD63" s="10" t="str">
        <f t="shared" si="13"/>
        <v/>
      </c>
      <c r="AE63" s="10" t="str">
        <f t="shared" si="14"/>
        <v/>
      </c>
      <c r="AF63" s="10" t="str">
        <f t="shared" si="20"/>
        <v/>
      </c>
      <c r="AG63" s="10" t="str">
        <f t="shared" si="21"/>
        <v/>
      </c>
      <c r="AH63" s="10" t="str">
        <f t="shared" si="22"/>
        <v/>
      </c>
      <c r="AI63" s="10" t="str">
        <f t="shared" si="15"/>
        <v/>
      </c>
      <c r="AJ63" s="10" t="str">
        <f t="shared" si="23"/>
        <v/>
      </c>
      <c r="AK63" s="10" t="str">
        <f t="shared" si="24"/>
        <v/>
      </c>
      <c r="AL63" s="10" t="str">
        <f t="shared" si="25"/>
        <v/>
      </c>
    </row>
    <row r="64" spans="1:38" ht="22.5" customHeight="1" x14ac:dyDescent="0.25">
      <c r="A64" s="94">
        <v>55</v>
      </c>
      <c r="B64" s="114"/>
      <c r="C64" s="101"/>
      <c r="D64" s="101"/>
      <c r="E64" s="102"/>
      <c r="F64" s="80"/>
      <c r="G64" s="81"/>
      <c r="H64" s="81"/>
      <c r="I64" s="81"/>
      <c r="J64" s="80"/>
      <c r="K64" s="81"/>
      <c r="L64" s="3"/>
      <c r="M64" s="10" t="str">
        <f t="shared" si="16"/>
        <v/>
      </c>
      <c r="N64" s="10" t="str">
        <f t="shared" si="17"/>
        <v/>
      </c>
      <c r="O64" s="10" t="str">
        <f t="shared" si="0"/>
        <v/>
      </c>
      <c r="P64" s="10" t="str">
        <f t="shared" si="1"/>
        <v/>
      </c>
      <c r="Q64" s="10" t="str">
        <f t="shared" si="2"/>
        <v/>
      </c>
      <c r="R64" s="1" t="str">
        <f t="shared" si="3"/>
        <v/>
      </c>
      <c r="S64" s="1" t="str">
        <f t="shared" si="4"/>
        <v/>
      </c>
      <c r="T64" s="1" t="str">
        <f t="shared" si="5"/>
        <v/>
      </c>
      <c r="U64" s="1" t="str">
        <f t="shared" si="6"/>
        <v/>
      </c>
      <c r="V64" t="str">
        <f t="shared" si="7"/>
        <v/>
      </c>
      <c r="W64" s="10" t="str">
        <f t="shared" si="8"/>
        <v/>
      </c>
      <c r="X64" s="10" t="str">
        <f t="shared" si="9"/>
        <v/>
      </c>
      <c r="Y64" s="10" t="str">
        <f t="shared" si="10"/>
        <v/>
      </c>
      <c r="Z64" s="10" t="str">
        <f t="shared" si="18"/>
        <v/>
      </c>
      <c r="AA64" s="10" t="str">
        <f t="shared" si="11"/>
        <v/>
      </c>
      <c r="AB64" s="10" t="str">
        <f t="shared" si="12"/>
        <v/>
      </c>
      <c r="AC64" s="10" t="str">
        <f t="shared" si="19"/>
        <v/>
      </c>
      <c r="AD64" s="10" t="str">
        <f t="shared" si="13"/>
        <v/>
      </c>
      <c r="AE64" s="10" t="str">
        <f t="shared" si="14"/>
        <v/>
      </c>
      <c r="AF64" s="10" t="str">
        <f t="shared" si="20"/>
        <v/>
      </c>
      <c r="AG64" s="10" t="str">
        <f t="shared" si="21"/>
        <v/>
      </c>
      <c r="AH64" s="10" t="str">
        <f t="shared" si="22"/>
        <v/>
      </c>
      <c r="AI64" s="10" t="str">
        <f t="shared" si="15"/>
        <v/>
      </c>
      <c r="AJ64" s="10" t="str">
        <f t="shared" si="23"/>
        <v/>
      </c>
      <c r="AK64" s="10" t="str">
        <f t="shared" si="24"/>
        <v/>
      </c>
      <c r="AL64" s="10" t="str">
        <f t="shared" si="25"/>
        <v/>
      </c>
    </row>
    <row r="65" spans="1:38" ht="22.5" customHeight="1" x14ac:dyDescent="0.25">
      <c r="A65" s="94">
        <v>56</v>
      </c>
      <c r="B65" s="114"/>
      <c r="C65" s="101"/>
      <c r="D65" s="101"/>
      <c r="E65" s="102"/>
      <c r="F65" s="80"/>
      <c r="G65" s="81"/>
      <c r="H65" s="81"/>
      <c r="I65" s="81"/>
      <c r="J65" s="80"/>
      <c r="K65" s="81"/>
      <c r="L65" s="3"/>
      <c r="M65" s="10" t="str">
        <f t="shared" si="16"/>
        <v/>
      </c>
      <c r="N65" s="10" t="str">
        <f t="shared" si="17"/>
        <v/>
      </c>
      <c r="O65" s="10" t="str">
        <f t="shared" si="0"/>
        <v/>
      </c>
      <c r="P65" s="10" t="str">
        <f t="shared" si="1"/>
        <v/>
      </c>
      <c r="Q65" s="10" t="str">
        <f t="shared" si="2"/>
        <v/>
      </c>
      <c r="R65" s="1" t="str">
        <f t="shared" si="3"/>
        <v/>
      </c>
      <c r="S65" s="1" t="str">
        <f t="shared" si="4"/>
        <v/>
      </c>
      <c r="T65" s="1" t="str">
        <f t="shared" si="5"/>
        <v/>
      </c>
      <c r="U65" s="1" t="str">
        <f t="shared" si="6"/>
        <v/>
      </c>
      <c r="V65" t="str">
        <f t="shared" si="7"/>
        <v/>
      </c>
      <c r="W65" s="10" t="str">
        <f t="shared" si="8"/>
        <v/>
      </c>
      <c r="X65" s="10" t="str">
        <f t="shared" si="9"/>
        <v/>
      </c>
      <c r="Y65" s="10" t="str">
        <f t="shared" si="10"/>
        <v/>
      </c>
      <c r="Z65" s="10" t="str">
        <f t="shared" si="18"/>
        <v/>
      </c>
      <c r="AA65" s="10" t="str">
        <f t="shared" si="11"/>
        <v/>
      </c>
      <c r="AB65" s="10" t="str">
        <f t="shared" si="12"/>
        <v/>
      </c>
      <c r="AC65" s="10" t="str">
        <f t="shared" si="19"/>
        <v/>
      </c>
      <c r="AD65" s="10" t="str">
        <f t="shared" si="13"/>
        <v/>
      </c>
      <c r="AE65" s="10" t="str">
        <f t="shared" si="14"/>
        <v/>
      </c>
      <c r="AF65" s="10" t="str">
        <f t="shared" si="20"/>
        <v/>
      </c>
      <c r="AG65" s="10" t="str">
        <f t="shared" si="21"/>
        <v/>
      </c>
      <c r="AH65" s="10" t="str">
        <f t="shared" si="22"/>
        <v/>
      </c>
      <c r="AI65" s="10" t="str">
        <f t="shared" si="15"/>
        <v/>
      </c>
      <c r="AJ65" s="10" t="str">
        <f t="shared" si="23"/>
        <v/>
      </c>
      <c r="AK65" s="10" t="str">
        <f t="shared" si="24"/>
        <v/>
      </c>
      <c r="AL65" s="10" t="str">
        <f t="shared" si="25"/>
        <v/>
      </c>
    </row>
    <row r="66" spans="1:38" ht="22.5" customHeight="1" x14ac:dyDescent="0.25">
      <c r="A66" s="94">
        <v>57</v>
      </c>
      <c r="B66" s="114"/>
      <c r="C66" s="101"/>
      <c r="D66" s="101"/>
      <c r="E66" s="102"/>
      <c r="F66" s="80"/>
      <c r="G66" s="81"/>
      <c r="H66" s="81"/>
      <c r="I66" s="81"/>
      <c r="J66" s="80"/>
      <c r="K66" s="81"/>
      <c r="L66" s="3"/>
      <c r="M66" s="10" t="str">
        <f t="shared" si="16"/>
        <v/>
      </c>
      <c r="N66" s="10" t="str">
        <f t="shared" si="17"/>
        <v/>
      </c>
      <c r="O66" s="10" t="str">
        <f t="shared" si="0"/>
        <v/>
      </c>
      <c r="P66" s="10" t="str">
        <f t="shared" si="1"/>
        <v/>
      </c>
      <c r="Q66" s="10" t="str">
        <f t="shared" si="2"/>
        <v/>
      </c>
      <c r="R66" s="1" t="str">
        <f t="shared" si="3"/>
        <v/>
      </c>
      <c r="S66" s="1" t="str">
        <f t="shared" si="4"/>
        <v/>
      </c>
      <c r="T66" s="1" t="str">
        <f t="shared" si="5"/>
        <v/>
      </c>
      <c r="U66" s="1" t="str">
        <f t="shared" si="6"/>
        <v/>
      </c>
      <c r="V66" t="str">
        <f t="shared" si="7"/>
        <v/>
      </c>
      <c r="W66" s="10" t="str">
        <f t="shared" si="8"/>
        <v/>
      </c>
      <c r="X66" s="10" t="str">
        <f t="shared" si="9"/>
        <v/>
      </c>
      <c r="Y66" s="10" t="str">
        <f t="shared" si="10"/>
        <v/>
      </c>
      <c r="Z66" s="10" t="str">
        <f t="shared" si="18"/>
        <v/>
      </c>
      <c r="AA66" s="10" t="str">
        <f t="shared" si="11"/>
        <v/>
      </c>
      <c r="AB66" s="10" t="str">
        <f t="shared" si="12"/>
        <v/>
      </c>
      <c r="AC66" s="10" t="str">
        <f t="shared" si="19"/>
        <v/>
      </c>
      <c r="AD66" s="10" t="str">
        <f t="shared" si="13"/>
        <v/>
      </c>
      <c r="AE66" s="10" t="str">
        <f t="shared" si="14"/>
        <v/>
      </c>
      <c r="AF66" s="10" t="str">
        <f t="shared" si="20"/>
        <v/>
      </c>
      <c r="AG66" s="10" t="str">
        <f t="shared" si="21"/>
        <v/>
      </c>
      <c r="AH66" s="10" t="str">
        <f t="shared" si="22"/>
        <v/>
      </c>
      <c r="AI66" s="10" t="str">
        <f t="shared" si="15"/>
        <v/>
      </c>
      <c r="AJ66" s="10" t="str">
        <f t="shared" si="23"/>
        <v/>
      </c>
      <c r="AK66" s="10" t="str">
        <f t="shared" si="24"/>
        <v/>
      </c>
      <c r="AL66" s="10" t="str">
        <f t="shared" si="25"/>
        <v/>
      </c>
    </row>
    <row r="67" spans="1:38" ht="22.5" customHeight="1" x14ac:dyDescent="0.25">
      <c r="A67" s="94">
        <v>58</v>
      </c>
      <c r="B67" s="114"/>
      <c r="C67" s="101"/>
      <c r="D67" s="101"/>
      <c r="E67" s="102"/>
      <c r="F67" s="80"/>
      <c r="G67" s="81"/>
      <c r="H67" s="81"/>
      <c r="I67" s="81"/>
      <c r="J67" s="80"/>
      <c r="K67" s="81"/>
      <c r="L67" s="3"/>
      <c r="M67" s="10" t="str">
        <f t="shared" si="16"/>
        <v/>
      </c>
      <c r="N67" s="10" t="str">
        <f t="shared" si="17"/>
        <v/>
      </c>
      <c r="O67" s="10" t="str">
        <f t="shared" si="0"/>
        <v/>
      </c>
      <c r="P67" s="10" t="str">
        <f t="shared" si="1"/>
        <v/>
      </c>
      <c r="Q67" s="10" t="str">
        <f t="shared" si="2"/>
        <v/>
      </c>
      <c r="R67" s="1" t="str">
        <f t="shared" si="3"/>
        <v/>
      </c>
      <c r="S67" s="1" t="str">
        <f t="shared" si="4"/>
        <v/>
      </c>
      <c r="T67" s="1" t="str">
        <f t="shared" si="5"/>
        <v/>
      </c>
      <c r="U67" s="1" t="str">
        <f t="shared" si="6"/>
        <v/>
      </c>
      <c r="V67" t="str">
        <f t="shared" si="7"/>
        <v/>
      </c>
      <c r="W67" s="10" t="str">
        <f t="shared" si="8"/>
        <v/>
      </c>
      <c r="X67" s="10" t="str">
        <f t="shared" si="9"/>
        <v/>
      </c>
      <c r="Y67" s="10" t="str">
        <f t="shared" si="10"/>
        <v/>
      </c>
      <c r="Z67" s="10" t="str">
        <f t="shared" si="18"/>
        <v/>
      </c>
      <c r="AA67" s="10" t="str">
        <f t="shared" si="11"/>
        <v/>
      </c>
      <c r="AB67" s="10" t="str">
        <f t="shared" si="12"/>
        <v/>
      </c>
      <c r="AC67" s="10" t="str">
        <f t="shared" si="19"/>
        <v/>
      </c>
      <c r="AD67" s="10" t="str">
        <f t="shared" si="13"/>
        <v/>
      </c>
      <c r="AE67" s="10" t="str">
        <f t="shared" si="14"/>
        <v/>
      </c>
      <c r="AF67" s="10" t="str">
        <f t="shared" si="20"/>
        <v/>
      </c>
      <c r="AG67" s="10" t="str">
        <f t="shared" si="21"/>
        <v/>
      </c>
      <c r="AH67" s="10" t="str">
        <f t="shared" si="22"/>
        <v/>
      </c>
      <c r="AI67" s="10" t="str">
        <f t="shared" si="15"/>
        <v/>
      </c>
      <c r="AJ67" s="10" t="str">
        <f t="shared" si="23"/>
        <v/>
      </c>
      <c r="AK67" s="10" t="str">
        <f t="shared" si="24"/>
        <v/>
      </c>
      <c r="AL67" s="10" t="str">
        <f t="shared" si="25"/>
        <v/>
      </c>
    </row>
    <row r="68" spans="1:38" ht="22.5" customHeight="1" x14ac:dyDescent="0.25">
      <c r="A68" s="94">
        <v>59</v>
      </c>
      <c r="B68" s="114"/>
      <c r="C68" s="101"/>
      <c r="D68" s="101"/>
      <c r="E68" s="102"/>
      <c r="F68" s="80"/>
      <c r="G68" s="81"/>
      <c r="H68" s="81"/>
      <c r="I68" s="81"/>
      <c r="J68" s="80"/>
      <c r="K68" s="81"/>
      <c r="L68" s="3"/>
      <c r="M68" s="10" t="str">
        <f t="shared" si="16"/>
        <v/>
      </c>
      <c r="N68" s="10" t="str">
        <f t="shared" si="17"/>
        <v/>
      </c>
      <c r="O68" s="10" t="str">
        <f t="shared" si="0"/>
        <v/>
      </c>
      <c r="P68" s="10" t="str">
        <f t="shared" si="1"/>
        <v/>
      </c>
      <c r="Q68" s="10" t="str">
        <f t="shared" si="2"/>
        <v/>
      </c>
      <c r="R68" s="1" t="str">
        <f t="shared" si="3"/>
        <v/>
      </c>
      <c r="S68" s="1" t="str">
        <f t="shared" si="4"/>
        <v/>
      </c>
      <c r="T68" s="1" t="str">
        <f t="shared" si="5"/>
        <v/>
      </c>
      <c r="U68" s="1" t="str">
        <f t="shared" si="6"/>
        <v/>
      </c>
      <c r="V68" t="str">
        <f t="shared" si="7"/>
        <v/>
      </c>
      <c r="W68" s="10" t="str">
        <f t="shared" si="8"/>
        <v/>
      </c>
      <c r="X68" s="10" t="str">
        <f t="shared" si="9"/>
        <v/>
      </c>
      <c r="Y68" s="10" t="str">
        <f t="shared" si="10"/>
        <v/>
      </c>
      <c r="Z68" s="10" t="str">
        <f t="shared" si="18"/>
        <v/>
      </c>
      <c r="AA68" s="10" t="str">
        <f t="shared" si="11"/>
        <v/>
      </c>
      <c r="AB68" s="10" t="str">
        <f t="shared" si="12"/>
        <v/>
      </c>
      <c r="AC68" s="10" t="str">
        <f t="shared" si="19"/>
        <v/>
      </c>
      <c r="AD68" s="10" t="str">
        <f t="shared" si="13"/>
        <v/>
      </c>
      <c r="AE68" s="10" t="str">
        <f t="shared" si="14"/>
        <v/>
      </c>
      <c r="AF68" s="10" t="str">
        <f t="shared" si="20"/>
        <v/>
      </c>
      <c r="AG68" s="10" t="str">
        <f t="shared" si="21"/>
        <v/>
      </c>
      <c r="AH68" s="10" t="str">
        <f t="shared" si="22"/>
        <v/>
      </c>
      <c r="AI68" s="10" t="str">
        <f t="shared" si="15"/>
        <v/>
      </c>
      <c r="AJ68" s="10" t="str">
        <f t="shared" si="23"/>
        <v/>
      </c>
      <c r="AK68" s="10" t="str">
        <f t="shared" si="24"/>
        <v/>
      </c>
      <c r="AL68" s="10" t="str">
        <f t="shared" si="25"/>
        <v/>
      </c>
    </row>
    <row r="69" spans="1:38" ht="22.5" customHeight="1" x14ac:dyDescent="0.25">
      <c r="A69" s="94">
        <v>60</v>
      </c>
      <c r="B69" s="114"/>
      <c r="C69" s="101"/>
      <c r="D69" s="101"/>
      <c r="E69" s="102"/>
      <c r="F69" s="80"/>
      <c r="G69" s="81"/>
      <c r="H69" s="81"/>
      <c r="I69" s="81"/>
      <c r="J69" s="80"/>
      <c r="K69" s="81"/>
      <c r="L69" s="3"/>
      <c r="M69" s="10" t="str">
        <f t="shared" si="16"/>
        <v/>
      </c>
      <c r="N69" s="10" t="str">
        <f t="shared" si="17"/>
        <v/>
      </c>
      <c r="O69" s="10" t="str">
        <f t="shared" si="0"/>
        <v/>
      </c>
      <c r="P69" s="10" t="str">
        <f t="shared" si="1"/>
        <v/>
      </c>
      <c r="Q69" s="10" t="str">
        <f t="shared" si="2"/>
        <v/>
      </c>
      <c r="R69" s="1" t="str">
        <f t="shared" si="3"/>
        <v/>
      </c>
      <c r="S69" s="1" t="str">
        <f t="shared" si="4"/>
        <v/>
      </c>
      <c r="T69" s="1" t="str">
        <f t="shared" si="5"/>
        <v/>
      </c>
      <c r="U69" s="1" t="str">
        <f t="shared" si="6"/>
        <v/>
      </c>
      <c r="V69" t="str">
        <f t="shared" si="7"/>
        <v/>
      </c>
      <c r="W69" s="10" t="str">
        <f t="shared" si="8"/>
        <v/>
      </c>
      <c r="X69" s="10" t="str">
        <f t="shared" si="9"/>
        <v/>
      </c>
      <c r="Y69" s="10" t="str">
        <f t="shared" si="10"/>
        <v/>
      </c>
      <c r="Z69" s="10" t="str">
        <f t="shared" si="18"/>
        <v/>
      </c>
      <c r="AA69" s="10" t="str">
        <f t="shared" si="11"/>
        <v/>
      </c>
      <c r="AB69" s="10" t="str">
        <f t="shared" si="12"/>
        <v/>
      </c>
      <c r="AC69" s="10" t="str">
        <f t="shared" si="19"/>
        <v/>
      </c>
      <c r="AD69" s="10" t="str">
        <f t="shared" si="13"/>
        <v/>
      </c>
      <c r="AE69" s="10" t="str">
        <f t="shared" si="14"/>
        <v/>
      </c>
      <c r="AF69" s="10" t="str">
        <f t="shared" si="20"/>
        <v/>
      </c>
      <c r="AG69" s="10" t="str">
        <f t="shared" si="21"/>
        <v/>
      </c>
      <c r="AH69" s="10" t="str">
        <f t="shared" si="22"/>
        <v/>
      </c>
      <c r="AI69" s="10" t="str">
        <f t="shared" si="15"/>
        <v/>
      </c>
      <c r="AJ69" s="10" t="str">
        <f t="shared" si="23"/>
        <v/>
      </c>
      <c r="AK69" s="10" t="str">
        <f t="shared" si="24"/>
        <v/>
      </c>
      <c r="AL69" s="10" t="str">
        <f t="shared" si="25"/>
        <v/>
      </c>
    </row>
    <row r="70" spans="1:38" ht="22.5" customHeight="1" x14ac:dyDescent="0.25">
      <c r="A70" s="94">
        <v>61</v>
      </c>
      <c r="B70" s="114"/>
      <c r="C70" s="101"/>
      <c r="D70" s="101"/>
      <c r="E70" s="102"/>
      <c r="F70" s="80"/>
      <c r="G70" s="81"/>
      <c r="H70" s="81"/>
      <c r="I70" s="81"/>
      <c r="J70" s="80"/>
      <c r="K70" s="81"/>
      <c r="L70" s="3"/>
      <c r="M70" s="10" t="str">
        <f t="shared" si="16"/>
        <v/>
      </c>
      <c r="N70" s="10" t="str">
        <f t="shared" si="17"/>
        <v/>
      </c>
      <c r="O70" s="10" t="str">
        <f t="shared" si="0"/>
        <v/>
      </c>
      <c r="P70" s="10" t="str">
        <f t="shared" si="1"/>
        <v/>
      </c>
      <c r="Q70" s="10" t="str">
        <f t="shared" si="2"/>
        <v/>
      </c>
      <c r="R70" s="1" t="str">
        <f t="shared" si="3"/>
        <v/>
      </c>
      <c r="S70" s="1" t="str">
        <f t="shared" si="4"/>
        <v/>
      </c>
      <c r="T70" s="1" t="str">
        <f t="shared" si="5"/>
        <v/>
      </c>
      <c r="U70" s="1" t="str">
        <f t="shared" si="6"/>
        <v/>
      </c>
      <c r="V70" t="str">
        <f t="shared" si="7"/>
        <v/>
      </c>
      <c r="W70" s="10" t="str">
        <f t="shared" si="8"/>
        <v/>
      </c>
      <c r="X70" s="10" t="str">
        <f t="shared" si="9"/>
        <v/>
      </c>
      <c r="Y70" s="10" t="str">
        <f t="shared" si="10"/>
        <v/>
      </c>
      <c r="Z70" s="10" t="str">
        <f t="shared" si="18"/>
        <v/>
      </c>
      <c r="AA70" s="10" t="str">
        <f t="shared" si="11"/>
        <v/>
      </c>
      <c r="AB70" s="10" t="str">
        <f t="shared" si="12"/>
        <v/>
      </c>
      <c r="AC70" s="10" t="str">
        <f t="shared" si="19"/>
        <v/>
      </c>
      <c r="AD70" s="10" t="str">
        <f t="shared" si="13"/>
        <v/>
      </c>
      <c r="AE70" s="10" t="str">
        <f t="shared" si="14"/>
        <v/>
      </c>
      <c r="AF70" s="10" t="str">
        <f t="shared" si="20"/>
        <v/>
      </c>
      <c r="AG70" s="10" t="str">
        <f t="shared" si="21"/>
        <v/>
      </c>
      <c r="AH70" s="10" t="str">
        <f t="shared" si="22"/>
        <v/>
      </c>
      <c r="AI70" s="10" t="str">
        <f t="shared" si="15"/>
        <v/>
      </c>
      <c r="AJ70" s="10" t="str">
        <f t="shared" si="23"/>
        <v/>
      </c>
      <c r="AK70" s="10" t="str">
        <f t="shared" si="24"/>
        <v/>
      </c>
      <c r="AL70" s="10" t="str">
        <f t="shared" si="25"/>
        <v/>
      </c>
    </row>
    <row r="71" spans="1:38" ht="22.5" customHeight="1" x14ac:dyDescent="0.25">
      <c r="A71" s="94">
        <v>62</v>
      </c>
      <c r="B71" s="114"/>
      <c r="C71" s="101"/>
      <c r="D71" s="101"/>
      <c r="E71" s="102"/>
      <c r="F71" s="82"/>
      <c r="G71" s="81"/>
      <c r="H71" s="81"/>
      <c r="I71" s="81"/>
      <c r="J71" s="80"/>
      <c r="K71" s="81"/>
      <c r="L71" s="3"/>
      <c r="M71" s="10" t="str">
        <f t="shared" si="16"/>
        <v/>
      </c>
      <c r="N71" s="10" t="str">
        <f t="shared" si="17"/>
        <v/>
      </c>
      <c r="O71" s="10" t="str">
        <f t="shared" si="0"/>
        <v/>
      </c>
      <c r="P71" s="10" t="str">
        <f t="shared" si="1"/>
        <v/>
      </c>
      <c r="Q71" s="10" t="str">
        <f t="shared" si="2"/>
        <v/>
      </c>
      <c r="R71" s="1" t="str">
        <f t="shared" si="3"/>
        <v/>
      </c>
      <c r="S71" s="1" t="str">
        <f t="shared" si="4"/>
        <v/>
      </c>
      <c r="T71" s="1" t="str">
        <f t="shared" si="5"/>
        <v/>
      </c>
      <c r="U71" s="1" t="str">
        <f t="shared" si="6"/>
        <v/>
      </c>
      <c r="V71" t="str">
        <f t="shared" si="7"/>
        <v/>
      </c>
      <c r="W71" s="10" t="str">
        <f t="shared" si="8"/>
        <v/>
      </c>
      <c r="X71" s="10" t="str">
        <f t="shared" si="9"/>
        <v/>
      </c>
      <c r="Y71" s="10" t="str">
        <f t="shared" si="10"/>
        <v/>
      </c>
      <c r="Z71" s="10" t="str">
        <f t="shared" si="18"/>
        <v/>
      </c>
      <c r="AA71" s="10" t="str">
        <f t="shared" si="11"/>
        <v/>
      </c>
      <c r="AB71" s="10" t="str">
        <f t="shared" si="12"/>
        <v/>
      </c>
      <c r="AC71" s="10" t="str">
        <f t="shared" si="19"/>
        <v/>
      </c>
      <c r="AD71" s="10" t="str">
        <f t="shared" si="13"/>
        <v/>
      </c>
      <c r="AE71" s="10" t="str">
        <f t="shared" si="14"/>
        <v/>
      </c>
      <c r="AF71" s="10" t="str">
        <f t="shared" si="20"/>
        <v/>
      </c>
      <c r="AG71" s="10" t="str">
        <f t="shared" si="21"/>
        <v/>
      </c>
      <c r="AH71" s="10" t="str">
        <f t="shared" si="22"/>
        <v/>
      </c>
      <c r="AI71" s="10" t="str">
        <f t="shared" si="15"/>
        <v/>
      </c>
      <c r="AJ71" s="10" t="str">
        <f t="shared" si="23"/>
        <v/>
      </c>
      <c r="AK71" s="10" t="str">
        <f t="shared" si="24"/>
        <v/>
      </c>
      <c r="AL71" s="10" t="str">
        <f t="shared" si="25"/>
        <v/>
      </c>
    </row>
    <row r="72" spans="1:38" ht="22.5" customHeight="1" x14ac:dyDescent="0.25">
      <c r="A72" s="94">
        <v>63</v>
      </c>
      <c r="B72" s="114"/>
      <c r="C72" s="101"/>
      <c r="D72" s="101"/>
      <c r="E72" s="102"/>
      <c r="F72" s="80"/>
      <c r="G72" s="81"/>
      <c r="H72" s="81"/>
      <c r="I72" s="81"/>
      <c r="J72" s="80"/>
      <c r="K72" s="81"/>
      <c r="L72" s="3"/>
      <c r="M72" s="10" t="str">
        <f t="shared" si="16"/>
        <v/>
      </c>
      <c r="N72" s="10" t="str">
        <f t="shared" si="17"/>
        <v/>
      </c>
      <c r="O72" s="10" t="str">
        <f t="shared" si="0"/>
        <v/>
      </c>
      <c r="P72" s="10" t="str">
        <f t="shared" si="1"/>
        <v/>
      </c>
      <c r="Q72" s="10" t="str">
        <f t="shared" si="2"/>
        <v/>
      </c>
      <c r="R72" s="1" t="str">
        <f t="shared" si="3"/>
        <v/>
      </c>
      <c r="S72" s="1" t="str">
        <f t="shared" si="4"/>
        <v/>
      </c>
      <c r="T72" s="1" t="str">
        <f t="shared" si="5"/>
        <v/>
      </c>
      <c r="U72" s="1" t="str">
        <f t="shared" si="6"/>
        <v/>
      </c>
      <c r="V72" t="str">
        <f t="shared" si="7"/>
        <v/>
      </c>
      <c r="W72" s="10" t="str">
        <f t="shared" si="8"/>
        <v/>
      </c>
      <c r="X72" s="10" t="str">
        <f t="shared" si="9"/>
        <v/>
      </c>
      <c r="Y72" s="10" t="str">
        <f t="shared" si="10"/>
        <v/>
      </c>
      <c r="Z72" s="10" t="str">
        <f t="shared" si="18"/>
        <v/>
      </c>
      <c r="AA72" s="10" t="str">
        <f t="shared" si="11"/>
        <v/>
      </c>
      <c r="AB72" s="10" t="str">
        <f t="shared" si="12"/>
        <v/>
      </c>
      <c r="AC72" s="10" t="str">
        <f t="shared" si="19"/>
        <v/>
      </c>
      <c r="AD72" s="10" t="str">
        <f t="shared" si="13"/>
        <v/>
      </c>
      <c r="AE72" s="10" t="str">
        <f t="shared" si="14"/>
        <v/>
      </c>
      <c r="AF72" s="10" t="str">
        <f t="shared" si="20"/>
        <v/>
      </c>
      <c r="AG72" s="10" t="str">
        <f t="shared" si="21"/>
        <v/>
      </c>
      <c r="AH72" s="10" t="str">
        <f t="shared" si="22"/>
        <v/>
      </c>
      <c r="AI72" s="10" t="str">
        <f t="shared" si="15"/>
        <v/>
      </c>
      <c r="AJ72" s="10" t="str">
        <f t="shared" si="23"/>
        <v/>
      </c>
      <c r="AK72" s="10" t="str">
        <f t="shared" si="24"/>
        <v/>
      </c>
      <c r="AL72" s="10" t="str">
        <f t="shared" si="25"/>
        <v/>
      </c>
    </row>
    <row r="73" spans="1:38" ht="22.5" customHeight="1" x14ac:dyDescent="0.25">
      <c r="A73" s="94">
        <v>64</v>
      </c>
      <c r="B73" s="114"/>
      <c r="C73" s="101"/>
      <c r="D73" s="101"/>
      <c r="E73" s="102"/>
      <c r="F73" s="80"/>
      <c r="G73" s="81"/>
      <c r="H73" s="81"/>
      <c r="I73" s="81"/>
      <c r="J73" s="80"/>
      <c r="K73" s="81"/>
      <c r="L73" s="3"/>
      <c r="M73" s="10" t="str">
        <f t="shared" si="16"/>
        <v/>
      </c>
      <c r="N73" s="10" t="str">
        <f t="shared" si="17"/>
        <v/>
      </c>
      <c r="O73" s="10" t="str">
        <f t="shared" si="0"/>
        <v/>
      </c>
      <c r="P73" s="10" t="str">
        <f t="shared" si="1"/>
        <v/>
      </c>
      <c r="Q73" s="10" t="str">
        <f t="shared" si="2"/>
        <v/>
      </c>
      <c r="R73" s="1" t="str">
        <f t="shared" si="3"/>
        <v/>
      </c>
      <c r="S73" s="1" t="str">
        <f t="shared" si="4"/>
        <v/>
      </c>
      <c r="T73" s="1" t="str">
        <f t="shared" si="5"/>
        <v/>
      </c>
      <c r="U73" s="1" t="str">
        <f t="shared" si="6"/>
        <v/>
      </c>
      <c r="V73" t="str">
        <f t="shared" si="7"/>
        <v/>
      </c>
      <c r="W73" s="10" t="str">
        <f t="shared" si="8"/>
        <v/>
      </c>
      <c r="X73" s="10" t="str">
        <f t="shared" si="9"/>
        <v/>
      </c>
      <c r="Y73" s="10" t="str">
        <f t="shared" si="10"/>
        <v/>
      </c>
      <c r="Z73" s="10" t="str">
        <f t="shared" si="18"/>
        <v/>
      </c>
      <c r="AA73" s="10" t="str">
        <f t="shared" si="11"/>
        <v/>
      </c>
      <c r="AB73" s="10" t="str">
        <f t="shared" si="12"/>
        <v/>
      </c>
      <c r="AC73" s="10" t="str">
        <f t="shared" si="19"/>
        <v/>
      </c>
      <c r="AD73" s="10" t="str">
        <f t="shared" si="13"/>
        <v/>
      </c>
      <c r="AE73" s="10" t="str">
        <f t="shared" si="14"/>
        <v/>
      </c>
      <c r="AF73" s="10" t="str">
        <f t="shared" si="20"/>
        <v/>
      </c>
      <c r="AG73" s="10" t="str">
        <f t="shared" si="21"/>
        <v/>
      </c>
      <c r="AH73" s="10" t="str">
        <f t="shared" si="22"/>
        <v/>
      </c>
      <c r="AI73" s="10" t="str">
        <f t="shared" si="15"/>
        <v/>
      </c>
      <c r="AJ73" s="10" t="str">
        <f t="shared" si="23"/>
        <v/>
      </c>
      <c r="AK73" s="10" t="str">
        <f t="shared" si="24"/>
        <v/>
      </c>
      <c r="AL73" s="10" t="str">
        <f t="shared" si="25"/>
        <v/>
      </c>
    </row>
    <row r="74" spans="1:38" ht="22.5" customHeight="1" x14ac:dyDescent="0.25">
      <c r="A74" s="94">
        <v>65</v>
      </c>
      <c r="B74" s="114"/>
      <c r="C74" s="101"/>
      <c r="D74" s="101"/>
      <c r="E74" s="102"/>
      <c r="F74" s="80"/>
      <c r="G74" s="81"/>
      <c r="H74" s="81"/>
      <c r="I74" s="81"/>
      <c r="J74" s="80"/>
      <c r="K74" s="81"/>
      <c r="L74" s="3"/>
      <c r="M74" s="10" t="str">
        <f t="shared" si="16"/>
        <v/>
      </c>
      <c r="N74" s="10" t="str">
        <f t="shared" si="17"/>
        <v/>
      </c>
      <c r="O74" s="10" t="str">
        <f t="shared" ref="O74:O137" si="26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74" s="10" t="str">
        <f t="shared" ref="P74:P137" si="27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74" s="10" t="str">
        <f t="shared" ref="Q74:Q137" si="28">IF(AND(VLOOKUP(ROW()-9,A:K,8,0) &lt;&gt; "2500",VLOOKUP(ROW()-9,A:K,8,0) &lt;&gt;"4050"),"",IF($Q$8=TRUE,"","The sum of GL 2500 must equal the sum of GL 4050. "))</f>
        <v/>
      </c>
      <c r="R74" s="1" t="str">
        <f t="shared" ref="R74:R137" si="29">IF(AND(VLOOKUP(ROW()-9,A:K,8,0) &lt;&gt; "2170",VLOOKUP(ROW()-9,A:K,8,0) &lt;&gt;"5370"),"",IF($R$8=TRUE,"","The sum of GL 2170 must equal the sum of GL 5370. "))</f>
        <v/>
      </c>
      <c r="S74" s="1" t="str">
        <f t="shared" ref="S74:S137" si="30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74" s="1" t="str">
        <f t="shared" ref="T74:T137" si="31">IF(OR(VLOOKUP(ROW()-9,A:K,8,0)="3400",VLOOKUP(ROW()-9,A:K,8,0)="3500"),"GL 3400 and 3500 are not allowed. Must use lowest level. ","")</f>
        <v/>
      </c>
      <c r="U74" s="1" t="str">
        <f t="shared" ref="U74:U137" si="32">IF(AND(VLOOKUP(ROW()-9,A:K,8,0)="2125",VLOOKUP(ROW()-9,A:K,10,0)&gt;0),"GL 2125 must equal 0. ","")</f>
        <v/>
      </c>
      <c r="V74" t="str">
        <f t="shared" ref="V74:V137" si="33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74" s="10" t="str">
        <f t="shared" ref="W74:W137" si="34">IF(AND(OR(VLOOKUP(ROW()-9,A:K,8,0)="1390",VLOOKUP(ROW()-9,A:K,8,0)="1600"),VLOOKUP(ROW()-9,A:K,11,0)="D"),"GL " &amp; VLOOKUP(ROW()-9,A:K,8,0) &amp; " must be a credit value. ","")</f>
        <v/>
      </c>
      <c r="X74" s="10" t="str">
        <f t="shared" ref="X74:X137" si="35">IF(VLOOKUP(ROW()-9,A:K,10,0)&lt;0,"Amount must be a positive value. ","")</f>
        <v/>
      </c>
      <c r="Y74" s="10" t="str">
        <f t="shared" ref="Y74:Y137" si="36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74" s="10" t="str">
        <f t="shared" si="18"/>
        <v/>
      </c>
      <c r="AA74" s="10" t="str">
        <f t="shared" ref="AA74:AA137" si="37">IF(ISERROR(ROUND(VLOOKUP(ROW()-9,A:K,10,0),2)=VLOOKUP(ROW()-9,A:K,10,0)),"",IF(ROUND(VLOOKUP(ROW()-9,A:K,10,0),2)=VLOOKUP(ROW()-9,A:K,10,0),"","Decimal place is larger than 2 digits. "))</f>
        <v/>
      </c>
      <c r="AB74" s="10" t="str">
        <f t="shared" ref="AB74:AB137" si="38">IF(VLOOKUP(ROW()-9,A:K,10,0) = "","", IF(ISNUMBER(VLOOKUP(ROW()-9,A:K,10,0))=TRUE,"","Amount must be a numeric value. "))</f>
        <v/>
      </c>
      <c r="AC74" s="10" t="str">
        <f t="shared" si="19"/>
        <v/>
      </c>
      <c r="AD74" s="10" t="str">
        <f t="shared" ref="AD74:AD137" si="39">IF(OR(AND(VLOOKUP(ROW()-9,A:K,10,0)&gt;0,VLOOKUP(ROW()-9,A:K,11,0)=""),AND(VLOOKUP(ROW()-9,A:K,6,0)&gt;0,VLOOKUP(ROW()-9,A:K,7,0)="")),"For every amount or encumbrance, the D/C column must have a D or C. ", "")</f>
        <v/>
      </c>
      <c r="AE74" s="10" t="str">
        <f t="shared" ref="AE74:AE137" si="40">IF(OR(VLOOKUP(ROW()-9,A:K,8,0) &amp; VLOOKUP(ROW()-9,A:K,9,0)="17300512",VLOOKUP(ROW()-9,A:K,8,0) &amp; VLOOKUP(ROW()-9,A:K,9,0)="17300666"),"GL 1730.0512 and 1730.0666 must not be on report 1. ","")</f>
        <v/>
      </c>
      <c r="AF74" s="10" t="str">
        <f t="shared" si="20"/>
        <v/>
      </c>
      <c r="AG74" s="10" t="str">
        <f t="shared" si="21"/>
        <v/>
      </c>
      <c r="AH74" s="10" t="str">
        <f t="shared" si="22"/>
        <v/>
      </c>
      <c r="AI74" s="10" t="str">
        <f t="shared" ref="AI74:AI137" si="41">IF(AND(OR(VLOOKUP(ROW()-9,A:K,8,0)="1410",VLOOKUP(ROW()-9,A:K,8,0)="3114"),VLOOKUP(ROW()-9,A:K,10,0)&gt;0),IF(VLOOKUP(ROW()-9,A:K,9,0)=$F$5,"Subsidiary must be another fund number.  ",""),"")</f>
        <v/>
      </c>
      <c r="AJ74" s="10" t="str">
        <f t="shared" si="23"/>
        <v/>
      </c>
      <c r="AK74" s="10" t="str">
        <f t="shared" si="24"/>
        <v/>
      </c>
      <c r="AL74" s="10" t="str">
        <f t="shared" si="25"/>
        <v/>
      </c>
    </row>
    <row r="75" spans="1:38" ht="22.5" customHeight="1" x14ac:dyDescent="0.25">
      <c r="A75" s="94">
        <v>66</v>
      </c>
      <c r="B75" s="114"/>
      <c r="C75" s="101"/>
      <c r="D75" s="101"/>
      <c r="E75" s="102"/>
      <c r="F75" s="80"/>
      <c r="G75" s="81"/>
      <c r="H75" s="81"/>
      <c r="I75" s="81"/>
      <c r="J75" s="80"/>
      <c r="K75" s="81"/>
      <c r="L75" s="3"/>
      <c r="M75" s="10" t="str">
        <f t="shared" ref="M75:M138" si="42">IF(ISERROR(N75),"",N75)&amp; IF(ISERROR(O75),"",O75)&amp; IF(ISERROR(P75),"",P75)&amp; IF(ISERROR(Q75),"",Q75)&amp; IF(ISERROR(R75),"",R75)&amp; IF(ISERROR(S75),"",S75)&amp; IF(ISERROR(T75),"",T75)&amp; IF(ISERROR(U75),"",U75)&amp; IF(ISERROR(V75),"",V75)&amp; IF(ISERROR(W75),"",W75)&amp; IF(ISERROR(X75),"",X75)&amp; IF(ISERROR(Y75),"",Y75)&amp; IF(ISERROR(Z75),"",Z75)&amp; IF(ISERROR(AA75),"",AA75)&amp; IF(ISERROR(AB75),"",AB75)&amp; IF(ISERROR(AC75),"",AC75)&amp; IF(ISERROR(AD75),"",AD75)&amp; IF(ISERROR(AE75),"",AE75)&amp; IF(ISERROR(AF75),"",AF75)&amp; IF(ISERROR(AG75),"",AG75)&amp; IF(ISERROR(AH75),"",AH75)&amp; IF(ISERROR(AI75),"",AI75)&amp; IF(ISERROR(AJ75),"",AJ75)&amp; IF(ISERROR(AK75),"",AK75)&amp; IF(ISERROR(AL75),"",AL75)</f>
        <v/>
      </c>
      <c r="N75" s="10" t="str">
        <f t="shared" ref="N75:N138" si="43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75" s="10" t="str">
        <f t="shared" si="26"/>
        <v/>
      </c>
      <c r="P75" s="10" t="str">
        <f t="shared" si="27"/>
        <v/>
      </c>
      <c r="Q75" s="10" t="str">
        <f t="shared" si="28"/>
        <v/>
      </c>
      <c r="R75" s="1" t="str">
        <f t="shared" si="29"/>
        <v/>
      </c>
      <c r="S75" s="1" t="str">
        <f t="shared" si="30"/>
        <v/>
      </c>
      <c r="T75" s="1" t="str">
        <f t="shared" si="31"/>
        <v/>
      </c>
      <c r="U75" s="1" t="str">
        <f t="shared" si="32"/>
        <v/>
      </c>
      <c r="V75" t="str">
        <f t="shared" si="33"/>
        <v/>
      </c>
      <c r="W75" s="10" t="str">
        <f t="shared" si="34"/>
        <v/>
      </c>
      <c r="X75" s="10" t="str">
        <f t="shared" si="35"/>
        <v/>
      </c>
      <c r="Y75" s="10" t="str">
        <f t="shared" si="36"/>
        <v/>
      </c>
      <c r="Z75" s="10" t="str">
        <f t="shared" ref="Z75:Z138" si="44">IF(AND(OR(VALUE(VLOOKUP(ROW()-9,A:K,8,0))=1410,VALUE(VLOOKUP(ROW()-9,A:K,8,0))=1420,VALUE(VLOOKUP(ROW()-9,A:K,8,0))=3114,VALUE(VLOOKUP(ROW()-9,A:K,8,0))=3115),VLOOKUP(ROW()-9,A:K,10,0)&gt;0),IF(LEN(VLOOKUP(ROW()-9,A:K,9,0))=4,"","Subsidiary is " &amp;LEN(VLOOKUP(ROW()-9,A:K,9,0))&amp; " digits long. Subsidiary must be 4 digits. If it appears to be 4 digits, check for hidden characters."),"")</f>
        <v/>
      </c>
      <c r="AA75" s="10" t="str">
        <f t="shared" si="37"/>
        <v/>
      </c>
      <c r="AB75" s="10" t="str">
        <f t="shared" si="38"/>
        <v/>
      </c>
      <c r="AC75" s="10" t="str">
        <f t="shared" ref="AC75:AC138" si="45">IF(AND(VLOOKUP(ROW()-9,A:K,10,0)="",VLOOKUP(ROW()-9,A:K,6,0)=""),"",IF(VLOOKUP(ROW()-9,A:K,10,0)&gt;=VLOOKUP(ROW()-9,A:K,6,0),"","Encumbrance amount must be equal to or less than the accrual amount. "))</f>
        <v/>
      </c>
      <c r="AD75" s="10" t="str">
        <f t="shared" si="39"/>
        <v/>
      </c>
      <c r="AE75" s="10" t="str">
        <f t="shared" si="40"/>
        <v/>
      </c>
      <c r="AF75" s="10" t="str">
        <f t="shared" ref="AF75:AF138" si="46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75" s="10" t="str">
        <f t="shared" ref="AG75:AG138" si="47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75" s="10" t="str">
        <f t="shared" ref="AH75:AH138" si="48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75" s="10" t="str">
        <f t="shared" si="41"/>
        <v/>
      </c>
      <c r="AJ75" s="10" t="str">
        <f t="shared" ref="AJ75:AJ138" si="49">IF(AND(OR(VLOOKUP(ROW()-9,A:K,8,0)="1420",VLOOKUP(ROW()-9,A:K,8,0)="3115"),VLOOKUP(ROW()-9,A:K,10,0)&gt;0),IF(VLOOKUP(ROW()-9,A:K,9,0)=$F$5,"Subsidiary must be agency number. ",""),"")</f>
        <v/>
      </c>
      <c r="AK75" s="10" t="str">
        <f t="shared" ref="AK75:AK138" si="50">IF(OR(VLOOKUP(ROW()-9,A:K,7,0) ="D",VLOOKUP(ROW()-9,A:K,7,0)="C"),IF(VLOOKUP(ROW()-9,A:K,7,0)=VLOOKUP(ROW()-9,A:K,11,0),"","Encumbrance D/C sign must equal accruals D/C sign."),"")</f>
        <v/>
      </c>
      <c r="AL75" s="10" t="str">
        <f t="shared" ref="AL75:AL138" si="51">IF(AND(VLOOKUP(ROW()-9,A:K,8,0)="3010",VLOOKUP(ROW()-9,A:K,6,0)=VLOOKUP(ROW()-9,A:K,10,0),VLOOKUP(ROW()-9,A:K,6,0)&gt;1000000),"Reminder to place a footnote for encumbrances over 1M for GL 3010. ","")</f>
        <v/>
      </c>
    </row>
    <row r="76" spans="1:38" ht="22.5" customHeight="1" x14ac:dyDescent="0.25">
      <c r="A76" s="94">
        <v>67</v>
      </c>
      <c r="B76" s="114"/>
      <c r="C76" s="101"/>
      <c r="D76" s="101"/>
      <c r="E76" s="102"/>
      <c r="F76" s="80"/>
      <c r="G76" s="81"/>
      <c r="H76" s="81"/>
      <c r="I76" s="81"/>
      <c r="J76" s="80"/>
      <c r="K76" s="81"/>
      <c r="L76" s="3"/>
      <c r="M76" s="10" t="str">
        <f t="shared" si="42"/>
        <v/>
      </c>
      <c r="N76" s="10" t="str">
        <f t="shared" si="43"/>
        <v/>
      </c>
      <c r="O76" s="10" t="str">
        <f t="shared" si="26"/>
        <v/>
      </c>
      <c r="P76" s="10" t="str">
        <f t="shared" si="27"/>
        <v/>
      </c>
      <c r="Q76" s="10" t="str">
        <f t="shared" si="28"/>
        <v/>
      </c>
      <c r="R76" s="1" t="str">
        <f t="shared" si="29"/>
        <v/>
      </c>
      <c r="S76" s="1" t="str">
        <f t="shared" si="30"/>
        <v/>
      </c>
      <c r="T76" s="1" t="str">
        <f t="shared" si="31"/>
        <v/>
      </c>
      <c r="U76" s="1" t="str">
        <f t="shared" si="32"/>
        <v/>
      </c>
      <c r="V76" t="str">
        <f t="shared" si="33"/>
        <v/>
      </c>
      <c r="W76" s="10" t="str">
        <f t="shared" si="34"/>
        <v/>
      </c>
      <c r="X76" s="10" t="str">
        <f t="shared" si="35"/>
        <v/>
      </c>
      <c r="Y76" s="10" t="str">
        <f t="shared" si="36"/>
        <v/>
      </c>
      <c r="Z76" s="10" t="str">
        <f t="shared" si="44"/>
        <v/>
      </c>
      <c r="AA76" s="10" t="str">
        <f t="shared" si="37"/>
        <v/>
      </c>
      <c r="AB76" s="10" t="str">
        <f t="shared" si="38"/>
        <v/>
      </c>
      <c r="AC76" s="10" t="str">
        <f t="shared" si="45"/>
        <v/>
      </c>
      <c r="AD76" s="10" t="str">
        <f t="shared" si="39"/>
        <v/>
      </c>
      <c r="AE76" s="10" t="str">
        <f t="shared" si="40"/>
        <v/>
      </c>
      <c r="AF76" s="10" t="str">
        <f t="shared" si="46"/>
        <v/>
      </c>
      <c r="AG76" s="10" t="str">
        <f t="shared" si="47"/>
        <v/>
      </c>
      <c r="AH76" s="10" t="str">
        <f t="shared" si="48"/>
        <v/>
      </c>
      <c r="AI76" s="10" t="str">
        <f t="shared" si="41"/>
        <v/>
      </c>
      <c r="AJ76" s="10" t="str">
        <f t="shared" si="49"/>
        <v/>
      </c>
      <c r="AK76" s="10" t="str">
        <f t="shared" si="50"/>
        <v/>
      </c>
      <c r="AL76" s="10" t="str">
        <f t="shared" si="51"/>
        <v/>
      </c>
    </row>
    <row r="77" spans="1:38" ht="22.5" customHeight="1" x14ac:dyDescent="0.25">
      <c r="A77" s="94">
        <v>68</v>
      </c>
      <c r="B77" s="114"/>
      <c r="C77" s="101"/>
      <c r="D77" s="101"/>
      <c r="E77" s="102"/>
      <c r="F77" s="80"/>
      <c r="G77" s="81"/>
      <c r="H77" s="81"/>
      <c r="I77" s="81"/>
      <c r="J77" s="80"/>
      <c r="K77" s="81"/>
      <c r="L77" s="3"/>
      <c r="M77" s="10" t="str">
        <f t="shared" si="42"/>
        <v/>
      </c>
      <c r="N77" s="10" t="str">
        <f t="shared" si="43"/>
        <v/>
      </c>
      <c r="O77" s="10" t="str">
        <f t="shared" si="26"/>
        <v/>
      </c>
      <c r="P77" s="10" t="str">
        <f t="shared" si="27"/>
        <v/>
      </c>
      <c r="Q77" s="10" t="str">
        <f t="shared" si="28"/>
        <v/>
      </c>
      <c r="R77" s="1" t="str">
        <f t="shared" si="29"/>
        <v/>
      </c>
      <c r="S77" s="1" t="str">
        <f t="shared" si="30"/>
        <v/>
      </c>
      <c r="T77" s="1" t="str">
        <f t="shared" si="31"/>
        <v/>
      </c>
      <c r="U77" s="1" t="str">
        <f t="shared" si="32"/>
        <v/>
      </c>
      <c r="V77" t="str">
        <f t="shared" si="33"/>
        <v/>
      </c>
      <c r="W77" s="10" t="str">
        <f t="shared" si="34"/>
        <v/>
      </c>
      <c r="X77" s="10" t="str">
        <f t="shared" si="35"/>
        <v/>
      </c>
      <c r="Y77" s="10" t="str">
        <f t="shared" si="36"/>
        <v/>
      </c>
      <c r="Z77" s="10" t="str">
        <f t="shared" si="44"/>
        <v/>
      </c>
      <c r="AA77" s="10" t="str">
        <f t="shared" si="37"/>
        <v/>
      </c>
      <c r="AB77" s="10" t="str">
        <f t="shared" si="38"/>
        <v/>
      </c>
      <c r="AC77" s="10" t="str">
        <f t="shared" si="45"/>
        <v/>
      </c>
      <c r="AD77" s="10" t="str">
        <f t="shared" si="39"/>
        <v/>
      </c>
      <c r="AE77" s="10" t="str">
        <f t="shared" si="40"/>
        <v/>
      </c>
      <c r="AF77" s="10" t="str">
        <f t="shared" si="46"/>
        <v/>
      </c>
      <c r="AG77" s="10" t="str">
        <f t="shared" si="47"/>
        <v/>
      </c>
      <c r="AH77" s="10" t="str">
        <f t="shared" si="48"/>
        <v/>
      </c>
      <c r="AI77" s="10" t="str">
        <f t="shared" si="41"/>
        <v/>
      </c>
      <c r="AJ77" s="10" t="str">
        <f t="shared" si="49"/>
        <v/>
      </c>
      <c r="AK77" s="10" t="str">
        <f t="shared" si="50"/>
        <v/>
      </c>
      <c r="AL77" s="10" t="str">
        <f t="shared" si="51"/>
        <v/>
      </c>
    </row>
    <row r="78" spans="1:38" ht="22.5" customHeight="1" x14ac:dyDescent="0.25">
      <c r="A78" s="94">
        <v>69</v>
      </c>
      <c r="B78" s="114"/>
      <c r="C78" s="101"/>
      <c r="D78" s="101"/>
      <c r="E78" s="102"/>
      <c r="F78" s="80"/>
      <c r="G78" s="81"/>
      <c r="H78" s="81"/>
      <c r="I78" s="81"/>
      <c r="J78" s="80"/>
      <c r="K78" s="81"/>
      <c r="L78" s="3"/>
      <c r="M78" s="10" t="str">
        <f t="shared" si="42"/>
        <v/>
      </c>
      <c r="N78" s="10" t="str">
        <f t="shared" si="43"/>
        <v/>
      </c>
      <c r="O78" s="10" t="str">
        <f t="shared" si="26"/>
        <v/>
      </c>
      <c r="P78" s="10" t="str">
        <f t="shared" si="27"/>
        <v/>
      </c>
      <c r="Q78" s="10" t="str">
        <f t="shared" si="28"/>
        <v/>
      </c>
      <c r="R78" s="1" t="str">
        <f t="shared" si="29"/>
        <v/>
      </c>
      <c r="S78" s="1" t="str">
        <f t="shared" si="30"/>
        <v/>
      </c>
      <c r="T78" s="1" t="str">
        <f t="shared" si="31"/>
        <v/>
      </c>
      <c r="U78" s="1" t="str">
        <f t="shared" si="32"/>
        <v/>
      </c>
      <c r="V78" t="str">
        <f t="shared" si="33"/>
        <v/>
      </c>
      <c r="W78" s="10" t="str">
        <f t="shared" si="34"/>
        <v/>
      </c>
      <c r="X78" s="10" t="str">
        <f t="shared" si="35"/>
        <v/>
      </c>
      <c r="Y78" s="10" t="str">
        <f t="shared" si="36"/>
        <v/>
      </c>
      <c r="Z78" s="10" t="str">
        <f t="shared" si="44"/>
        <v/>
      </c>
      <c r="AA78" s="10" t="str">
        <f t="shared" si="37"/>
        <v/>
      </c>
      <c r="AB78" s="10" t="str">
        <f t="shared" si="38"/>
        <v/>
      </c>
      <c r="AC78" s="10" t="str">
        <f t="shared" si="45"/>
        <v/>
      </c>
      <c r="AD78" s="10" t="str">
        <f t="shared" si="39"/>
        <v/>
      </c>
      <c r="AE78" s="10" t="str">
        <f t="shared" si="40"/>
        <v/>
      </c>
      <c r="AF78" s="10" t="str">
        <f t="shared" si="46"/>
        <v/>
      </c>
      <c r="AG78" s="10" t="str">
        <f t="shared" si="47"/>
        <v/>
      </c>
      <c r="AH78" s="10" t="str">
        <f t="shared" si="48"/>
        <v/>
      </c>
      <c r="AI78" s="10" t="str">
        <f t="shared" si="41"/>
        <v/>
      </c>
      <c r="AJ78" s="10" t="str">
        <f t="shared" si="49"/>
        <v/>
      </c>
      <c r="AK78" s="10" t="str">
        <f t="shared" si="50"/>
        <v/>
      </c>
      <c r="AL78" s="10" t="str">
        <f t="shared" si="51"/>
        <v/>
      </c>
    </row>
    <row r="79" spans="1:38" ht="22.5" customHeight="1" x14ac:dyDescent="0.25">
      <c r="A79" s="94">
        <v>70</v>
      </c>
      <c r="B79" s="114"/>
      <c r="C79" s="101"/>
      <c r="D79" s="101"/>
      <c r="E79" s="102"/>
      <c r="F79" s="80"/>
      <c r="G79" s="81"/>
      <c r="H79" s="81"/>
      <c r="I79" s="81"/>
      <c r="J79" s="80"/>
      <c r="K79" s="81"/>
      <c r="L79" s="3"/>
      <c r="M79" s="10" t="str">
        <f t="shared" si="42"/>
        <v/>
      </c>
      <c r="N79" s="10" t="str">
        <f t="shared" si="43"/>
        <v/>
      </c>
      <c r="O79" s="10" t="str">
        <f t="shared" si="26"/>
        <v/>
      </c>
      <c r="P79" s="10" t="str">
        <f t="shared" si="27"/>
        <v/>
      </c>
      <c r="Q79" s="10" t="str">
        <f t="shared" si="28"/>
        <v/>
      </c>
      <c r="R79" s="1" t="str">
        <f t="shared" si="29"/>
        <v/>
      </c>
      <c r="S79" s="1" t="str">
        <f t="shared" si="30"/>
        <v/>
      </c>
      <c r="T79" s="1" t="str">
        <f t="shared" si="31"/>
        <v/>
      </c>
      <c r="U79" s="1" t="str">
        <f t="shared" si="32"/>
        <v/>
      </c>
      <c r="V79" t="str">
        <f t="shared" si="33"/>
        <v/>
      </c>
      <c r="W79" s="10" t="str">
        <f t="shared" si="34"/>
        <v/>
      </c>
      <c r="X79" s="10" t="str">
        <f t="shared" si="35"/>
        <v/>
      </c>
      <c r="Y79" s="10" t="str">
        <f t="shared" si="36"/>
        <v/>
      </c>
      <c r="Z79" s="10" t="str">
        <f t="shared" si="44"/>
        <v/>
      </c>
      <c r="AA79" s="10" t="str">
        <f t="shared" si="37"/>
        <v/>
      </c>
      <c r="AB79" s="10" t="str">
        <f t="shared" si="38"/>
        <v/>
      </c>
      <c r="AC79" s="10" t="str">
        <f t="shared" si="45"/>
        <v/>
      </c>
      <c r="AD79" s="10" t="str">
        <f t="shared" si="39"/>
        <v/>
      </c>
      <c r="AE79" s="10" t="str">
        <f t="shared" si="40"/>
        <v/>
      </c>
      <c r="AF79" s="10" t="str">
        <f t="shared" si="46"/>
        <v/>
      </c>
      <c r="AG79" s="10" t="str">
        <f t="shared" si="47"/>
        <v/>
      </c>
      <c r="AH79" s="10" t="str">
        <f t="shared" si="48"/>
        <v/>
      </c>
      <c r="AI79" s="10" t="str">
        <f t="shared" si="41"/>
        <v/>
      </c>
      <c r="AJ79" s="10" t="str">
        <f t="shared" si="49"/>
        <v/>
      </c>
      <c r="AK79" s="10" t="str">
        <f t="shared" si="50"/>
        <v/>
      </c>
      <c r="AL79" s="10" t="str">
        <f t="shared" si="51"/>
        <v/>
      </c>
    </row>
    <row r="80" spans="1:38" ht="22.5" customHeight="1" x14ac:dyDescent="0.25">
      <c r="A80" s="94">
        <v>71</v>
      </c>
      <c r="B80" s="114"/>
      <c r="C80" s="101"/>
      <c r="D80" s="101"/>
      <c r="E80" s="102"/>
      <c r="F80" s="80"/>
      <c r="G80" s="81"/>
      <c r="H80" s="81"/>
      <c r="I80" s="81"/>
      <c r="J80" s="80"/>
      <c r="K80" s="81"/>
      <c r="L80" s="3"/>
      <c r="M80" s="10" t="str">
        <f t="shared" si="42"/>
        <v/>
      </c>
      <c r="N80" s="10" t="str">
        <f t="shared" si="43"/>
        <v/>
      </c>
      <c r="O80" s="10" t="str">
        <f t="shared" si="26"/>
        <v/>
      </c>
      <c r="P80" s="10" t="str">
        <f t="shared" si="27"/>
        <v/>
      </c>
      <c r="Q80" s="10" t="str">
        <f t="shared" si="28"/>
        <v/>
      </c>
      <c r="R80" s="1" t="str">
        <f t="shared" si="29"/>
        <v/>
      </c>
      <c r="S80" s="1" t="str">
        <f t="shared" si="30"/>
        <v/>
      </c>
      <c r="T80" s="1" t="str">
        <f t="shared" si="31"/>
        <v/>
      </c>
      <c r="U80" s="1" t="str">
        <f t="shared" si="32"/>
        <v/>
      </c>
      <c r="V80" t="str">
        <f t="shared" si="33"/>
        <v/>
      </c>
      <c r="W80" s="10" t="str">
        <f t="shared" si="34"/>
        <v/>
      </c>
      <c r="X80" s="10" t="str">
        <f t="shared" si="35"/>
        <v/>
      </c>
      <c r="Y80" s="10" t="str">
        <f t="shared" si="36"/>
        <v/>
      </c>
      <c r="Z80" s="10" t="str">
        <f t="shared" si="44"/>
        <v/>
      </c>
      <c r="AA80" s="10" t="str">
        <f t="shared" si="37"/>
        <v/>
      </c>
      <c r="AB80" s="10" t="str">
        <f t="shared" si="38"/>
        <v/>
      </c>
      <c r="AC80" s="10" t="str">
        <f t="shared" si="45"/>
        <v/>
      </c>
      <c r="AD80" s="10" t="str">
        <f t="shared" si="39"/>
        <v/>
      </c>
      <c r="AE80" s="10" t="str">
        <f t="shared" si="40"/>
        <v/>
      </c>
      <c r="AF80" s="10" t="str">
        <f t="shared" si="46"/>
        <v/>
      </c>
      <c r="AG80" s="10" t="str">
        <f t="shared" si="47"/>
        <v/>
      </c>
      <c r="AH80" s="10" t="str">
        <f t="shared" si="48"/>
        <v/>
      </c>
      <c r="AI80" s="10" t="str">
        <f t="shared" si="41"/>
        <v/>
      </c>
      <c r="AJ80" s="10" t="str">
        <f t="shared" si="49"/>
        <v/>
      </c>
      <c r="AK80" s="10" t="str">
        <f t="shared" si="50"/>
        <v/>
      </c>
      <c r="AL80" s="10" t="str">
        <f t="shared" si="51"/>
        <v/>
      </c>
    </row>
    <row r="81" spans="1:38" ht="22.5" customHeight="1" x14ac:dyDescent="0.25">
      <c r="A81" s="94">
        <v>72</v>
      </c>
      <c r="B81" s="114"/>
      <c r="C81" s="101"/>
      <c r="D81" s="101"/>
      <c r="E81" s="102"/>
      <c r="F81" s="80"/>
      <c r="G81" s="81"/>
      <c r="H81" s="81"/>
      <c r="I81" s="81"/>
      <c r="J81" s="80"/>
      <c r="K81" s="81"/>
      <c r="L81" s="3"/>
      <c r="M81" s="10" t="str">
        <f t="shared" si="42"/>
        <v/>
      </c>
      <c r="N81" s="10" t="str">
        <f t="shared" si="43"/>
        <v/>
      </c>
      <c r="O81" s="10" t="str">
        <f t="shared" si="26"/>
        <v/>
      </c>
      <c r="P81" s="10" t="str">
        <f t="shared" si="27"/>
        <v/>
      </c>
      <c r="Q81" s="10" t="str">
        <f t="shared" si="28"/>
        <v/>
      </c>
      <c r="R81" s="1" t="str">
        <f t="shared" si="29"/>
        <v/>
      </c>
      <c r="S81" s="1" t="str">
        <f t="shared" si="30"/>
        <v/>
      </c>
      <c r="T81" s="1" t="str">
        <f t="shared" si="31"/>
        <v/>
      </c>
      <c r="U81" s="1" t="str">
        <f t="shared" si="32"/>
        <v/>
      </c>
      <c r="V81" t="str">
        <f t="shared" si="33"/>
        <v/>
      </c>
      <c r="W81" s="10" t="str">
        <f t="shared" si="34"/>
        <v/>
      </c>
      <c r="X81" s="10" t="str">
        <f t="shared" si="35"/>
        <v/>
      </c>
      <c r="Y81" s="10" t="str">
        <f t="shared" si="36"/>
        <v/>
      </c>
      <c r="Z81" s="10" t="str">
        <f t="shared" si="44"/>
        <v/>
      </c>
      <c r="AA81" s="10" t="str">
        <f t="shared" si="37"/>
        <v/>
      </c>
      <c r="AB81" s="10" t="str">
        <f t="shared" si="38"/>
        <v/>
      </c>
      <c r="AC81" s="10" t="str">
        <f t="shared" si="45"/>
        <v/>
      </c>
      <c r="AD81" s="10" t="str">
        <f t="shared" si="39"/>
        <v/>
      </c>
      <c r="AE81" s="10" t="str">
        <f t="shared" si="40"/>
        <v/>
      </c>
      <c r="AF81" s="10" t="str">
        <f t="shared" si="46"/>
        <v/>
      </c>
      <c r="AG81" s="10" t="str">
        <f t="shared" si="47"/>
        <v/>
      </c>
      <c r="AH81" s="10" t="str">
        <f t="shared" si="48"/>
        <v/>
      </c>
      <c r="AI81" s="10" t="str">
        <f t="shared" si="41"/>
        <v/>
      </c>
      <c r="AJ81" s="10" t="str">
        <f t="shared" si="49"/>
        <v/>
      </c>
      <c r="AK81" s="10" t="str">
        <f t="shared" si="50"/>
        <v/>
      </c>
      <c r="AL81" s="10" t="str">
        <f t="shared" si="51"/>
        <v/>
      </c>
    </row>
    <row r="82" spans="1:38" ht="22.5" customHeight="1" x14ac:dyDescent="0.25">
      <c r="A82" s="94">
        <v>73</v>
      </c>
      <c r="B82" s="114"/>
      <c r="C82" s="101"/>
      <c r="D82" s="101"/>
      <c r="E82" s="102"/>
      <c r="F82" s="80"/>
      <c r="G82" s="81"/>
      <c r="H82" s="81"/>
      <c r="I82" s="81"/>
      <c r="J82" s="80"/>
      <c r="K82" s="81"/>
      <c r="L82" s="3"/>
      <c r="M82" s="10" t="str">
        <f t="shared" si="42"/>
        <v/>
      </c>
      <c r="N82" s="10" t="str">
        <f t="shared" si="43"/>
        <v/>
      </c>
      <c r="O82" s="10" t="str">
        <f t="shared" si="26"/>
        <v/>
      </c>
      <c r="P82" s="10" t="str">
        <f t="shared" si="27"/>
        <v/>
      </c>
      <c r="Q82" s="10" t="str">
        <f t="shared" si="28"/>
        <v/>
      </c>
      <c r="R82" s="1" t="str">
        <f t="shared" si="29"/>
        <v/>
      </c>
      <c r="S82" s="1" t="str">
        <f t="shared" si="30"/>
        <v/>
      </c>
      <c r="T82" s="1" t="str">
        <f t="shared" si="31"/>
        <v/>
      </c>
      <c r="U82" s="1" t="str">
        <f t="shared" si="32"/>
        <v/>
      </c>
      <c r="V82" t="str">
        <f t="shared" si="33"/>
        <v/>
      </c>
      <c r="W82" s="10" t="str">
        <f t="shared" si="34"/>
        <v/>
      </c>
      <c r="X82" s="10" t="str">
        <f t="shared" si="35"/>
        <v/>
      </c>
      <c r="Y82" s="10" t="str">
        <f t="shared" si="36"/>
        <v/>
      </c>
      <c r="Z82" s="10" t="str">
        <f t="shared" si="44"/>
        <v/>
      </c>
      <c r="AA82" s="10" t="str">
        <f t="shared" si="37"/>
        <v/>
      </c>
      <c r="AB82" s="10" t="str">
        <f t="shared" si="38"/>
        <v/>
      </c>
      <c r="AC82" s="10" t="str">
        <f t="shared" si="45"/>
        <v/>
      </c>
      <c r="AD82" s="10" t="str">
        <f t="shared" si="39"/>
        <v/>
      </c>
      <c r="AE82" s="10" t="str">
        <f t="shared" si="40"/>
        <v/>
      </c>
      <c r="AF82" s="10" t="str">
        <f t="shared" si="46"/>
        <v/>
      </c>
      <c r="AG82" s="10" t="str">
        <f t="shared" si="47"/>
        <v/>
      </c>
      <c r="AH82" s="10" t="str">
        <f t="shared" si="48"/>
        <v/>
      </c>
      <c r="AI82" s="10" t="str">
        <f t="shared" si="41"/>
        <v/>
      </c>
      <c r="AJ82" s="10" t="str">
        <f t="shared" si="49"/>
        <v/>
      </c>
      <c r="AK82" s="10" t="str">
        <f t="shared" si="50"/>
        <v/>
      </c>
      <c r="AL82" s="10" t="str">
        <f t="shared" si="51"/>
        <v/>
      </c>
    </row>
    <row r="83" spans="1:38" ht="22.5" customHeight="1" x14ac:dyDescent="0.25">
      <c r="A83" s="94">
        <v>74</v>
      </c>
      <c r="B83" s="114"/>
      <c r="C83" s="101"/>
      <c r="D83" s="101"/>
      <c r="E83" s="102"/>
      <c r="F83" s="80"/>
      <c r="G83" s="81"/>
      <c r="H83" s="81"/>
      <c r="I83" s="81"/>
      <c r="J83" s="80"/>
      <c r="K83" s="81"/>
      <c r="L83" s="3"/>
      <c r="M83" s="10" t="str">
        <f t="shared" si="42"/>
        <v/>
      </c>
      <c r="N83" s="10" t="str">
        <f t="shared" si="43"/>
        <v/>
      </c>
      <c r="O83" s="10" t="str">
        <f t="shared" si="26"/>
        <v/>
      </c>
      <c r="P83" s="10" t="str">
        <f t="shared" si="27"/>
        <v/>
      </c>
      <c r="Q83" s="10" t="str">
        <f t="shared" si="28"/>
        <v/>
      </c>
      <c r="R83" s="1" t="str">
        <f t="shared" si="29"/>
        <v/>
      </c>
      <c r="S83" s="1" t="str">
        <f t="shared" si="30"/>
        <v/>
      </c>
      <c r="T83" s="1" t="str">
        <f t="shared" si="31"/>
        <v/>
      </c>
      <c r="U83" s="1" t="str">
        <f t="shared" si="32"/>
        <v/>
      </c>
      <c r="V83" t="str">
        <f t="shared" si="33"/>
        <v/>
      </c>
      <c r="W83" s="10" t="str">
        <f t="shared" si="34"/>
        <v/>
      </c>
      <c r="X83" s="10" t="str">
        <f t="shared" si="35"/>
        <v/>
      </c>
      <c r="Y83" s="10" t="str">
        <f t="shared" si="36"/>
        <v/>
      </c>
      <c r="Z83" s="10" t="str">
        <f t="shared" si="44"/>
        <v/>
      </c>
      <c r="AA83" s="10" t="str">
        <f t="shared" si="37"/>
        <v/>
      </c>
      <c r="AB83" s="10" t="str">
        <f t="shared" si="38"/>
        <v/>
      </c>
      <c r="AC83" s="10" t="str">
        <f t="shared" si="45"/>
        <v/>
      </c>
      <c r="AD83" s="10" t="str">
        <f t="shared" si="39"/>
        <v/>
      </c>
      <c r="AE83" s="10" t="str">
        <f t="shared" si="40"/>
        <v/>
      </c>
      <c r="AF83" s="10" t="str">
        <f t="shared" si="46"/>
        <v/>
      </c>
      <c r="AG83" s="10" t="str">
        <f t="shared" si="47"/>
        <v/>
      </c>
      <c r="AH83" s="10" t="str">
        <f t="shared" si="48"/>
        <v/>
      </c>
      <c r="AI83" s="10" t="str">
        <f t="shared" si="41"/>
        <v/>
      </c>
      <c r="AJ83" s="10" t="str">
        <f t="shared" si="49"/>
        <v/>
      </c>
      <c r="AK83" s="10" t="str">
        <f t="shared" si="50"/>
        <v/>
      </c>
      <c r="AL83" s="10" t="str">
        <f t="shared" si="51"/>
        <v/>
      </c>
    </row>
    <row r="84" spans="1:38" ht="22.5" customHeight="1" x14ac:dyDescent="0.25">
      <c r="A84" s="94">
        <v>75</v>
      </c>
      <c r="B84" s="114"/>
      <c r="C84" s="101"/>
      <c r="D84" s="101"/>
      <c r="E84" s="102"/>
      <c r="F84" s="80"/>
      <c r="G84" s="81"/>
      <c r="H84" s="81"/>
      <c r="I84" s="81"/>
      <c r="J84" s="80"/>
      <c r="K84" s="81"/>
      <c r="L84" s="3"/>
      <c r="M84" s="10" t="str">
        <f t="shared" si="42"/>
        <v/>
      </c>
      <c r="N84" s="10" t="str">
        <f t="shared" si="43"/>
        <v/>
      </c>
      <c r="O84" s="10" t="str">
        <f t="shared" si="26"/>
        <v/>
      </c>
      <c r="P84" s="10" t="str">
        <f t="shared" si="27"/>
        <v/>
      </c>
      <c r="Q84" s="10" t="str">
        <f t="shared" si="28"/>
        <v/>
      </c>
      <c r="R84" s="1" t="str">
        <f t="shared" si="29"/>
        <v/>
      </c>
      <c r="S84" s="1" t="str">
        <f t="shared" si="30"/>
        <v/>
      </c>
      <c r="T84" s="1" t="str">
        <f t="shared" si="31"/>
        <v/>
      </c>
      <c r="U84" s="1" t="str">
        <f t="shared" si="32"/>
        <v/>
      </c>
      <c r="V84" t="str">
        <f t="shared" si="33"/>
        <v/>
      </c>
      <c r="W84" s="10" t="str">
        <f t="shared" si="34"/>
        <v/>
      </c>
      <c r="X84" s="10" t="str">
        <f t="shared" si="35"/>
        <v/>
      </c>
      <c r="Y84" s="10" t="str">
        <f t="shared" si="36"/>
        <v/>
      </c>
      <c r="Z84" s="10" t="str">
        <f t="shared" si="44"/>
        <v/>
      </c>
      <c r="AA84" s="10" t="str">
        <f t="shared" si="37"/>
        <v/>
      </c>
      <c r="AB84" s="10" t="str">
        <f t="shared" si="38"/>
        <v/>
      </c>
      <c r="AC84" s="10" t="str">
        <f t="shared" si="45"/>
        <v/>
      </c>
      <c r="AD84" s="10" t="str">
        <f t="shared" si="39"/>
        <v/>
      </c>
      <c r="AE84" s="10" t="str">
        <f t="shared" si="40"/>
        <v/>
      </c>
      <c r="AF84" s="10" t="str">
        <f t="shared" si="46"/>
        <v/>
      </c>
      <c r="AG84" s="10" t="str">
        <f t="shared" si="47"/>
        <v/>
      </c>
      <c r="AH84" s="10" t="str">
        <f t="shared" si="48"/>
        <v/>
      </c>
      <c r="AI84" s="10" t="str">
        <f t="shared" si="41"/>
        <v/>
      </c>
      <c r="AJ84" s="10" t="str">
        <f t="shared" si="49"/>
        <v/>
      </c>
      <c r="AK84" s="10" t="str">
        <f t="shared" si="50"/>
        <v/>
      </c>
      <c r="AL84" s="10" t="str">
        <f t="shared" si="51"/>
        <v/>
      </c>
    </row>
    <row r="85" spans="1:38" ht="22.5" customHeight="1" x14ac:dyDescent="0.25">
      <c r="A85" s="94">
        <v>76</v>
      </c>
      <c r="B85" s="114"/>
      <c r="C85" s="101"/>
      <c r="D85" s="101"/>
      <c r="E85" s="102"/>
      <c r="F85" s="82"/>
      <c r="G85" s="81"/>
      <c r="H85" s="81"/>
      <c r="I85" s="81"/>
      <c r="J85" s="80"/>
      <c r="K85" s="81"/>
      <c r="L85" s="3"/>
      <c r="M85" s="10" t="str">
        <f t="shared" si="42"/>
        <v/>
      </c>
      <c r="N85" s="10" t="str">
        <f t="shared" si="43"/>
        <v/>
      </c>
      <c r="O85" s="10" t="str">
        <f t="shared" si="26"/>
        <v/>
      </c>
      <c r="P85" s="10" t="str">
        <f t="shared" si="27"/>
        <v/>
      </c>
      <c r="Q85" s="10" t="str">
        <f t="shared" si="28"/>
        <v/>
      </c>
      <c r="R85" s="1" t="str">
        <f t="shared" si="29"/>
        <v/>
      </c>
      <c r="S85" s="1" t="str">
        <f t="shared" si="30"/>
        <v/>
      </c>
      <c r="T85" s="1" t="str">
        <f t="shared" si="31"/>
        <v/>
      </c>
      <c r="U85" s="1" t="str">
        <f t="shared" si="32"/>
        <v/>
      </c>
      <c r="V85" t="str">
        <f t="shared" si="33"/>
        <v/>
      </c>
      <c r="W85" s="10" t="str">
        <f t="shared" si="34"/>
        <v/>
      </c>
      <c r="X85" s="10" t="str">
        <f t="shared" si="35"/>
        <v/>
      </c>
      <c r="Y85" s="10" t="str">
        <f t="shared" si="36"/>
        <v/>
      </c>
      <c r="Z85" s="10" t="str">
        <f t="shared" si="44"/>
        <v/>
      </c>
      <c r="AA85" s="10" t="str">
        <f t="shared" si="37"/>
        <v/>
      </c>
      <c r="AB85" s="10" t="str">
        <f t="shared" si="38"/>
        <v/>
      </c>
      <c r="AC85" s="10" t="str">
        <f t="shared" si="45"/>
        <v/>
      </c>
      <c r="AD85" s="10" t="str">
        <f t="shared" si="39"/>
        <v/>
      </c>
      <c r="AE85" s="10" t="str">
        <f t="shared" si="40"/>
        <v/>
      </c>
      <c r="AF85" s="10" t="str">
        <f t="shared" si="46"/>
        <v/>
      </c>
      <c r="AG85" s="10" t="str">
        <f t="shared" si="47"/>
        <v/>
      </c>
      <c r="AH85" s="10" t="str">
        <f t="shared" si="48"/>
        <v/>
      </c>
      <c r="AI85" s="10" t="str">
        <f t="shared" si="41"/>
        <v/>
      </c>
      <c r="AJ85" s="10" t="str">
        <f t="shared" si="49"/>
        <v/>
      </c>
      <c r="AK85" s="10" t="str">
        <f t="shared" si="50"/>
        <v/>
      </c>
      <c r="AL85" s="10" t="str">
        <f t="shared" si="51"/>
        <v/>
      </c>
    </row>
    <row r="86" spans="1:38" ht="22.5" customHeight="1" x14ac:dyDescent="0.25">
      <c r="A86" s="94">
        <v>77</v>
      </c>
      <c r="B86" s="114"/>
      <c r="C86" s="101"/>
      <c r="D86" s="101"/>
      <c r="E86" s="102"/>
      <c r="F86" s="80"/>
      <c r="G86" s="81"/>
      <c r="H86" s="81"/>
      <c r="I86" s="81"/>
      <c r="J86" s="80"/>
      <c r="K86" s="81"/>
      <c r="L86" s="3"/>
      <c r="M86" s="10" t="str">
        <f t="shared" si="42"/>
        <v/>
      </c>
      <c r="N86" s="10" t="str">
        <f t="shared" si="43"/>
        <v/>
      </c>
      <c r="O86" s="10" t="str">
        <f t="shared" si="26"/>
        <v/>
      </c>
      <c r="P86" s="10" t="str">
        <f t="shared" si="27"/>
        <v/>
      </c>
      <c r="Q86" s="10" t="str">
        <f t="shared" si="28"/>
        <v/>
      </c>
      <c r="R86" s="1" t="str">
        <f t="shared" si="29"/>
        <v/>
      </c>
      <c r="S86" s="1" t="str">
        <f t="shared" si="30"/>
        <v/>
      </c>
      <c r="T86" s="1" t="str">
        <f t="shared" si="31"/>
        <v/>
      </c>
      <c r="U86" s="1" t="str">
        <f t="shared" si="32"/>
        <v/>
      </c>
      <c r="V86" t="str">
        <f t="shared" si="33"/>
        <v/>
      </c>
      <c r="W86" s="10" t="str">
        <f t="shared" si="34"/>
        <v/>
      </c>
      <c r="X86" s="10" t="str">
        <f t="shared" si="35"/>
        <v/>
      </c>
      <c r="Y86" s="10" t="str">
        <f t="shared" si="36"/>
        <v/>
      </c>
      <c r="Z86" s="10" t="str">
        <f t="shared" si="44"/>
        <v/>
      </c>
      <c r="AA86" s="10" t="str">
        <f t="shared" si="37"/>
        <v/>
      </c>
      <c r="AB86" s="10" t="str">
        <f t="shared" si="38"/>
        <v/>
      </c>
      <c r="AC86" s="10" t="str">
        <f t="shared" si="45"/>
        <v/>
      </c>
      <c r="AD86" s="10" t="str">
        <f t="shared" si="39"/>
        <v/>
      </c>
      <c r="AE86" s="10" t="str">
        <f t="shared" si="40"/>
        <v/>
      </c>
      <c r="AF86" s="10" t="str">
        <f t="shared" si="46"/>
        <v/>
      </c>
      <c r="AG86" s="10" t="str">
        <f t="shared" si="47"/>
        <v/>
      </c>
      <c r="AH86" s="10" t="str">
        <f t="shared" si="48"/>
        <v/>
      </c>
      <c r="AI86" s="10" t="str">
        <f t="shared" si="41"/>
        <v/>
      </c>
      <c r="AJ86" s="10" t="str">
        <f t="shared" si="49"/>
        <v/>
      </c>
      <c r="AK86" s="10" t="str">
        <f t="shared" si="50"/>
        <v/>
      </c>
      <c r="AL86" s="10" t="str">
        <f t="shared" si="51"/>
        <v/>
      </c>
    </row>
    <row r="87" spans="1:38" ht="22.5" customHeight="1" x14ac:dyDescent="0.25">
      <c r="A87" s="94">
        <v>78</v>
      </c>
      <c r="B87" s="114"/>
      <c r="C87" s="101"/>
      <c r="D87" s="101"/>
      <c r="E87" s="102"/>
      <c r="F87" s="80"/>
      <c r="G87" s="81"/>
      <c r="H87" s="81"/>
      <c r="I87" s="81"/>
      <c r="J87" s="80"/>
      <c r="K87" s="81"/>
      <c r="L87" s="3"/>
      <c r="M87" s="10" t="str">
        <f t="shared" si="42"/>
        <v/>
      </c>
      <c r="N87" s="10" t="str">
        <f t="shared" si="43"/>
        <v/>
      </c>
      <c r="O87" s="10" t="str">
        <f t="shared" si="26"/>
        <v/>
      </c>
      <c r="P87" s="10" t="str">
        <f t="shared" si="27"/>
        <v/>
      </c>
      <c r="Q87" s="10" t="str">
        <f t="shared" si="28"/>
        <v/>
      </c>
      <c r="R87" s="1" t="str">
        <f t="shared" si="29"/>
        <v/>
      </c>
      <c r="S87" s="1" t="str">
        <f t="shared" si="30"/>
        <v/>
      </c>
      <c r="T87" s="1" t="str">
        <f t="shared" si="31"/>
        <v/>
      </c>
      <c r="U87" s="1" t="str">
        <f t="shared" si="32"/>
        <v/>
      </c>
      <c r="V87" t="str">
        <f t="shared" si="33"/>
        <v/>
      </c>
      <c r="W87" s="10" t="str">
        <f t="shared" si="34"/>
        <v/>
      </c>
      <c r="X87" s="10" t="str">
        <f t="shared" si="35"/>
        <v/>
      </c>
      <c r="Y87" s="10" t="str">
        <f t="shared" si="36"/>
        <v/>
      </c>
      <c r="Z87" s="10" t="str">
        <f t="shared" si="44"/>
        <v/>
      </c>
      <c r="AA87" s="10" t="str">
        <f t="shared" si="37"/>
        <v/>
      </c>
      <c r="AB87" s="10" t="str">
        <f t="shared" si="38"/>
        <v/>
      </c>
      <c r="AC87" s="10" t="str">
        <f t="shared" si="45"/>
        <v/>
      </c>
      <c r="AD87" s="10" t="str">
        <f t="shared" si="39"/>
        <v/>
      </c>
      <c r="AE87" s="10" t="str">
        <f t="shared" si="40"/>
        <v/>
      </c>
      <c r="AF87" s="10" t="str">
        <f t="shared" si="46"/>
        <v/>
      </c>
      <c r="AG87" s="10" t="str">
        <f t="shared" si="47"/>
        <v/>
      </c>
      <c r="AH87" s="10" t="str">
        <f t="shared" si="48"/>
        <v/>
      </c>
      <c r="AI87" s="10" t="str">
        <f t="shared" si="41"/>
        <v/>
      </c>
      <c r="AJ87" s="10" t="str">
        <f t="shared" si="49"/>
        <v/>
      </c>
      <c r="AK87" s="10" t="str">
        <f t="shared" si="50"/>
        <v/>
      </c>
      <c r="AL87" s="10" t="str">
        <f t="shared" si="51"/>
        <v/>
      </c>
    </row>
    <row r="88" spans="1:38" ht="22.5" customHeight="1" x14ac:dyDescent="0.25">
      <c r="A88" s="94">
        <v>79</v>
      </c>
      <c r="B88" s="114"/>
      <c r="C88" s="101"/>
      <c r="D88" s="101"/>
      <c r="E88" s="102"/>
      <c r="F88" s="80"/>
      <c r="G88" s="81"/>
      <c r="H88" s="81"/>
      <c r="I88" s="81"/>
      <c r="J88" s="80"/>
      <c r="K88" s="81"/>
      <c r="L88" s="3"/>
      <c r="M88" s="10" t="str">
        <f t="shared" si="42"/>
        <v/>
      </c>
      <c r="N88" s="10" t="str">
        <f t="shared" si="43"/>
        <v/>
      </c>
      <c r="O88" s="10" t="str">
        <f t="shared" si="26"/>
        <v/>
      </c>
      <c r="P88" s="10" t="str">
        <f t="shared" si="27"/>
        <v/>
      </c>
      <c r="Q88" s="10" t="str">
        <f t="shared" si="28"/>
        <v/>
      </c>
      <c r="R88" s="1" t="str">
        <f t="shared" si="29"/>
        <v/>
      </c>
      <c r="S88" s="1" t="str">
        <f t="shared" si="30"/>
        <v/>
      </c>
      <c r="T88" s="1" t="str">
        <f t="shared" si="31"/>
        <v/>
      </c>
      <c r="U88" s="1" t="str">
        <f t="shared" si="32"/>
        <v/>
      </c>
      <c r="V88" t="str">
        <f t="shared" si="33"/>
        <v/>
      </c>
      <c r="W88" s="10" t="str">
        <f t="shared" si="34"/>
        <v/>
      </c>
      <c r="X88" s="10" t="str">
        <f t="shared" si="35"/>
        <v/>
      </c>
      <c r="Y88" s="10" t="str">
        <f t="shared" si="36"/>
        <v/>
      </c>
      <c r="Z88" s="10" t="str">
        <f t="shared" si="44"/>
        <v/>
      </c>
      <c r="AA88" s="10" t="str">
        <f t="shared" si="37"/>
        <v/>
      </c>
      <c r="AB88" s="10" t="str">
        <f t="shared" si="38"/>
        <v/>
      </c>
      <c r="AC88" s="10" t="str">
        <f t="shared" si="45"/>
        <v/>
      </c>
      <c r="AD88" s="10" t="str">
        <f t="shared" si="39"/>
        <v/>
      </c>
      <c r="AE88" s="10" t="str">
        <f t="shared" si="40"/>
        <v/>
      </c>
      <c r="AF88" s="10" t="str">
        <f t="shared" si="46"/>
        <v/>
      </c>
      <c r="AG88" s="10" t="str">
        <f t="shared" si="47"/>
        <v/>
      </c>
      <c r="AH88" s="10" t="str">
        <f t="shared" si="48"/>
        <v/>
      </c>
      <c r="AI88" s="10" t="str">
        <f t="shared" si="41"/>
        <v/>
      </c>
      <c r="AJ88" s="10" t="str">
        <f t="shared" si="49"/>
        <v/>
      </c>
      <c r="AK88" s="10" t="str">
        <f t="shared" si="50"/>
        <v/>
      </c>
      <c r="AL88" s="10" t="str">
        <f t="shared" si="51"/>
        <v/>
      </c>
    </row>
    <row r="89" spans="1:38" ht="22.5" customHeight="1" x14ac:dyDescent="0.25">
      <c r="A89" s="94">
        <v>80</v>
      </c>
      <c r="B89" s="114"/>
      <c r="C89" s="101"/>
      <c r="D89" s="101"/>
      <c r="E89" s="102"/>
      <c r="F89" s="80"/>
      <c r="G89" s="81"/>
      <c r="H89" s="81"/>
      <c r="I89" s="81"/>
      <c r="J89" s="80"/>
      <c r="K89" s="81"/>
      <c r="L89" s="3"/>
      <c r="M89" s="10" t="str">
        <f t="shared" si="42"/>
        <v/>
      </c>
      <c r="N89" s="10" t="str">
        <f t="shared" si="43"/>
        <v/>
      </c>
      <c r="O89" s="10" t="str">
        <f t="shared" si="26"/>
        <v/>
      </c>
      <c r="P89" s="10" t="str">
        <f t="shared" si="27"/>
        <v/>
      </c>
      <c r="Q89" s="10" t="str">
        <f t="shared" si="28"/>
        <v/>
      </c>
      <c r="R89" s="1" t="str">
        <f t="shared" si="29"/>
        <v/>
      </c>
      <c r="S89" s="1" t="str">
        <f t="shared" si="30"/>
        <v/>
      </c>
      <c r="T89" s="1" t="str">
        <f t="shared" si="31"/>
        <v/>
      </c>
      <c r="U89" s="1" t="str">
        <f t="shared" si="32"/>
        <v/>
      </c>
      <c r="V89" t="str">
        <f t="shared" si="33"/>
        <v/>
      </c>
      <c r="W89" s="10" t="str">
        <f t="shared" si="34"/>
        <v/>
      </c>
      <c r="X89" s="10" t="str">
        <f t="shared" si="35"/>
        <v/>
      </c>
      <c r="Y89" s="10" t="str">
        <f t="shared" si="36"/>
        <v/>
      </c>
      <c r="Z89" s="10" t="str">
        <f t="shared" si="44"/>
        <v/>
      </c>
      <c r="AA89" s="10" t="str">
        <f t="shared" si="37"/>
        <v/>
      </c>
      <c r="AB89" s="10" t="str">
        <f t="shared" si="38"/>
        <v/>
      </c>
      <c r="AC89" s="10" t="str">
        <f t="shared" si="45"/>
        <v/>
      </c>
      <c r="AD89" s="10" t="str">
        <f t="shared" si="39"/>
        <v/>
      </c>
      <c r="AE89" s="10" t="str">
        <f t="shared" si="40"/>
        <v/>
      </c>
      <c r="AF89" s="10" t="str">
        <f t="shared" si="46"/>
        <v/>
      </c>
      <c r="AG89" s="10" t="str">
        <f t="shared" si="47"/>
        <v/>
      </c>
      <c r="AH89" s="10" t="str">
        <f t="shared" si="48"/>
        <v/>
      </c>
      <c r="AI89" s="10" t="str">
        <f t="shared" si="41"/>
        <v/>
      </c>
      <c r="AJ89" s="10" t="str">
        <f t="shared" si="49"/>
        <v/>
      </c>
      <c r="AK89" s="10" t="str">
        <f t="shared" si="50"/>
        <v/>
      </c>
      <c r="AL89" s="10" t="str">
        <f t="shared" si="51"/>
        <v/>
      </c>
    </row>
    <row r="90" spans="1:38" ht="22.5" customHeight="1" x14ac:dyDescent="0.25">
      <c r="A90" s="94">
        <v>81</v>
      </c>
      <c r="B90" s="114"/>
      <c r="C90" s="101"/>
      <c r="D90" s="101"/>
      <c r="E90" s="102"/>
      <c r="F90" s="80"/>
      <c r="G90" s="81"/>
      <c r="H90" s="81"/>
      <c r="I90" s="81"/>
      <c r="J90" s="80"/>
      <c r="K90" s="81"/>
      <c r="L90" s="3"/>
      <c r="M90" s="10" t="str">
        <f t="shared" si="42"/>
        <v/>
      </c>
      <c r="N90" s="10" t="str">
        <f t="shared" si="43"/>
        <v/>
      </c>
      <c r="O90" s="10" t="str">
        <f t="shared" si="26"/>
        <v/>
      </c>
      <c r="P90" s="10" t="str">
        <f t="shared" si="27"/>
        <v/>
      </c>
      <c r="Q90" s="10" t="str">
        <f t="shared" si="28"/>
        <v/>
      </c>
      <c r="R90" s="1" t="str">
        <f t="shared" si="29"/>
        <v/>
      </c>
      <c r="S90" s="1" t="str">
        <f t="shared" si="30"/>
        <v/>
      </c>
      <c r="T90" s="1" t="str">
        <f t="shared" si="31"/>
        <v/>
      </c>
      <c r="U90" s="1" t="str">
        <f t="shared" si="32"/>
        <v/>
      </c>
      <c r="V90" t="str">
        <f t="shared" si="33"/>
        <v/>
      </c>
      <c r="W90" s="10" t="str">
        <f t="shared" si="34"/>
        <v/>
      </c>
      <c r="X90" s="10" t="str">
        <f t="shared" si="35"/>
        <v/>
      </c>
      <c r="Y90" s="10" t="str">
        <f t="shared" si="36"/>
        <v/>
      </c>
      <c r="Z90" s="10" t="str">
        <f t="shared" si="44"/>
        <v/>
      </c>
      <c r="AA90" s="10" t="str">
        <f t="shared" si="37"/>
        <v/>
      </c>
      <c r="AB90" s="10" t="str">
        <f t="shared" si="38"/>
        <v/>
      </c>
      <c r="AC90" s="10" t="str">
        <f t="shared" si="45"/>
        <v/>
      </c>
      <c r="AD90" s="10" t="str">
        <f t="shared" si="39"/>
        <v/>
      </c>
      <c r="AE90" s="10" t="str">
        <f t="shared" si="40"/>
        <v/>
      </c>
      <c r="AF90" s="10" t="str">
        <f t="shared" si="46"/>
        <v/>
      </c>
      <c r="AG90" s="10" t="str">
        <f t="shared" si="47"/>
        <v/>
      </c>
      <c r="AH90" s="10" t="str">
        <f t="shared" si="48"/>
        <v/>
      </c>
      <c r="AI90" s="10" t="str">
        <f t="shared" si="41"/>
        <v/>
      </c>
      <c r="AJ90" s="10" t="str">
        <f t="shared" si="49"/>
        <v/>
      </c>
      <c r="AK90" s="10" t="str">
        <f t="shared" si="50"/>
        <v/>
      </c>
      <c r="AL90" s="10" t="str">
        <f t="shared" si="51"/>
        <v/>
      </c>
    </row>
    <row r="91" spans="1:38" ht="22.5" customHeight="1" x14ac:dyDescent="0.25">
      <c r="A91" s="94">
        <v>82</v>
      </c>
      <c r="B91" s="114"/>
      <c r="C91" s="101"/>
      <c r="D91" s="101"/>
      <c r="E91" s="102"/>
      <c r="F91" s="80"/>
      <c r="G91" s="81"/>
      <c r="H91" s="81"/>
      <c r="I91" s="81"/>
      <c r="J91" s="80"/>
      <c r="K91" s="81"/>
      <c r="L91" s="3"/>
      <c r="M91" s="10" t="str">
        <f t="shared" si="42"/>
        <v/>
      </c>
      <c r="N91" s="10" t="str">
        <f t="shared" si="43"/>
        <v/>
      </c>
      <c r="O91" s="10" t="str">
        <f t="shared" si="26"/>
        <v/>
      </c>
      <c r="P91" s="10" t="str">
        <f t="shared" si="27"/>
        <v/>
      </c>
      <c r="Q91" s="10" t="str">
        <f t="shared" si="28"/>
        <v/>
      </c>
      <c r="R91" s="1" t="str">
        <f t="shared" si="29"/>
        <v/>
      </c>
      <c r="S91" s="1" t="str">
        <f t="shared" si="30"/>
        <v/>
      </c>
      <c r="T91" s="1" t="str">
        <f t="shared" si="31"/>
        <v/>
      </c>
      <c r="U91" s="1" t="str">
        <f t="shared" si="32"/>
        <v/>
      </c>
      <c r="V91" t="str">
        <f t="shared" si="33"/>
        <v/>
      </c>
      <c r="W91" s="10" t="str">
        <f t="shared" si="34"/>
        <v/>
      </c>
      <c r="X91" s="10" t="str">
        <f t="shared" si="35"/>
        <v/>
      </c>
      <c r="Y91" s="10" t="str">
        <f t="shared" si="36"/>
        <v/>
      </c>
      <c r="Z91" s="10" t="str">
        <f t="shared" si="44"/>
        <v/>
      </c>
      <c r="AA91" s="10" t="str">
        <f t="shared" si="37"/>
        <v/>
      </c>
      <c r="AB91" s="10" t="str">
        <f t="shared" si="38"/>
        <v/>
      </c>
      <c r="AC91" s="10" t="str">
        <f t="shared" si="45"/>
        <v/>
      </c>
      <c r="AD91" s="10" t="str">
        <f t="shared" si="39"/>
        <v/>
      </c>
      <c r="AE91" s="10" t="str">
        <f t="shared" si="40"/>
        <v/>
      </c>
      <c r="AF91" s="10" t="str">
        <f t="shared" si="46"/>
        <v/>
      </c>
      <c r="AG91" s="10" t="str">
        <f t="shared" si="47"/>
        <v/>
      </c>
      <c r="AH91" s="10" t="str">
        <f t="shared" si="48"/>
        <v/>
      </c>
      <c r="AI91" s="10" t="str">
        <f t="shared" si="41"/>
        <v/>
      </c>
      <c r="AJ91" s="10" t="str">
        <f t="shared" si="49"/>
        <v/>
      </c>
      <c r="AK91" s="10" t="str">
        <f t="shared" si="50"/>
        <v/>
      </c>
      <c r="AL91" s="10" t="str">
        <f t="shared" si="51"/>
        <v/>
      </c>
    </row>
    <row r="92" spans="1:38" ht="22.5" customHeight="1" x14ac:dyDescent="0.25">
      <c r="A92" s="94">
        <v>83</v>
      </c>
      <c r="B92" s="114"/>
      <c r="C92" s="101"/>
      <c r="D92" s="101"/>
      <c r="E92" s="102"/>
      <c r="F92" s="80"/>
      <c r="G92" s="81"/>
      <c r="H92" s="81"/>
      <c r="I92" s="81"/>
      <c r="J92" s="80"/>
      <c r="K92" s="81"/>
      <c r="L92" s="3"/>
      <c r="M92" s="10" t="str">
        <f t="shared" si="42"/>
        <v/>
      </c>
      <c r="N92" s="10" t="str">
        <f t="shared" si="43"/>
        <v/>
      </c>
      <c r="O92" s="10" t="str">
        <f t="shared" si="26"/>
        <v/>
      </c>
      <c r="P92" s="10" t="str">
        <f t="shared" si="27"/>
        <v/>
      </c>
      <c r="Q92" s="10" t="str">
        <f t="shared" si="28"/>
        <v/>
      </c>
      <c r="R92" s="1" t="str">
        <f t="shared" si="29"/>
        <v/>
      </c>
      <c r="S92" s="1" t="str">
        <f t="shared" si="30"/>
        <v/>
      </c>
      <c r="T92" s="1" t="str">
        <f t="shared" si="31"/>
        <v/>
      </c>
      <c r="U92" s="1" t="str">
        <f t="shared" si="32"/>
        <v/>
      </c>
      <c r="V92" t="str">
        <f t="shared" si="33"/>
        <v/>
      </c>
      <c r="W92" s="10" t="str">
        <f t="shared" si="34"/>
        <v/>
      </c>
      <c r="X92" s="10" t="str">
        <f t="shared" si="35"/>
        <v/>
      </c>
      <c r="Y92" s="10" t="str">
        <f t="shared" si="36"/>
        <v/>
      </c>
      <c r="Z92" s="10" t="str">
        <f t="shared" si="44"/>
        <v/>
      </c>
      <c r="AA92" s="10" t="str">
        <f t="shared" si="37"/>
        <v/>
      </c>
      <c r="AB92" s="10" t="str">
        <f t="shared" si="38"/>
        <v/>
      </c>
      <c r="AC92" s="10" t="str">
        <f t="shared" si="45"/>
        <v/>
      </c>
      <c r="AD92" s="10" t="str">
        <f t="shared" si="39"/>
        <v/>
      </c>
      <c r="AE92" s="10" t="str">
        <f t="shared" si="40"/>
        <v/>
      </c>
      <c r="AF92" s="10" t="str">
        <f t="shared" si="46"/>
        <v/>
      </c>
      <c r="AG92" s="10" t="str">
        <f t="shared" si="47"/>
        <v/>
      </c>
      <c r="AH92" s="10" t="str">
        <f t="shared" si="48"/>
        <v/>
      </c>
      <c r="AI92" s="10" t="str">
        <f t="shared" si="41"/>
        <v/>
      </c>
      <c r="AJ92" s="10" t="str">
        <f t="shared" si="49"/>
        <v/>
      </c>
      <c r="AK92" s="10" t="str">
        <f t="shared" si="50"/>
        <v/>
      </c>
      <c r="AL92" s="10" t="str">
        <f t="shared" si="51"/>
        <v/>
      </c>
    </row>
    <row r="93" spans="1:38" ht="22.5" customHeight="1" x14ac:dyDescent="0.25">
      <c r="A93" s="94">
        <v>84</v>
      </c>
      <c r="B93" s="114"/>
      <c r="C93" s="101"/>
      <c r="D93" s="101"/>
      <c r="E93" s="102"/>
      <c r="F93" s="80"/>
      <c r="G93" s="81"/>
      <c r="H93" s="81"/>
      <c r="I93" s="81"/>
      <c r="J93" s="80"/>
      <c r="K93" s="81"/>
      <c r="L93" s="3"/>
      <c r="M93" s="10" t="str">
        <f t="shared" si="42"/>
        <v/>
      </c>
      <c r="N93" s="10" t="str">
        <f t="shared" si="43"/>
        <v/>
      </c>
      <c r="O93" s="10" t="str">
        <f t="shared" si="26"/>
        <v/>
      </c>
      <c r="P93" s="10" t="str">
        <f t="shared" si="27"/>
        <v/>
      </c>
      <c r="Q93" s="10" t="str">
        <f t="shared" si="28"/>
        <v/>
      </c>
      <c r="R93" s="1" t="str">
        <f t="shared" si="29"/>
        <v/>
      </c>
      <c r="S93" s="1" t="str">
        <f t="shared" si="30"/>
        <v/>
      </c>
      <c r="T93" s="1" t="str">
        <f t="shared" si="31"/>
        <v/>
      </c>
      <c r="U93" s="1" t="str">
        <f t="shared" si="32"/>
        <v/>
      </c>
      <c r="V93" t="str">
        <f t="shared" si="33"/>
        <v/>
      </c>
      <c r="W93" s="10" t="str">
        <f t="shared" si="34"/>
        <v/>
      </c>
      <c r="X93" s="10" t="str">
        <f t="shared" si="35"/>
        <v/>
      </c>
      <c r="Y93" s="10" t="str">
        <f t="shared" si="36"/>
        <v/>
      </c>
      <c r="Z93" s="10" t="str">
        <f t="shared" si="44"/>
        <v/>
      </c>
      <c r="AA93" s="10" t="str">
        <f t="shared" si="37"/>
        <v/>
      </c>
      <c r="AB93" s="10" t="str">
        <f t="shared" si="38"/>
        <v/>
      </c>
      <c r="AC93" s="10" t="str">
        <f t="shared" si="45"/>
        <v/>
      </c>
      <c r="AD93" s="10" t="str">
        <f t="shared" si="39"/>
        <v/>
      </c>
      <c r="AE93" s="10" t="str">
        <f t="shared" si="40"/>
        <v/>
      </c>
      <c r="AF93" s="10" t="str">
        <f t="shared" si="46"/>
        <v/>
      </c>
      <c r="AG93" s="10" t="str">
        <f t="shared" si="47"/>
        <v/>
      </c>
      <c r="AH93" s="10" t="str">
        <f t="shared" si="48"/>
        <v/>
      </c>
      <c r="AI93" s="10" t="str">
        <f t="shared" si="41"/>
        <v/>
      </c>
      <c r="AJ93" s="10" t="str">
        <f t="shared" si="49"/>
        <v/>
      </c>
      <c r="AK93" s="10" t="str">
        <f t="shared" si="50"/>
        <v/>
      </c>
      <c r="AL93" s="10" t="str">
        <f t="shared" si="51"/>
        <v/>
      </c>
    </row>
    <row r="94" spans="1:38" ht="22.5" customHeight="1" x14ac:dyDescent="0.25">
      <c r="A94" s="94">
        <v>85</v>
      </c>
      <c r="B94" s="114"/>
      <c r="C94" s="101"/>
      <c r="D94" s="101"/>
      <c r="E94" s="102"/>
      <c r="F94" s="80"/>
      <c r="G94" s="81"/>
      <c r="H94" s="81"/>
      <c r="I94" s="81"/>
      <c r="J94" s="80"/>
      <c r="K94" s="81"/>
      <c r="L94" s="3"/>
      <c r="M94" s="10" t="str">
        <f t="shared" si="42"/>
        <v/>
      </c>
      <c r="N94" s="10" t="str">
        <f t="shared" si="43"/>
        <v/>
      </c>
      <c r="O94" s="10" t="str">
        <f t="shared" si="26"/>
        <v/>
      </c>
      <c r="P94" s="10" t="str">
        <f t="shared" si="27"/>
        <v/>
      </c>
      <c r="Q94" s="10" t="str">
        <f t="shared" si="28"/>
        <v/>
      </c>
      <c r="R94" s="1" t="str">
        <f t="shared" si="29"/>
        <v/>
      </c>
      <c r="S94" s="1" t="str">
        <f t="shared" si="30"/>
        <v/>
      </c>
      <c r="T94" s="1" t="str">
        <f t="shared" si="31"/>
        <v/>
      </c>
      <c r="U94" s="1" t="str">
        <f t="shared" si="32"/>
        <v/>
      </c>
      <c r="V94" t="str">
        <f t="shared" si="33"/>
        <v/>
      </c>
      <c r="W94" s="10" t="str">
        <f t="shared" si="34"/>
        <v/>
      </c>
      <c r="X94" s="10" t="str">
        <f t="shared" si="35"/>
        <v/>
      </c>
      <c r="Y94" s="10" t="str">
        <f t="shared" si="36"/>
        <v/>
      </c>
      <c r="Z94" s="10" t="str">
        <f t="shared" si="44"/>
        <v/>
      </c>
      <c r="AA94" s="10" t="str">
        <f t="shared" si="37"/>
        <v/>
      </c>
      <c r="AB94" s="10" t="str">
        <f t="shared" si="38"/>
        <v/>
      </c>
      <c r="AC94" s="10" t="str">
        <f t="shared" si="45"/>
        <v/>
      </c>
      <c r="AD94" s="10" t="str">
        <f t="shared" si="39"/>
        <v/>
      </c>
      <c r="AE94" s="10" t="str">
        <f t="shared" si="40"/>
        <v/>
      </c>
      <c r="AF94" s="10" t="str">
        <f t="shared" si="46"/>
        <v/>
      </c>
      <c r="AG94" s="10" t="str">
        <f t="shared" si="47"/>
        <v/>
      </c>
      <c r="AH94" s="10" t="str">
        <f t="shared" si="48"/>
        <v/>
      </c>
      <c r="AI94" s="10" t="str">
        <f t="shared" si="41"/>
        <v/>
      </c>
      <c r="AJ94" s="10" t="str">
        <f t="shared" si="49"/>
        <v/>
      </c>
      <c r="AK94" s="10" t="str">
        <f t="shared" si="50"/>
        <v/>
      </c>
      <c r="AL94" s="10" t="str">
        <f t="shared" si="51"/>
        <v/>
      </c>
    </row>
    <row r="95" spans="1:38" ht="22.5" customHeight="1" x14ac:dyDescent="0.25">
      <c r="A95" s="94">
        <v>86</v>
      </c>
      <c r="B95" s="114"/>
      <c r="C95" s="101"/>
      <c r="D95" s="101"/>
      <c r="E95" s="102"/>
      <c r="F95" s="80"/>
      <c r="G95" s="81"/>
      <c r="H95" s="81"/>
      <c r="I95" s="81"/>
      <c r="J95" s="80"/>
      <c r="K95" s="81"/>
      <c r="L95" s="3"/>
      <c r="M95" s="10" t="str">
        <f t="shared" si="42"/>
        <v/>
      </c>
      <c r="N95" s="10" t="str">
        <f t="shared" si="43"/>
        <v/>
      </c>
      <c r="O95" s="10" t="str">
        <f t="shared" si="26"/>
        <v/>
      </c>
      <c r="P95" s="10" t="str">
        <f t="shared" si="27"/>
        <v/>
      </c>
      <c r="Q95" s="10" t="str">
        <f t="shared" si="28"/>
        <v/>
      </c>
      <c r="R95" s="1" t="str">
        <f t="shared" si="29"/>
        <v/>
      </c>
      <c r="S95" s="1" t="str">
        <f t="shared" si="30"/>
        <v/>
      </c>
      <c r="T95" s="1" t="str">
        <f t="shared" si="31"/>
        <v/>
      </c>
      <c r="U95" s="1" t="str">
        <f t="shared" si="32"/>
        <v/>
      </c>
      <c r="V95" t="str">
        <f t="shared" si="33"/>
        <v/>
      </c>
      <c r="W95" s="10" t="str">
        <f t="shared" si="34"/>
        <v/>
      </c>
      <c r="X95" s="10" t="str">
        <f t="shared" si="35"/>
        <v/>
      </c>
      <c r="Y95" s="10" t="str">
        <f t="shared" si="36"/>
        <v/>
      </c>
      <c r="Z95" s="10" t="str">
        <f t="shared" si="44"/>
        <v/>
      </c>
      <c r="AA95" s="10" t="str">
        <f t="shared" si="37"/>
        <v/>
      </c>
      <c r="AB95" s="10" t="str">
        <f t="shared" si="38"/>
        <v/>
      </c>
      <c r="AC95" s="10" t="str">
        <f t="shared" si="45"/>
        <v/>
      </c>
      <c r="AD95" s="10" t="str">
        <f t="shared" si="39"/>
        <v/>
      </c>
      <c r="AE95" s="10" t="str">
        <f t="shared" si="40"/>
        <v/>
      </c>
      <c r="AF95" s="10" t="str">
        <f t="shared" si="46"/>
        <v/>
      </c>
      <c r="AG95" s="10" t="str">
        <f t="shared" si="47"/>
        <v/>
      </c>
      <c r="AH95" s="10" t="str">
        <f t="shared" si="48"/>
        <v/>
      </c>
      <c r="AI95" s="10" t="str">
        <f t="shared" si="41"/>
        <v/>
      </c>
      <c r="AJ95" s="10" t="str">
        <f t="shared" si="49"/>
        <v/>
      </c>
      <c r="AK95" s="10" t="str">
        <f t="shared" si="50"/>
        <v/>
      </c>
      <c r="AL95" s="10" t="str">
        <f t="shared" si="51"/>
        <v/>
      </c>
    </row>
    <row r="96" spans="1:38" ht="22.5" customHeight="1" x14ac:dyDescent="0.25">
      <c r="A96" s="94">
        <v>87</v>
      </c>
      <c r="B96" s="114"/>
      <c r="C96" s="101"/>
      <c r="D96" s="101"/>
      <c r="E96" s="102"/>
      <c r="F96" s="80"/>
      <c r="G96" s="81"/>
      <c r="H96" s="81"/>
      <c r="I96" s="81"/>
      <c r="J96" s="80"/>
      <c r="K96" s="81"/>
      <c r="L96" s="3"/>
      <c r="M96" s="10" t="str">
        <f t="shared" si="42"/>
        <v/>
      </c>
      <c r="N96" s="10" t="str">
        <f t="shared" si="43"/>
        <v/>
      </c>
      <c r="O96" s="10" t="str">
        <f t="shared" si="26"/>
        <v/>
      </c>
      <c r="P96" s="10" t="str">
        <f t="shared" si="27"/>
        <v/>
      </c>
      <c r="Q96" s="10" t="str">
        <f t="shared" si="28"/>
        <v/>
      </c>
      <c r="R96" s="1" t="str">
        <f t="shared" si="29"/>
        <v/>
      </c>
      <c r="S96" s="1" t="str">
        <f t="shared" si="30"/>
        <v/>
      </c>
      <c r="T96" s="1" t="str">
        <f t="shared" si="31"/>
        <v/>
      </c>
      <c r="U96" s="1" t="str">
        <f t="shared" si="32"/>
        <v/>
      </c>
      <c r="V96" t="str">
        <f t="shared" si="33"/>
        <v/>
      </c>
      <c r="W96" s="10" t="str">
        <f t="shared" si="34"/>
        <v/>
      </c>
      <c r="X96" s="10" t="str">
        <f t="shared" si="35"/>
        <v/>
      </c>
      <c r="Y96" s="10" t="str">
        <f t="shared" si="36"/>
        <v/>
      </c>
      <c r="Z96" s="10" t="str">
        <f t="shared" si="44"/>
        <v/>
      </c>
      <c r="AA96" s="10" t="str">
        <f t="shared" si="37"/>
        <v/>
      </c>
      <c r="AB96" s="10" t="str">
        <f t="shared" si="38"/>
        <v/>
      </c>
      <c r="AC96" s="10" t="str">
        <f t="shared" si="45"/>
        <v/>
      </c>
      <c r="AD96" s="10" t="str">
        <f t="shared" si="39"/>
        <v/>
      </c>
      <c r="AE96" s="10" t="str">
        <f t="shared" si="40"/>
        <v/>
      </c>
      <c r="AF96" s="10" t="str">
        <f t="shared" si="46"/>
        <v/>
      </c>
      <c r="AG96" s="10" t="str">
        <f t="shared" si="47"/>
        <v/>
      </c>
      <c r="AH96" s="10" t="str">
        <f t="shared" si="48"/>
        <v/>
      </c>
      <c r="AI96" s="10" t="str">
        <f t="shared" si="41"/>
        <v/>
      </c>
      <c r="AJ96" s="10" t="str">
        <f t="shared" si="49"/>
        <v/>
      </c>
      <c r="AK96" s="10" t="str">
        <f t="shared" si="50"/>
        <v/>
      </c>
      <c r="AL96" s="10" t="str">
        <f t="shared" si="51"/>
        <v/>
      </c>
    </row>
    <row r="97" spans="1:38" ht="22.5" customHeight="1" x14ac:dyDescent="0.25">
      <c r="A97" s="94">
        <v>88</v>
      </c>
      <c r="B97" s="114"/>
      <c r="C97" s="101"/>
      <c r="D97" s="101"/>
      <c r="E97" s="102"/>
      <c r="F97" s="80"/>
      <c r="G97" s="81"/>
      <c r="H97" s="81"/>
      <c r="I97" s="81"/>
      <c r="J97" s="80"/>
      <c r="K97" s="81"/>
      <c r="L97" s="3"/>
      <c r="M97" s="10" t="str">
        <f t="shared" si="42"/>
        <v/>
      </c>
      <c r="N97" s="10" t="str">
        <f t="shared" si="43"/>
        <v/>
      </c>
      <c r="O97" s="10" t="str">
        <f t="shared" si="26"/>
        <v/>
      </c>
      <c r="P97" s="10" t="str">
        <f t="shared" si="27"/>
        <v/>
      </c>
      <c r="Q97" s="10" t="str">
        <f t="shared" si="28"/>
        <v/>
      </c>
      <c r="R97" s="1" t="str">
        <f t="shared" si="29"/>
        <v/>
      </c>
      <c r="S97" s="1" t="str">
        <f t="shared" si="30"/>
        <v/>
      </c>
      <c r="T97" s="1" t="str">
        <f t="shared" si="31"/>
        <v/>
      </c>
      <c r="U97" s="1" t="str">
        <f t="shared" si="32"/>
        <v/>
      </c>
      <c r="V97" t="str">
        <f t="shared" si="33"/>
        <v/>
      </c>
      <c r="W97" s="10" t="str">
        <f t="shared" si="34"/>
        <v/>
      </c>
      <c r="X97" s="10" t="str">
        <f t="shared" si="35"/>
        <v/>
      </c>
      <c r="Y97" s="10" t="str">
        <f t="shared" si="36"/>
        <v/>
      </c>
      <c r="Z97" s="10" t="str">
        <f t="shared" si="44"/>
        <v/>
      </c>
      <c r="AA97" s="10" t="str">
        <f t="shared" si="37"/>
        <v/>
      </c>
      <c r="AB97" s="10" t="str">
        <f t="shared" si="38"/>
        <v/>
      </c>
      <c r="AC97" s="10" t="str">
        <f t="shared" si="45"/>
        <v/>
      </c>
      <c r="AD97" s="10" t="str">
        <f t="shared" si="39"/>
        <v/>
      </c>
      <c r="AE97" s="10" t="str">
        <f t="shared" si="40"/>
        <v/>
      </c>
      <c r="AF97" s="10" t="str">
        <f t="shared" si="46"/>
        <v/>
      </c>
      <c r="AG97" s="10" t="str">
        <f t="shared" si="47"/>
        <v/>
      </c>
      <c r="AH97" s="10" t="str">
        <f t="shared" si="48"/>
        <v/>
      </c>
      <c r="AI97" s="10" t="str">
        <f t="shared" si="41"/>
        <v/>
      </c>
      <c r="AJ97" s="10" t="str">
        <f t="shared" si="49"/>
        <v/>
      </c>
      <c r="AK97" s="10" t="str">
        <f t="shared" si="50"/>
        <v/>
      </c>
      <c r="AL97" s="10" t="str">
        <f t="shared" si="51"/>
        <v/>
      </c>
    </row>
    <row r="98" spans="1:38" ht="22.5" customHeight="1" x14ac:dyDescent="0.25">
      <c r="A98" s="94">
        <v>89</v>
      </c>
      <c r="B98" s="114"/>
      <c r="C98" s="101"/>
      <c r="D98" s="101"/>
      <c r="E98" s="102"/>
      <c r="F98" s="80"/>
      <c r="G98" s="81"/>
      <c r="H98" s="81"/>
      <c r="I98" s="81"/>
      <c r="J98" s="80"/>
      <c r="K98" s="81"/>
      <c r="L98" s="3"/>
      <c r="M98" s="10" t="str">
        <f t="shared" si="42"/>
        <v/>
      </c>
      <c r="N98" s="10" t="str">
        <f t="shared" si="43"/>
        <v/>
      </c>
      <c r="O98" s="10" t="str">
        <f t="shared" si="26"/>
        <v/>
      </c>
      <c r="P98" s="10" t="str">
        <f t="shared" si="27"/>
        <v/>
      </c>
      <c r="Q98" s="10" t="str">
        <f t="shared" si="28"/>
        <v/>
      </c>
      <c r="R98" s="1" t="str">
        <f t="shared" si="29"/>
        <v/>
      </c>
      <c r="S98" s="1" t="str">
        <f t="shared" si="30"/>
        <v/>
      </c>
      <c r="T98" s="1" t="str">
        <f t="shared" si="31"/>
        <v/>
      </c>
      <c r="U98" s="1" t="str">
        <f t="shared" si="32"/>
        <v/>
      </c>
      <c r="V98" t="str">
        <f t="shared" si="33"/>
        <v/>
      </c>
      <c r="W98" s="10" t="str">
        <f t="shared" si="34"/>
        <v/>
      </c>
      <c r="X98" s="10" t="str">
        <f t="shared" si="35"/>
        <v/>
      </c>
      <c r="Y98" s="10" t="str">
        <f t="shared" si="36"/>
        <v/>
      </c>
      <c r="Z98" s="10" t="str">
        <f t="shared" si="44"/>
        <v/>
      </c>
      <c r="AA98" s="10" t="str">
        <f t="shared" si="37"/>
        <v/>
      </c>
      <c r="AB98" s="10" t="str">
        <f t="shared" si="38"/>
        <v/>
      </c>
      <c r="AC98" s="10" t="str">
        <f t="shared" si="45"/>
        <v/>
      </c>
      <c r="AD98" s="10" t="str">
        <f t="shared" si="39"/>
        <v/>
      </c>
      <c r="AE98" s="10" t="str">
        <f t="shared" si="40"/>
        <v/>
      </c>
      <c r="AF98" s="10" t="str">
        <f t="shared" si="46"/>
        <v/>
      </c>
      <c r="AG98" s="10" t="str">
        <f t="shared" si="47"/>
        <v/>
      </c>
      <c r="AH98" s="10" t="str">
        <f t="shared" si="48"/>
        <v/>
      </c>
      <c r="AI98" s="10" t="str">
        <f t="shared" si="41"/>
        <v/>
      </c>
      <c r="AJ98" s="10" t="str">
        <f t="shared" si="49"/>
        <v/>
      </c>
      <c r="AK98" s="10" t="str">
        <f t="shared" si="50"/>
        <v/>
      </c>
      <c r="AL98" s="10" t="str">
        <f t="shared" si="51"/>
        <v/>
      </c>
    </row>
    <row r="99" spans="1:38" ht="22.5" customHeight="1" x14ac:dyDescent="0.25">
      <c r="A99" s="94">
        <v>90</v>
      </c>
      <c r="B99" s="114"/>
      <c r="C99" s="101"/>
      <c r="D99" s="101"/>
      <c r="E99" s="102"/>
      <c r="F99" s="82"/>
      <c r="G99" s="81"/>
      <c r="H99" s="81"/>
      <c r="I99" s="81"/>
      <c r="J99" s="80"/>
      <c r="K99" s="81"/>
      <c r="L99" s="3"/>
      <c r="M99" s="10" t="str">
        <f t="shared" si="42"/>
        <v/>
      </c>
      <c r="N99" s="10" t="str">
        <f t="shared" si="43"/>
        <v/>
      </c>
      <c r="O99" s="10" t="str">
        <f t="shared" si="26"/>
        <v/>
      </c>
      <c r="P99" s="10" t="str">
        <f t="shared" si="27"/>
        <v/>
      </c>
      <c r="Q99" s="10" t="str">
        <f t="shared" si="28"/>
        <v/>
      </c>
      <c r="R99" s="1" t="str">
        <f t="shared" si="29"/>
        <v/>
      </c>
      <c r="S99" s="1" t="str">
        <f t="shared" si="30"/>
        <v/>
      </c>
      <c r="T99" s="1" t="str">
        <f t="shared" si="31"/>
        <v/>
      </c>
      <c r="U99" s="1" t="str">
        <f t="shared" si="32"/>
        <v/>
      </c>
      <c r="V99" t="str">
        <f t="shared" si="33"/>
        <v/>
      </c>
      <c r="W99" s="10" t="str">
        <f t="shared" si="34"/>
        <v/>
      </c>
      <c r="X99" s="10" t="str">
        <f t="shared" si="35"/>
        <v/>
      </c>
      <c r="Y99" s="10" t="str">
        <f t="shared" si="36"/>
        <v/>
      </c>
      <c r="Z99" s="10" t="str">
        <f t="shared" si="44"/>
        <v/>
      </c>
      <c r="AA99" s="10" t="str">
        <f t="shared" si="37"/>
        <v/>
      </c>
      <c r="AB99" s="10" t="str">
        <f t="shared" si="38"/>
        <v/>
      </c>
      <c r="AC99" s="10" t="str">
        <f t="shared" si="45"/>
        <v/>
      </c>
      <c r="AD99" s="10" t="str">
        <f t="shared" si="39"/>
        <v/>
      </c>
      <c r="AE99" s="10" t="str">
        <f t="shared" si="40"/>
        <v/>
      </c>
      <c r="AF99" s="10" t="str">
        <f t="shared" si="46"/>
        <v/>
      </c>
      <c r="AG99" s="10" t="str">
        <f t="shared" si="47"/>
        <v/>
      </c>
      <c r="AH99" s="10" t="str">
        <f t="shared" si="48"/>
        <v/>
      </c>
      <c r="AI99" s="10" t="str">
        <f t="shared" si="41"/>
        <v/>
      </c>
      <c r="AJ99" s="10" t="str">
        <f t="shared" si="49"/>
        <v/>
      </c>
      <c r="AK99" s="10" t="str">
        <f t="shared" si="50"/>
        <v/>
      </c>
      <c r="AL99" s="10" t="str">
        <f t="shared" si="51"/>
        <v/>
      </c>
    </row>
    <row r="100" spans="1:38" ht="22.5" customHeight="1" x14ac:dyDescent="0.25">
      <c r="A100" s="94">
        <v>91</v>
      </c>
      <c r="B100" s="114"/>
      <c r="C100" s="101"/>
      <c r="D100" s="101"/>
      <c r="E100" s="102"/>
      <c r="F100" s="80"/>
      <c r="G100" s="81"/>
      <c r="H100" s="81"/>
      <c r="I100" s="81"/>
      <c r="J100" s="80"/>
      <c r="K100" s="81"/>
      <c r="L100" s="3"/>
      <c r="M100" s="10" t="str">
        <f t="shared" si="42"/>
        <v/>
      </c>
      <c r="N100" s="10" t="str">
        <f t="shared" si="43"/>
        <v/>
      </c>
      <c r="O100" s="10" t="str">
        <f t="shared" si="26"/>
        <v/>
      </c>
      <c r="P100" s="10" t="str">
        <f t="shared" si="27"/>
        <v/>
      </c>
      <c r="Q100" s="10" t="str">
        <f t="shared" si="28"/>
        <v/>
      </c>
      <c r="R100" s="1" t="str">
        <f t="shared" si="29"/>
        <v/>
      </c>
      <c r="S100" s="1" t="str">
        <f t="shared" si="30"/>
        <v/>
      </c>
      <c r="T100" s="1" t="str">
        <f t="shared" si="31"/>
        <v/>
      </c>
      <c r="U100" s="1" t="str">
        <f t="shared" si="32"/>
        <v/>
      </c>
      <c r="V100" t="str">
        <f t="shared" si="33"/>
        <v/>
      </c>
      <c r="W100" s="10" t="str">
        <f t="shared" si="34"/>
        <v/>
      </c>
      <c r="X100" s="10" t="str">
        <f t="shared" si="35"/>
        <v/>
      </c>
      <c r="Y100" s="10" t="str">
        <f t="shared" si="36"/>
        <v/>
      </c>
      <c r="Z100" s="10" t="str">
        <f t="shared" si="44"/>
        <v/>
      </c>
      <c r="AA100" s="10" t="str">
        <f t="shared" si="37"/>
        <v/>
      </c>
      <c r="AB100" s="10" t="str">
        <f t="shared" si="38"/>
        <v/>
      </c>
      <c r="AC100" s="10" t="str">
        <f t="shared" si="45"/>
        <v/>
      </c>
      <c r="AD100" s="10" t="str">
        <f t="shared" si="39"/>
        <v/>
      </c>
      <c r="AE100" s="10" t="str">
        <f t="shared" si="40"/>
        <v/>
      </c>
      <c r="AF100" s="10" t="str">
        <f t="shared" si="46"/>
        <v/>
      </c>
      <c r="AG100" s="10" t="str">
        <f t="shared" si="47"/>
        <v/>
      </c>
      <c r="AH100" s="10" t="str">
        <f t="shared" si="48"/>
        <v/>
      </c>
      <c r="AI100" s="10" t="str">
        <f t="shared" si="41"/>
        <v/>
      </c>
      <c r="AJ100" s="10" t="str">
        <f t="shared" si="49"/>
        <v/>
      </c>
      <c r="AK100" s="10" t="str">
        <f t="shared" si="50"/>
        <v/>
      </c>
      <c r="AL100" s="10" t="str">
        <f t="shared" si="51"/>
        <v/>
      </c>
    </row>
    <row r="101" spans="1:38" ht="22.5" customHeight="1" x14ac:dyDescent="0.25">
      <c r="A101" s="94">
        <v>92</v>
      </c>
      <c r="B101" s="114"/>
      <c r="C101" s="101"/>
      <c r="D101" s="101"/>
      <c r="E101" s="102"/>
      <c r="F101" s="80"/>
      <c r="G101" s="81"/>
      <c r="H101" s="81"/>
      <c r="I101" s="81"/>
      <c r="J101" s="80"/>
      <c r="K101" s="81"/>
      <c r="L101" s="3"/>
      <c r="M101" s="10" t="str">
        <f t="shared" si="42"/>
        <v/>
      </c>
      <c r="N101" s="10" t="str">
        <f t="shared" si="43"/>
        <v/>
      </c>
      <c r="O101" s="10" t="str">
        <f t="shared" si="26"/>
        <v/>
      </c>
      <c r="P101" s="10" t="str">
        <f t="shared" si="27"/>
        <v/>
      </c>
      <c r="Q101" s="10" t="str">
        <f t="shared" si="28"/>
        <v/>
      </c>
      <c r="R101" s="1" t="str">
        <f t="shared" si="29"/>
        <v/>
      </c>
      <c r="S101" s="1" t="str">
        <f t="shared" si="30"/>
        <v/>
      </c>
      <c r="T101" s="1" t="str">
        <f t="shared" si="31"/>
        <v/>
      </c>
      <c r="U101" s="1" t="str">
        <f t="shared" si="32"/>
        <v/>
      </c>
      <c r="V101" t="str">
        <f t="shared" si="33"/>
        <v/>
      </c>
      <c r="W101" s="10" t="str">
        <f t="shared" si="34"/>
        <v/>
      </c>
      <c r="X101" s="10" t="str">
        <f t="shared" si="35"/>
        <v/>
      </c>
      <c r="Y101" s="10" t="str">
        <f t="shared" si="36"/>
        <v/>
      </c>
      <c r="Z101" s="10" t="str">
        <f t="shared" si="44"/>
        <v/>
      </c>
      <c r="AA101" s="10" t="str">
        <f t="shared" si="37"/>
        <v/>
      </c>
      <c r="AB101" s="10" t="str">
        <f t="shared" si="38"/>
        <v/>
      </c>
      <c r="AC101" s="10" t="str">
        <f t="shared" si="45"/>
        <v/>
      </c>
      <c r="AD101" s="10" t="str">
        <f t="shared" si="39"/>
        <v/>
      </c>
      <c r="AE101" s="10" t="str">
        <f t="shared" si="40"/>
        <v/>
      </c>
      <c r="AF101" s="10" t="str">
        <f t="shared" si="46"/>
        <v/>
      </c>
      <c r="AG101" s="10" t="str">
        <f t="shared" si="47"/>
        <v/>
      </c>
      <c r="AH101" s="10" t="str">
        <f t="shared" si="48"/>
        <v/>
      </c>
      <c r="AI101" s="10" t="str">
        <f t="shared" si="41"/>
        <v/>
      </c>
      <c r="AJ101" s="10" t="str">
        <f t="shared" si="49"/>
        <v/>
      </c>
      <c r="AK101" s="10" t="str">
        <f t="shared" si="50"/>
        <v/>
      </c>
      <c r="AL101" s="10" t="str">
        <f t="shared" si="51"/>
        <v/>
      </c>
    </row>
    <row r="102" spans="1:38" ht="22.5" customHeight="1" x14ac:dyDescent="0.25">
      <c r="A102" s="94">
        <v>93</v>
      </c>
      <c r="B102" s="114"/>
      <c r="C102" s="101"/>
      <c r="D102" s="101"/>
      <c r="E102" s="102"/>
      <c r="F102" s="80"/>
      <c r="G102" s="81"/>
      <c r="H102" s="81"/>
      <c r="I102" s="81"/>
      <c r="J102" s="80"/>
      <c r="K102" s="81"/>
      <c r="L102" s="3"/>
      <c r="M102" s="10" t="str">
        <f t="shared" si="42"/>
        <v/>
      </c>
      <c r="N102" s="10" t="str">
        <f t="shared" si="43"/>
        <v/>
      </c>
      <c r="O102" s="10" t="str">
        <f t="shared" si="26"/>
        <v/>
      </c>
      <c r="P102" s="10" t="str">
        <f t="shared" si="27"/>
        <v/>
      </c>
      <c r="Q102" s="10" t="str">
        <f t="shared" si="28"/>
        <v/>
      </c>
      <c r="R102" s="1" t="str">
        <f t="shared" si="29"/>
        <v/>
      </c>
      <c r="S102" s="1" t="str">
        <f t="shared" si="30"/>
        <v/>
      </c>
      <c r="T102" s="1" t="str">
        <f t="shared" si="31"/>
        <v/>
      </c>
      <c r="U102" s="1" t="str">
        <f t="shared" si="32"/>
        <v/>
      </c>
      <c r="V102" t="str">
        <f t="shared" si="33"/>
        <v/>
      </c>
      <c r="W102" s="10" t="str">
        <f t="shared" si="34"/>
        <v/>
      </c>
      <c r="X102" s="10" t="str">
        <f t="shared" si="35"/>
        <v/>
      </c>
      <c r="Y102" s="10" t="str">
        <f t="shared" si="36"/>
        <v/>
      </c>
      <c r="Z102" s="10" t="str">
        <f t="shared" si="44"/>
        <v/>
      </c>
      <c r="AA102" s="10" t="str">
        <f t="shared" si="37"/>
        <v/>
      </c>
      <c r="AB102" s="10" t="str">
        <f t="shared" si="38"/>
        <v/>
      </c>
      <c r="AC102" s="10" t="str">
        <f t="shared" si="45"/>
        <v/>
      </c>
      <c r="AD102" s="10" t="str">
        <f t="shared" si="39"/>
        <v/>
      </c>
      <c r="AE102" s="10" t="str">
        <f t="shared" si="40"/>
        <v/>
      </c>
      <c r="AF102" s="10" t="str">
        <f t="shared" si="46"/>
        <v/>
      </c>
      <c r="AG102" s="10" t="str">
        <f t="shared" si="47"/>
        <v/>
      </c>
      <c r="AH102" s="10" t="str">
        <f t="shared" si="48"/>
        <v/>
      </c>
      <c r="AI102" s="10" t="str">
        <f t="shared" si="41"/>
        <v/>
      </c>
      <c r="AJ102" s="10" t="str">
        <f t="shared" si="49"/>
        <v/>
      </c>
      <c r="AK102" s="10" t="str">
        <f t="shared" si="50"/>
        <v/>
      </c>
      <c r="AL102" s="10" t="str">
        <f t="shared" si="51"/>
        <v/>
      </c>
    </row>
    <row r="103" spans="1:38" ht="22.5" customHeight="1" x14ac:dyDescent="0.25">
      <c r="A103" s="94">
        <v>94</v>
      </c>
      <c r="B103" s="114"/>
      <c r="C103" s="101"/>
      <c r="D103" s="101"/>
      <c r="E103" s="102"/>
      <c r="F103" s="80"/>
      <c r="G103" s="81"/>
      <c r="H103" s="81"/>
      <c r="I103" s="81"/>
      <c r="J103" s="80"/>
      <c r="K103" s="81"/>
      <c r="L103" s="3"/>
      <c r="M103" s="10" t="str">
        <f t="shared" si="42"/>
        <v/>
      </c>
      <c r="N103" s="10" t="str">
        <f t="shared" si="43"/>
        <v/>
      </c>
      <c r="O103" s="10" t="str">
        <f t="shared" si="26"/>
        <v/>
      </c>
      <c r="P103" s="10" t="str">
        <f t="shared" si="27"/>
        <v/>
      </c>
      <c r="Q103" s="10" t="str">
        <f t="shared" si="28"/>
        <v/>
      </c>
      <c r="R103" s="1" t="str">
        <f t="shared" si="29"/>
        <v/>
      </c>
      <c r="S103" s="1" t="str">
        <f t="shared" si="30"/>
        <v/>
      </c>
      <c r="T103" s="1" t="str">
        <f t="shared" si="31"/>
        <v/>
      </c>
      <c r="U103" s="1" t="str">
        <f t="shared" si="32"/>
        <v/>
      </c>
      <c r="V103" t="str">
        <f t="shared" si="33"/>
        <v/>
      </c>
      <c r="W103" s="10" t="str">
        <f t="shared" si="34"/>
        <v/>
      </c>
      <c r="X103" s="10" t="str">
        <f t="shared" si="35"/>
        <v/>
      </c>
      <c r="Y103" s="10" t="str">
        <f t="shared" si="36"/>
        <v/>
      </c>
      <c r="Z103" s="10" t="str">
        <f t="shared" si="44"/>
        <v/>
      </c>
      <c r="AA103" s="10" t="str">
        <f t="shared" si="37"/>
        <v/>
      </c>
      <c r="AB103" s="10" t="str">
        <f t="shared" si="38"/>
        <v/>
      </c>
      <c r="AC103" s="10" t="str">
        <f t="shared" si="45"/>
        <v/>
      </c>
      <c r="AD103" s="10" t="str">
        <f t="shared" si="39"/>
        <v/>
      </c>
      <c r="AE103" s="10" t="str">
        <f t="shared" si="40"/>
        <v/>
      </c>
      <c r="AF103" s="10" t="str">
        <f t="shared" si="46"/>
        <v/>
      </c>
      <c r="AG103" s="10" t="str">
        <f t="shared" si="47"/>
        <v/>
      </c>
      <c r="AH103" s="10" t="str">
        <f t="shared" si="48"/>
        <v/>
      </c>
      <c r="AI103" s="10" t="str">
        <f t="shared" si="41"/>
        <v/>
      </c>
      <c r="AJ103" s="10" t="str">
        <f t="shared" si="49"/>
        <v/>
      </c>
      <c r="AK103" s="10" t="str">
        <f t="shared" si="50"/>
        <v/>
      </c>
      <c r="AL103" s="10" t="str">
        <f t="shared" si="51"/>
        <v/>
      </c>
    </row>
    <row r="104" spans="1:38" ht="22.5" customHeight="1" x14ac:dyDescent="0.25">
      <c r="A104" s="94">
        <v>95</v>
      </c>
      <c r="B104" s="114"/>
      <c r="C104" s="101"/>
      <c r="D104" s="101"/>
      <c r="E104" s="102"/>
      <c r="F104" s="80"/>
      <c r="G104" s="81"/>
      <c r="H104" s="81"/>
      <c r="I104" s="81"/>
      <c r="J104" s="80"/>
      <c r="K104" s="81"/>
      <c r="L104" s="3"/>
      <c r="M104" s="10" t="str">
        <f t="shared" si="42"/>
        <v/>
      </c>
      <c r="N104" s="10" t="str">
        <f t="shared" si="43"/>
        <v/>
      </c>
      <c r="O104" s="10" t="str">
        <f t="shared" si="26"/>
        <v/>
      </c>
      <c r="P104" s="10" t="str">
        <f t="shared" si="27"/>
        <v/>
      </c>
      <c r="Q104" s="10" t="str">
        <f t="shared" si="28"/>
        <v/>
      </c>
      <c r="R104" s="1" t="str">
        <f t="shared" si="29"/>
        <v/>
      </c>
      <c r="S104" s="1" t="str">
        <f t="shared" si="30"/>
        <v/>
      </c>
      <c r="T104" s="1" t="str">
        <f t="shared" si="31"/>
        <v/>
      </c>
      <c r="U104" s="1" t="str">
        <f t="shared" si="32"/>
        <v/>
      </c>
      <c r="V104" t="str">
        <f t="shared" si="33"/>
        <v/>
      </c>
      <c r="W104" s="10" t="str">
        <f t="shared" si="34"/>
        <v/>
      </c>
      <c r="X104" s="10" t="str">
        <f t="shared" si="35"/>
        <v/>
      </c>
      <c r="Y104" s="10" t="str">
        <f t="shared" si="36"/>
        <v/>
      </c>
      <c r="Z104" s="10" t="str">
        <f t="shared" si="44"/>
        <v/>
      </c>
      <c r="AA104" s="10" t="str">
        <f t="shared" si="37"/>
        <v/>
      </c>
      <c r="AB104" s="10" t="str">
        <f t="shared" si="38"/>
        <v/>
      </c>
      <c r="AC104" s="10" t="str">
        <f t="shared" si="45"/>
        <v/>
      </c>
      <c r="AD104" s="10" t="str">
        <f t="shared" si="39"/>
        <v/>
      </c>
      <c r="AE104" s="10" t="str">
        <f t="shared" si="40"/>
        <v/>
      </c>
      <c r="AF104" s="10" t="str">
        <f t="shared" si="46"/>
        <v/>
      </c>
      <c r="AG104" s="10" t="str">
        <f t="shared" si="47"/>
        <v/>
      </c>
      <c r="AH104" s="10" t="str">
        <f t="shared" si="48"/>
        <v/>
      </c>
      <c r="AI104" s="10" t="str">
        <f t="shared" si="41"/>
        <v/>
      </c>
      <c r="AJ104" s="10" t="str">
        <f t="shared" si="49"/>
        <v/>
      </c>
      <c r="AK104" s="10" t="str">
        <f t="shared" si="50"/>
        <v/>
      </c>
      <c r="AL104" s="10" t="str">
        <f t="shared" si="51"/>
        <v/>
      </c>
    </row>
    <row r="105" spans="1:38" ht="22.5" customHeight="1" x14ac:dyDescent="0.25">
      <c r="A105" s="94">
        <v>96</v>
      </c>
      <c r="B105" s="114"/>
      <c r="C105" s="101"/>
      <c r="D105" s="101"/>
      <c r="E105" s="102"/>
      <c r="F105" s="80"/>
      <c r="G105" s="81"/>
      <c r="H105" s="81"/>
      <c r="I105" s="81"/>
      <c r="J105" s="80"/>
      <c r="K105" s="81"/>
      <c r="L105" s="3"/>
      <c r="M105" s="10" t="str">
        <f t="shared" si="42"/>
        <v/>
      </c>
      <c r="N105" s="10" t="str">
        <f t="shared" si="43"/>
        <v/>
      </c>
      <c r="O105" s="10" t="str">
        <f t="shared" si="26"/>
        <v/>
      </c>
      <c r="P105" s="10" t="str">
        <f t="shared" si="27"/>
        <v/>
      </c>
      <c r="Q105" s="10" t="str">
        <f t="shared" si="28"/>
        <v/>
      </c>
      <c r="R105" s="1" t="str">
        <f t="shared" si="29"/>
        <v/>
      </c>
      <c r="S105" s="1" t="str">
        <f t="shared" si="30"/>
        <v/>
      </c>
      <c r="T105" s="1" t="str">
        <f t="shared" si="31"/>
        <v/>
      </c>
      <c r="U105" s="1" t="str">
        <f t="shared" si="32"/>
        <v/>
      </c>
      <c r="V105" t="str">
        <f t="shared" si="33"/>
        <v/>
      </c>
      <c r="W105" s="10" t="str">
        <f t="shared" si="34"/>
        <v/>
      </c>
      <c r="X105" s="10" t="str">
        <f t="shared" si="35"/>
        <v/>
      </c>
      <c r="Y105" s="10" t="str">
        <f t="shared" si="36"/>
        <v/>
      </c>
      <c r="Z105" s="10" t="str">
        <f t="shared" si="44"/>
        <v/>
      </c>
      <c r="AA105" s="10" t="str">
        <f t="shared" si="37"/>
        <v/>
      </c>
      <c r="AB105" s="10" t="str">
        <f t="shared" si="38"/>
        <v/>
      </c>
      <c r="AC105" s="10" t="str">
        <f t="shared" si="45"/>
        <v/>
      </c>
      <c r="AD105" s="10" t="str">
        <f t="shared" si="39"/>
        <v/>
      </c>
      <c r="AE105" s="10" t="str">
        <f t="shared" si="40"/>
        <v/>
      </c>
      <c r="AF105" s="10" t="str">
        <f t="shared" si="46"/>
        <v/>
      </c>
      <c r="AG105" s="10" t="str">
        <f t="shared" si="47"/>
        <v/>
      </c>
      <c r="AH105" s="10" t="str">
        <f t="shared" si="48"/>
        <v/>
      </c>
      <c r="AI105" s="10" t="str">
        <f t="shared" si="41"/>
        <v/>
      </c>
      <c r="AJ105" s="10" t="str">
        <f t="shared" si="49"/>
        <v/>
      </c>
      <c r="AK105" s="10" t="str">
        <f t="shared" si="50"/>
        <v/>
      </c>
      <c r="AL105" s="10" t="str">
        <f t="shared" si="51"/>
        <v/>
      </c>
    </row>
    <row r="106" spans="1:38" ht="22.5" customHeight="1" x14ac:dyDescent="0.25">
      <c r="A106" s="94">
        <v>97</v>
      </c>
      <c r="B106" s="114"/>
      <c r="C106" s="101"/>
      <c r="D106" s="101"/>
      <c r="E106" s="102"/>
      <c r="F106" s="80"/>
      <c r="G106" s="81"/>
      <c r="H106" s="81"/>
      <c r="I106" s="81"/>
      <c r="J106" s="80"/>
      <c r="K106" s="81"/>
      <c r="L106" s="3"/>
      <c r="M106" s="10" t="str">
        <f t="shared" si="42"/>
        <v/>
      </c>
      <c r="N106" s="10" t="str">
        <f t="shared" si="43"/>
        <v/>
      </c>
      <c r="O106" s="10" t="str">
        <f t="shared" si="26"/>
        <v/>
      </c>
      <c r="P106" s="10" t="str">
        <f t="shared" si="27"/>
        <v/>
      </c>
      <c r="Q106" s="10" t="str">
        <f t="shared" si="28"/>
        <v/>
      </c>
      <c r="R106" s="1" t="str">
        <f t="shared" si="29"/>
        <v/>
      </c>
      <c r="S106" s="1" t="str">
        <f t="shared" si="30"/>
        <v/>
      </c>
      <c r="T106" s="1" t="str">
        <f t="shared" si="31"/>
        <v/>
      </c>
      <c r="U106" s="1" t="str">
        <f t="shared" si="32"/>
        <v/>
      </c>
      <c r="V106" t="str">
        <f t="shared" si="33"/>
        <v/>
      </c>
      <c r="W106" s="10" t="str">
        <f t="shared" si="34"/>
        <v/>
      </c>
      <c r="X106" s="10" t="str">
        <f t="shared" si="35"/>
        <v/>
      </c>
      <c r="Y106" s="10" t="str">
        <f t="shared" si="36"/>
        <v/>
      </c>
      <c r="Z106" s="10" t="str">
        <f t="shared" si="44"/>
        <v/>
      </c>
      <c r="AA106" s="10" t="str">
        <f t="shared" si="37"/>
        <v/>
      </c>
      <c r="AB106" s="10" t="str">
        <f t="shared" si="38"/>
        <v/>
      </c>
      <c r="AC106" s="10" t="str">
        <f t="shared" si="45"/>
        <v/>
      </c>
      <c r="AD106" s="10" t="str">
        <f t="shared" si="39"/>
        <v/>
      </c>
      <c r="AE106" s="10" t="str">
        <f t="shared" si="40"/>
        <v/>
      </c>
      <c r="AF106" s="10" t="str">
        <f t="shared" si="46"/>
        <v/>
      </c>
      <c r="AG106" s="10" t="str">
        <f t="shared" si="47"/>
        <v/>
      </c>
      <c r="AH106" s="10" t="str">
        <f t="shared" si="48"/>
        <v/>
      </c>
      <c r="AI106" s="10" t="str">
        <f t="shared" si="41"/>
        <v/>
      </c>
      <c r="AJ106" s="10" t="str">
        <f t="shared" si="49"/>
        <v/>
      </c>
      <c r="AK106" s="10" t="str">
        <f t="shared" si="50"/>
        <v/>
      </c>
      <c r="AL106" s="10" t="str">
        <f t="shared" si="51"/>
        <v/>
      </c>
    </row>
    <row r="107" spans="1:38" ht="22.5" customHeight="1" x14ac:dyDescent="0.25">
      <c r="A107" s="94">
        <v>98</v>
      </c>
      <c r="B107" s="114"/>
      <c r="C107" s="101"/>
      <c r="D107" s="101"/>
      <c r="E107" s="102"/>
      <c r="F107" s="80"/>
      <c r="G107" s="81"/>
      <c r="H107" s="81"/>
      <c r="I107" s="81"/>
      <c r="J107" s="80"/>
      <c r="K107" s="81"/>
      <c r="L107" s="3"/>
      <c r="M107" s="10" t="str">
        <f t="shared" si="42"/>
        <v/>
      </c>
      <c r="N107" s="10" t="str">
        <f t="shared" si="43"/>
        <v/>
      </c>
      <c r="O107" s="10" t="str">
        <f t="shared" si="26"/>
        <v/>
      </c>
      <c r="P107" s="10" t="str">
        <f t="shared" si="27"/>
        <v/>
      </c>
      <c r="Q107" s="10" t="str">
        <f t="shared" si="28"/>
        <v/>
      </c>
      <c r="R107" s="1" t="str">
        <f t="shared" si="29"/>
        <v/>
      </c>
      <c r="S107" s="1" t="str">
        <f t="shared" si="30"/>
        <v/>
      </c>
      <c r="T107" s="1" t="str">
        <f t="shared" si="31"/>
        <v/>
      </c>
      <c r="U107" s="1" t="str">
        <f t="shared" si="32"/>
        <v/>
      </c>
      <c r="V107" t="str">
        <f t="shared" si="33"/>
        <v/>
      </c>
      <c r="W107" s="10" t="str">
        <f t="shared" si="34"/>
        <v/>
      </c>
      <c r="X107" s="10" t="str">
        <f t="shared" si="35"/>
        <v/>
      </c>
      <c r="Y107" s="10" t="str">
        <f t="shared" si="36"/>
        <v/>
      </c>
      <c r="Z107" s="10" t="str">
        <f t="shared" si="44"/>
        <v/>
      </c>
      <c r="AA107" s="10" t="str">
        <f t="shared" si="37"/>
        <v/>
      </c>
      <c r="AB107" s="10" t="str">
        <f t="shared" si="38"/>
        <v/>
      </c>
      <c r="AC107" s="10" t="str">
        <f t="shared" si="45"/>
        <v/>
      </c>
      <c r="AD107" s="10" t="str">
        <f t="shared" si="39"/>
        <v/>
      </c>
      <c r="AE107" s="10" t="str">
        <f t="shared" si="40"/>
        <v/>
      </c>
      <c r="AF107" s="10" t="str">
        <f t="shared" si="46"/>
        <v/>
      </c>
      <c r="AG107" s="10" t="str">
        <f t="shared" si="47"/>
        <v/>
      </c>
      <c r="AH107" s="10" t="str">
        <f t="shared" si="48"/>
        <v/>
      </c>
      <c r="AI107" s="10" t="str">
        <f t="shared" si="41"/>
        <v/>
      </c>
      <c r="AJ107" s="10" t="str">
        <f t="shared" si="49"/>
        <v/>
      </c>
      <c r="AK107" s="10" t="str">
        <f t="shared" si="50"/>
        <v/>
      </c>
      <c r="AL107" s="10" t="str">
        <f t="shared" si="51"/>
        <v/>
      </c>
    </row>
    <row r="108" spans="1:38" ht="22.5" customHeight="1" x14ac:dyDescent="0.25">
      <c r="A108" s="94">
        <v>99</v>
      </c>
      <c r="B108" s="114"/>
      <c r="C108" s="101"/>
      <c r="D108" s="101"/>
      <c r="E108" s="102"/>
      <c r="F108" s="80"/>
      <c r="G108" s="81"/>
      <c r="H108" s="81"/>
      <c r="I108" s="81"/>
      <c r="J108" s="80"/>
      <c r="K108" s="81"/>
      <c r="L108" s="3"/>
      <c r="M108" s="10" t="str">
        <f t="shared" si="42"/>
        <v/>
      </c>
      <c r="N108" s="10" t="str">
        <f t="shared" si="43"/>
        <v/>
      </c>
      <c r="O108" s="10" t="str">
        <f t="shared" si="26"/>
        <v/>
      </c>
      <c r="P108" s="10" t="str">
        <f t="shared" si="27"/>
        <v/>
      </c>
      <c r="Q108" s="10" t="str">
        <f t="shared" si="28"/>
        <v/>
      </c>
      <c r="R108" s="1" t="str">
        <f t="shared" si="29"/>
        <v/>
      </c>
      <c r="S108" s="1" t="str">
        <f t="shared" si="30"/>
        <v/>
      </c>
      <c r="T108" s="1" t="str">
        <f t="shared" si="31"/>
        <v/>
      </c>
      <c r="U108" s="1" t="str">
        <f t="shared" si="32"/>
        <v/>
      </c>
      <c r="V108" t="str">
        <f t="shared" si="33"/>
        <v/>
      </c>
      <c r="W108" s="10" t="str">
        <f t="shared" si="34"/>
        <v/>
      </c>
      <c r="X108" s="10" t="str">
        <f t="shared" si="35"/>
        <v/>
      </c>
      <c r="Y108" s="10" t="str">
        <f t="shared" si="36"/>
        <v/>
      </c>
      <c r="Z108" s="10" t="str">
        <f t="shared" si="44"/>
        <v/>
      </c>
      <c r="AA108" s="10" t="str">
        <f t="shared" si="37"/>
        <v/>
      </c>
      <c r="AB108" s="10" t="str">
        <f t="shared" si="38"/>
        <v/>
      </c>
      <c r="AC108" s="10" t="str">
        <f t="shared" si="45"/>
        <v/>
      </c>
      <c r="AD108" s="10" t="str">
        <f t="shared" si="39"/>
        <v/>
      </c>
      <c r="AE108" s="10" t="str">
        <f t="shared" si="40"/>
        <v/>
      </c>
      <c r="AF108" s="10" t="str">
        <f t="shared" si="46"/>
        <v/>
      </c>
      <c r="AG108" s="10" t="str">
        <f t="shared" si="47"/>
        <v/>
      </c>
      <c r="AH108" s="10" t="str">
        <f t="shared" si="48"/>
        <v/>
      </c>
      <c r="AI108" s="10" t="str">
        <f t="shared" si="41"/>
        <v/>
      </c>
      <c r="AJ108" s="10" t="str">
        <f t="shared" si="49"/>
        <v/>
      </c>
      <c r="AK108" s="10" t="str">
        <f t="shared" si="50"/>
        <v/>
      </c>
      <c r="AL108" s="10" t="str">
        <f t="shared" si="51"/>
        <v/>
      </c>
    </row>
    <row r="109" spans="1:38" ht="22.5" customHeight="1" x14ac:dyDescent="0.25">
      <c r="A109" s="94">
        <v>100</v>
      </c>
      <c r="B109" s="114"/>
      <c r="C109" s="101"/>
      <c r="D109" s="101"/>
      <c r="E109" s="102"/>
      <c r="F109" s="80"/>
      <c r="G109" s="81"/>
      <c r="H109" s="81"/>
      <c r="I109" s="81"/>
      <c r="J109" s="80"/>
      <c r="K109" s="81"/>
      <c r="L109" s="3"/>
      <c r="M109" s="10" t="str">
        <f t="shared" si="42"/>
        <v/>
      </c>
      <c r="N109" s="10" t="str">
        <f t="shared" si="43"/>
        <v/>
      </c>
      <c r="O109" s="10" t="str">
        <f t="shared" si="26"/>
        <v/>
      </c>
      <c r="P109" s="10" t="str">
        <f t="shared" si="27"/>
        <v/>
      </c>
      <c r="Q109" s="10" t="str">
        <f t="shared" si="28"/>
        <v/>
      </c>
      <c r="R109" s="1" t="str">
        <f t="shared" si="29"/>
        <v/>
      </c>
      <c r="S109" s="1" t="str">
        <f t="shared" si="30"/>
        <v/>
      </c>
      <c r="T109" s="1" t="str">
        <f t="shared" si="31"/>
        <v/>
      </c>
      <c r="U109" s="1" t="str">
        <f t="shared" si="32"/>
        <v/>
      </c>
      <c r="V109" t="str">
        <f t="shared" si="33"/>
        <v/>
      </c>
      <c r="W109" s="10" t="str">
        <f t="shared" si="34"/>
        <v/>
      </c>
      <c r="X109" s="10" t="str">
        <f t="shared" si="35"/>
        <v/>
      </c>
      <c r="Y109" s="10" t="str">
        <f t="shared" si="36"/>
        <v/>
      </c>
      <c r="Z109" s="10" t="str">
        <f t="shared" si="44"/>
        <v/>
      </c>
      <c r="AA109" s="10" t="str">
        <f t="shared" si="37"/>
        <v/>
      </c>
      <c r="AB109" s="10" t="str">
        <f t="shared" si="38"/>
        <v/>
      </c>
      <c r="AC109" s="10" t="str">
        <f t="shared" si="45"/>
        <v/>
      </c>
      <c r="AD109" s="10" t="str">
        <f t="shared" si="39"/>
        <v/>
      </c>
      <c r="AE109" s="10" t="str">
        <f t="shared" si="40"/>
        <v/>
      </c>
      <c r="AF109" s="10" t="str">
        <f t="shared" si="46"/>
        <v/>
      </c>
      <c r="AG109" s="10" t="str">
        <f t="shared" si="47"/>
        <v/>
      </c>
      <c r="AH109" s="10" t="str">
        <f t="shared" si="48"/>
        <v/>
      </c>
      <c r="AI109" s="10" t="str">
        <f t="shared" si="41"/>
        <v/>
      </c>
      <c r="AJ109" s="10" t="str">
        <f t="shared" si="49"/>
        <v/>
      </c>
      <c r="AK109" s="10" t="str">
        <f t="shared" si="50"/>
        <v/>
      </c>
      <c r="AL109" s="10" t="str">
        <f t="shared" si="51"/>
        <v/>
      </c>
    </row>
    <row r="110" spans="1:38" ht="22.5" customHeight="1" x14ac:dyDescent="0.25">
      <c r="A110" s="94">
        <v>101</v>
      </c>
      <c r="B110" s="114"/>
      <c r="C110" s="101"/>
      <c r="D110" s="101"/>
      <c r="E110" s="102"/>
      <c r="F110" s="80"/>
      <c r="G110" s="81"/>
      <c r="H110" s="81"/>
      <c r="I110" s="81"/>
      <c r="J110" s="80"/>
      <c r="K110" s="81"/>
      <c r="L110" s="3"/>
      <c r="M110" s="10" t="str">
        <f t="shared" si="42"/>
        <v/>
      </c>
      <c r="N110" s="10" t="str">
        <f t="shared" si="43"/>
        <v/>
      </c>
      <c r="O110" s="10" t="str">
        <f t="shared" si="26"/>
        <v/>
      </c>
      <c r="P110" s="10" t="str">
        <f t="shared" si="27"/>
        <v/>
      </c>
      <c r="Q110" s="10" t="str">
        <f t="shared" si="28"/>
        <v/>
      </c>
      <c r="R110" s="1" t="str">
        <f t="shared" si="29"/>
        <v/>
      </c>
      <c r="S110" s="1" t="str">
        <f t="shared" si="30"/>
        <v/>
      </c>
      <c r="T110" s="1" t="str">
        <f t="shared" si="31"/>
        <v/>
      </c>
      <c r="U110" s="1" t="str">
        <f t="shared" si="32"/>
        <v/>
      </c>
      <c r="V110" t="str">
        <f t="shared" si="33"/>
        <v/>
      </c>
      <c r="W110" s="10" t="str">
        <f t="shared" si="34"/>
        <v/>
      </c>
      <c r="X110" s="10" t="str">
        <f t="shared" si="35"/>
        <v/>
      </c>
      <c r="Y110" s="10" t="str">
        <f t="shared" si="36"/>
        <v/>
      </c>
      <c r="Z110" s="10" t="str">
        <f t="shared" si="44"/>
        <v/>
      </c>
      <c r="AA110" s="10" t="str">
        <f t="shared" si="37"/>
        <v/>
      </c>
      <c r="AB110" s="10" t="str">
        <f t="shared" si="38"/>
        <v/>
      </c>
      <c r="AC110" s="10" t="str">
        <f t="shared" si="45"/>
        <v/>
      </c>
      <c r="AD110" s="10" t="str">
        <f t="shared" si="39"/>
        <v/>
      </c>
      <c r="AE110" s="10" t="str">
        <f t="shared" si="40"/>
        <v/>
      </c>
      <c r="AF110" s="10" t="str">
        <f t="shared" si="46"/>
        <v/>
      </c>
      <c r="AG110" s="10" t="str">
        <f t="shared" si="47"/>
        <v/>
      </c>
      <c r="AH110" s="10" t="str">
        <f t="shared" si="48"/>
        <v/>
      </c>
      <c r="AI110" s="10" t="str">
        <f t="shared" si="41"/>
        <v/>
      </c>
      <c r="AJ110" s="10" t="str">
        <f t="shared" si="49"/>
        <v/>
      </c>
      <c r="AK110" s="10" t="str">
        <f t="shared" si="50"/>
        <v/>
      </c>
      <c r="AL110" s="10" t="str">
        <f t="shared" si="51"/>
        <v/>
      </c>
    </row>
    <row r="111" spans="1:38" ht="22.5" customHeight="1" x14ac:dyDescent="0.25">
      <c r="A111" s="94">
        <v>102</v>
      </c>
      <c r="B111" s="114"/>
      <c r="C111" s="101"/>
      <c r="D111" s="101"/>
      <c r="E111" s="102"/>
      <c r="F111" s="80"/>
      <c r="G111" s="81"/>
      <c r="H111" s="81"/>
      <c r="I111" s="81"/>
      <c r="J111" s="80"/>
      <c r="K111" s="81"/>
      <c r="L111" s="3"/>
      <c r="M111" s="10" t="str">
        <f t="shared" si="42"/>
        <v/>
      </c>
      <c r="N111" s="10" t="str">
        <f t="shared" si="43"/>
        <v/>
      </c>
      <c r="O111" s="10" t="str">
        <f t="shared" si="26"/>
        <v/>
      </c>
      <c r="P111" s="10" t="str">
        <f t="shared" si="27"/>
        <v/>
      </c>
      <c r="Q111" s="10" t="str">
        <f t="shared" si="28"/>
        <v/>
      </c>
      <c r="R111" s="1" t="str">
        <f t="shared" si="29"/>
        <v/>
      </c>
      <c r="S111" s="1" t="str">
        <f t="shared" si="30"/>
        <v/>
      </c>
      <c r="T111" s="1" t="str">
        <f t="shared" si="31"/>
        <v/>
      </c>
      <c r="U111" s="1" t="str">
        <f t="shared" si="32"/>
        <v/>
      </c>
      <c r="V111" t="str">
        <f t="shared" si="33"/>
        <v/>
      </c>
      <c r="W111" s="10" t="str">
        <f t="shared" si="34"/>
        <v/>
      </c>
      <c r="X111" s="10" t="str">
        <f t="shared" si="35"/>
        <v/>
      </c>
      <c r="Y111" s="10" t="str">
        <f t="shared" si="36"/>
        <v/>
      </c>
      <c r="Z111" s="10" t="str">
        <f t="shared" si="44"/>
        <v/>
      </c>
      <c r="AA111" s="10" t="str">
        <f t="shared" si="37"/>
        <v/>
      </c>
      <c r="AB111" s="10" t="str">
        <f t="shared" si="38"/>
        <v/>
      </c>
      <c r="AC111" s="10" t="str">
        <f t="shared" si="45"/>
        <v/>
      </c>
      <c r="AD111" s="10" t="str">
        <f t="shared" si="39"/>
        <v/>
      </c>
      <c r="AE111" s="10" t="str">
        <f t="shared" si="40"/>
        <v/>
      </c>
      <c r="AF111" s="10" t="str">
        <f t="shared" si="46"/>
        <v/>
      </c>
      <c r="AG111" s="10" t="str">
        <f t="shared" si="47"/>
        <v/>
      </c>
      <c r="AH111" s="10" t="str">
        <f t="shared" si="48"/>
        <v/>
      </c>
      <c r="AI111" s="10" t="str">
        <f t="shared" si="41"/>
        <v/>
      </c>
      <c r="AJ111" s="10" t="str">
        <f t="shared" si="49"/>
        <v/>
      </c>
      <c r="AK111" s="10" t="str">
        <f t="shared" si="50"/>
        <v/>
      </c>
      <c r="AL111" s="10" t="str">
        <f t="shared" si="51"/>
        <v/>
      </c>
    </row>
    <row r="112" spans="1:38" ht="22.5" customHeight="1" x14ac:dyDescent="0.25">
      <c r="A112" s="94">
        <v>103</v>
      </c>
      <c r="B112" s="114"/>
      <c r="C112" s="101"/>
      <c r="D112" s="101"/>
      <c r="E112" s="102"/>
      <c r="F112" s="80"/>
      <c r="G112" s="81"/>
      <c r="H112" s="81"/>
      <c r="I112" s="81"/>
      <c r="J112" s="80"/>
      <c r="K112" s="81"/>
      <c r="L112" s="3"/>
      <c r="M112" s="10" t="str">
        <f t="shared" si="42"/>
        <v/>
      </c>
      <c r="N112" s="10" t="str">
        <f t="shared" si="43"/>
        <v/>
      </c>
      <c r="O112" s="10" t="str">
        <f t="shared" si="26"/>
        <v/>
      </c>
      <c r="P112" s="10" t="str">
        <f t="shared" si="27"/>
        <v/>
      </c>
      <c r="Q112" s="10" t="str">
        <f t="shared" si="28"/>
        <v/>
      </c>
      <c r="R112" s="1" t="str">
        <f t="shared" si="29"/>
        <v/>
      </c>
      <c r="S112" s="1" t="str">
        <f t="shared" si="30"/>
        <v/>
      </c>
      <c r="T112" s="1" t="str">
        <f t="shared" si="31"/>
        <v/>
      </c>
      <c r="U112" s="1" t="str">
        <f t="shared" si="32"/>
        <v/>
      </c>
      <c r="V112" t="str">
        <f t="shared" si="33"/>
        <v/>
      </c>
      <c r="W112" s="10" t="str">
        <f t="shared" si="34"/>
        <v/>
      </c>
      <c r="X112" s="10" t="str">
        <f t="shared" si="35"/>
        <v/>
      </c>
      <c r="Y112" s="10" t="str">
        <f t="shared" si="36"/>
        <v/>
      </c>
      <c r="Z112" s="10" t="str">
        <f t="shared" si="44"/>
        <v/>
      </c>
      <c r="AA112" s="10" t="str">
        <f t="shared" si="37"/>
        <v/>
      </c>
      <c r="AB112" s="10" t="str">
        <f t="shared" si="38"/>
        <v/>
      </c>
      <c r="AC112" s="10" t="str">
        <f t="shared" si="45"/>
        <v/>
      </c>
      <c r="AD112" s="10" t="str">
        <f t="shared" si="39"/>
        <v/>
      </c>
      <c r="AE112" s="10" t="str">
        <f t="shared" si="40"/>
        <v/>
      </c>
      <c r="AF112" s="10" t="str">
        <f t="shared" si="46"/>
        <v/>
      </c>
      <c r="AG112" s="10" t="str">
        <f t="shared" si="47"/>
        <v/>
      </c>
      <c r="AH112" s="10" t="str">
        <f t="shared" si="48"/>
        <v/>
      </c>
      <c r="AI112" s="10" t="str">
        <f t="shared" si="41"/>
        <v/>
      </c>
      <c r="AJ112" s="10" t="str">
        <f t="shared" si="49"/>
        <v/>
      </c>
      <c r="AK112" s="10" t="str">
        <f t="shared" si="50"/>
        <v/>
      </c>
      <c r="AL112" s="10" t="str">
        <f t="shared" si="51"/>
        <v/>
      </c>
    </row>
    <row r="113" spans="1:38" ht="22.5" customHeight="1" x14ac:dyDescent="0.25">
      <c r="A113" s="94">
        <v>104</v>
      </c>
      <c r="B113" s="114"/>
      <c r="C113" s="101"/>
      <c r="D113" s="101"/>
      <c r="E113" s="102"/>
      <c r="F113" s="82"/>
      <c r="G113" s="81"/>
      <c r="H113" s="81"/>
      <c r="I113" s="81"/>
      <c r="J113" s="80"/>
      <c r="K113" s="81"/>
      <c r="L113" s="3"/>
      <c r="M113" s="10" t="str">
        <f t="shared" si="42"/>
        <v/>
      </c>
      <c r="N113" s="10" t="str">
        <f t="shared" si="43"/>
        <v/>
      </c>
      <c r="O113" s="10" t="str">
        <f t="shared" si="26"/>
        <v/>
      </c>
      <c r="P113" s="10" t="str">
        <f t="shared" si="27"/>
        <v/>
      </c>
      <c r="Q113" s="10" t="str">
        <f t="shared" si="28"/>
        <v/>
      </c>
      <c r="R113" s="1" t="str">
        <f t="shared" si="29"/>
        <v/>
      </c>
      <c r="S113" s="1" t="str">
        <f t="shared" si="30"/>
        <v/>
      </c>
      <c r="T113" s="1" t="str">
        <f t="shared" si="31"/>
        <v/>
      </c>
      <c r="U113" s="1" t="str">
        <f t="shared" si="32"/>
        <v/>
      </c>
      <c r="V113" t="str">
        <f t="shared" si="33"/>
        <v/>
      </c>
      <c r="W113" s="10" t="str">
        <f t="shared" si="34"/>
        <v/>
      </c>
      <c r="X113" s="10" t="str">
        <f t="shared" si="35"/>
        <v/>
      </c>
      <c r="Y113" s="10" t="str">
        <f t="shared" si="36"/>
        <v/>
      </c>
      <c r="Z113" s="10" t="str">
        <f t="shared" si="44"/>
        <v/>
      </c>
      <c r="AA113" s="10" t="str">
        <f t="shared" si="37"/>
        <v/>
      </c>
      <c r="AB113" s="10" t="str">
        <f t="shared" si="38"/>
        <v/>
      </c>
      <c r="AC113" s="10" t="str">
        <f t="shared" si="45"/>
        <v/>
      </c>
      <c r="AD113" s="10" t="str">
        <f t="shared" si="39"/>
        <v/>
      </c>
      <c r="AE113" s="10" t="str">
        <f t="shared" si="40"/>
        <v/>
      </c>
      <c r="AF113" s="10" t="str">
        <f t="shared" si="46"/>
        <v/>
      </c>
      <c r="AG113" s="10" t="str">
        <f t="shared" si="47"/>
        <v/>
      </c>
      <c r="AH113" s="10" t="str">
        <f t="shared" si="48"/>
        <v/>
      </c>
      <c r="AI113" s="10" t="str">
        <f t="shared" si="41"/>
        <v/>
      </c>
      <c r="AJ113" s="10" t="str">
        <f t="shared" si="49"/>
        <v/>
      </c>
      <c r="AK113" s="10" t="str">
        <f t="shared" si="50"/>
        <v/>
      </c>
      <c r="AL113" s="10" t="str">
        <f t="shared" si="51"/>
        <v/>
      </c>
    </row>
    <row r="114" spans="1:38" ht="22.5" customHeight="1" x14ac:dyDescent="0.25">
      <c r="A114" s="94">
        <v>105</v>
      </c>
      <c r="B114" s="114"/>
      <c r="C114" s="101"/>
      <c r="D114" s="101"/>
      <c r="E114" s="102"/>
      <c r="F114" s="80"/>
      <c r="G114" s="81"/>
      <c r="H114" s="81"/>
      <c r="I114" s="81"/>
      <c r="J114" s="80"/>
      <c r="K114" s="81"/>
      <c r="L114" s="3"/>
      <c r="M114" s="10" t="str">
        <f t="shared" si="42"/>
        <v/>
      </c>
      <c r="N114" s="10" t="str">
        <f t="shared" si="43"/>
        <v/>
      </c>
      <c r="O114" s="10" t="str">
        <f t="shared" si="26"/>
        <v/>
      </c>
      <c r="P114" s="10" t="str">
        <f t="shared" si="27"/>
        <v/>
      </c>
      <c r="Q114" s="10" t="str">
        <f t="shared" si="28"/>
        <v/>
      </c>
      <c r="R114" s="1" t="str">
        <f t="shared" si="29"/>
        <v/>
      </c>
      <c r="S114" s="1" t="str">
        <f t="shared" si="30"/>
        <v/>
      </c>
      <c r="T114" s="1" t="str">
        <f t="shared" si="31"/>
        <v/>
      </c>
      <c r="U114" s="1" t="str">
        <f t="shared" si="32"/>
        <v/>
      </c>
      <c r="V114" t="str">
        <f t="shared" si="33"/>
        <v/>
      </c>
      <c r="W114" s="10" t="str">
        <f t="shared" si="34"/>
        <v/>
      </c>
      <c r="X114" s="10" t="str">
        <f t="shared" si="35"/>
        <v/>
      </c>
      <c r="Y114" s="10" t="str">
        <f t="shared" si="36"/>
        <v/>
      </c>
      <c r="Z114" s="10" t="str">
        <f t="shared" si="44"/>
        <v/>
      </c>
      <c r="AA114" s="10" t="str">
        <f t="shared" si="37"/>
        <v/>
      </c>
      <c r="AB114" s="10" t="str">
        <f t="shared" si="38"/>
        <v/>
      </c>
      <c r="AC114" s="10" t="str">
        <f t="shared" si="45"/>
        <v/>
      </c>
      <c r="AD114" s="10" t="str">
        <f t="shared" si="39"/>
        <v/>
      </c>
      <c r="AE114" s="10" t="str">
        <f t="shared" si="40"/>
        <v/>
      </c>
      <c r="AF114" s="10" t="str">
        <f t="shared" si="46"/>
        <v/>
      </c>
      <c r="AG114" s="10" t="str">
        <f t="shared" si="47"/>
        <v/>
      </c>
      <c r="AH114" s="10" t="str">
        <f t="shared" si="48"/>
        <v/>
      </c>
      <c r="AI114" s="10" t="str">
        <f t="shared" si="41"/>
        <v/>
      </c>
      <c r="AJ114" s="10" t="str">
        <f t="shared" si="49"/>
        <v/>
      </c>
      <c r="AK114" s="10" t="str">
        <f t="shared" si="50"/>
        <v/>
      </c>
      <c r="AL114" s="10" t="str">
        <f t="shared" si="51"/>
        <v/>
      </c>
    </row>
    <row r="115" spans="1:38" ht="22.5" customHeight="1" x14ac:dyDescent="0.25">
      <c r="A115" s="94">
        <v>106</v>
      </c>
      <c r="B115" s="114"/>
      <c r="C115" s="101"/>
      <c r="D115" s="101"/>
      <c r="E115" s="102"/>
      <c r="F115" s="80"/>
      <c r="G115" s="81"/>
      <c r="H115" s="81"/>
      <c r="I115" s="81"/>
      <c r="J115" s="80"/>
      <c r="K115" s="81"/>
      <c r="L115" s="3"/>
      <c r="M115" s="10" t="str">
        <f t="shared" si="42"/>
        <v/>
      </c>
      <c r="N115" s="10" t="str">
        <f t="shared" si="43"/>
        <v/>
      </c>
      <c r="O115" s="10" t="str">
        <f t="shared" si="26"/>
        <v/>
      </c>
      <c r="P115" s="10" t="str">
        <f t="shared" si="27"/>
        <v/>
      </c>
      <c r="Q115" s="10" t="str">
        <f t="shared" si="28"/>
        <v/>
      </c>
      <c r="R115" s="1" t="str">
        <f t="shared" si="29"/>
        <v/>
      </c>
      <c r="S115" s="1" t="str">
        <f t="shared" si="30"/>
        <v/>
      </c>
      <c r="T115" s="1" t="str">
        <f t="shared" si="31"/>
        <v/>
      </c>
      <c r="U115" s="1" t="str">
        <f t="shared" si="32"/>
        <v/>
      </c>
      <c r="V115" t="str">
        <f t="shared" si="33"/>
        <v/>
      </c>
      <c r="W115" s="10" t="str">
        <f t="shared" si="34"/>
        <v/>
      </c>
      <c r="X115" s="10" t="str">
        <f t="shared" si="35"/>
        <v/>
      </c>
      <c r="Y115" s="10" t="str">
        <f t="shared" si="36"/>
        <v/>
      </c>
      <c r="Z115" s="10" t="str">
        <f t="shared" si="44"/>
        <v/>
      </c>
      <c r="AA115" s="10" t="str">
        <f t="shared" si="37"/>
        <v/>
      </c>
      <c r="AB115" s="10" t="str">
        <f t="shared" si="38"/>
        <v/>
      </c>
      <c r="AC115" s="10" t="str">
        <f t="shared" si="45"/>
        <v/>
      </c>
      <c r="AD115" s="10" t="str">
        <f t="shared" si="39"/>
        <v/>
      </c>
      <c r="AE115" s="10" t="str">
        <f t="shared" si="40"/>
        <v/>
      </c>
      <c r="AF115" s="10" t="str">
        <f t="shared" si="46"/>
        <v/>
      </c>
      <c r="AG115" s="10" t="str">
        <f t="shared" si="47"/>
        <v/>
      </c>
      <c r="AH115" s="10" t="str">
        <f t="shared" si="48"/>
        <v/>
      </c>
      <c r="AI115" s="10" t="str">
        <f t="shared" si="41"/>
        <v/>
      </c>
      <c r="AJ115" s="10" t="str">
        <f t="shared" si="49"/>
        <v/>
      </c>
      <c r="AK115" s="10" t="str">
        <f t="shared" si="50"/>
        <v/>
      </c>
      <c r="AL115" s="10" t="str">
        <f t="shared" si="51"/>
        <v/>
      </c>
    </row>
    <row r="116" spans="1:38" ht="22.5" customHeight="1" x14ac:dyDescent="0.25">
      <c r="A116" s="94">
        <v>107</v>
      </c>
      <c r="B116" s="114"/>
      <c r="C116" s="101"/>
      <c r="D116" s="101"/>
      <c r="E116" s="102"/>
      <c r="F116" s="80"/>
      <c r="G116" s="81"/>
      <c r="H116" s="81"/>
      <c r="I116" s="81"/>
      <c r="J116" s="80"/>
      <c r="K116" s="81"/>
      <c r="L116" s="3"/>
      <c r="M116" s="10" t="str">
        <f t="shared" si="42"/>
        <v/>
      </c>
      <c r="N116" s="10" t="str">
        <f t="shared" si="43"/>
        <v/>
      </c>
      <c r="O116" s="10" t="str">
        <f t="shared" si="26"/>
        <v/>
      </c>
      <c r="P116" s="10" t="str">
        <f t="shared" si="27"/>
        <v/>
      </c>
      <c r="Q116" s="10" t="str">
        <f t="shared" si="28"/>
        <v/>
      </c>
      <c r="R116" s="1" t="str">
        <f t="shared" si="29"/>
        <v/>
      </c>
      <c r="S116" s="1" t="str">
        <f t="shared" si="30"/>
        <v/>
      </c>
      <c r="T116" s="1" t="str">
        <f t="shared" si="31"/>
        <v/>
      </c>
      <c r="U116" s="1" t="str">
        <f t="shared" si="32"/>
        <v/>
      </c>
      <c r="V116" t="str">
        <f t="shared" si="33"/>
        <v/>
      </c>
      <c r="W116" s="10" t="str">
        <f t="shared" si="34"/>
        <v/>
      </c>
      <c r="X116" s="10" t="str">
        <f t="shared" si="35"/>
        <v/>
      </c>
      <c r="Y116" s="10" t="str">
        <f t="shared" si="36"/>
        <v/>
      </c>
      <c r="Z116" s="10" t="str">
        <f t="shared" si="44"/>
        <v/>
      </c>
      <c r="AA116" s="10" t="str">
        <f t="shared" si="37"/>
        <v/>
      </c>
      <c r="AB116" s="10" t="str">
        <f t="shared" si="38"/>
        <v/>
      </c>
      <c r="AC116" s="10" t="str">
        <f t="shared" si="45"/>
        <v/>
      </c>
      <c r="AD116" s="10" t="str">
        <f t="shared" si="39"/>
        <v/>
      </c>
      <c r="AE116" s="10" t="str">
        <f t="shared" si="40"/>
        <v/>
      </c>
      <c r="AF116" s="10" t="str">
        <f t="shared" si="46"/>
        <v/>
      </c>
      <c r="AG116" s="10" t="str">
        <f t="shared" si="47"/>
        <v/>
      </c>
      <c r="AH116" s="10" t="str">
        <f t="shared" si="48"/>
        <v/>
      </c>
      <c r="AI116" s="10" t="str">
        <f t="shared" si="41"/>
        <v/>
      </c>
      <c r="AJ116" s="10" t="str">
        <f t="shared" si="49"/>
        <v/>
      </c>
      <c r="AK116" s="10" t="str">
        <f t="shared" si="50"/>
        <v/>
      </c>
      <c r="AL116" s="10" t="str">
        <f t="shared" si="51"/>
        <v/>
      </c>
    </row>
    <row r="117" spans="1:38" ht="22.5" customHeight="1" x14ac:dyDescent="0.25">
      <c r="A117" s="94">
        <v>108</v>
      </c>
      <c r="B117" s="114"/>
      <c r="C117" s="101"/>
      <c r="D117" s="101"/>
      <c r="E117" s="102"/>
      <c r="F117" s="80"/>
      <c r="G117" s="81"/>
      <c r="H117" s="81"/>
      <c r="I117" s="81"/>
      <c r="J117" s="80"/>
      <c r="K117" s="81"/>
      <c r="L117" s="3"/>
      <c r="M117" s="10" t="str">
        <f t="shared" si="42"/>
        <v/>
      </c>
      <c r="N117" s="10" t="str">
        <f t="shared" si="43"/>
        <v/>
      </c>
      <c r="O117" s="10" t="str">
        <f t="shared" si="26"/>
        <v/>
      </c>
      <c r="P117" s="10" t="str">
        <f t="shared" si="27"/>
        <v/>
      </c>
      <c r="Q117" s="10" t="str">
        <f t="shared" si="28"/>
        <v/>
      </c>
      <c r="R117" s="1" t="str">
        <f t="shared" si="29"/>
        <v/>
      </c>
      <c r="S117" s="1" t="str">
        <f t="shared" si="30"/>
        <v/>
      </c>
      <c r="T117" s="1" t="str">
        <f t="shared" si="31"/>
        <v/>
      </c>
      <c r="U117" s="1" t="str">
        <f t="shared" si="32"/>
        <v/>
      </c>
      <c r="V117" t="str">
        <f t="shared" si="33"/>
        <v/>
      </c>
      <c r="W117" s="10" t="str">
        <f t="shared" si="34"/>
        <v/>
      </c>
      <c r="X117" s="10" t="str">
        <f t="shared" si="35"/>
        <v/>
      </c>
      <c r="Y117" s="10" t="str">
        <f t="shared" si="36"/>
        <v/>
      </c>
      <c r="Z117" s="10" t="str">
        <f t="shared" si="44"/>
        <v/>
      </c>
      <c r="AA117" s="10" t="str">
        <f t="shared" si="37"/>
        <v/>
      </c>
      <c r="AB117" s="10" t="str">
        <f t="shared" si="38"/>
        <v/>
      </c>
      <c r="AC117" s="10" t="str">
        <f t="shared" si="45"/>
        <v/>
      </c>
      <c r="AD117" s="10" t="str">
        <f t="shared" si="39"/>
        <v/>
      </c>
      <c r="AE117" s="10" t="str">
        <f t="shared" si="40"/>
        <v/>
      </c>
      <c r="AF117" s="10" t="str">
        <f t="shared" si="46"/>
        <v/>
      </c>
      <c r="AG117" s="10" t="str">
        <f t="shared" si="47"/>
        <v/>
      </c>
      <c r="AH117" s="10" t="str">
        <f t="shared" si="48"/>
        <v/>
      </c>
      <c r="AI117" s="10" t="str">
        <f t="shared" si="41"/>
        <v/>
      </c>
      <c r="AJ117" s="10" t="str">
        <f t="shared" si="49"/>
        <v/>
      </c>
      <c r="AK117" s="10" t="str">
        <f t="shared" si="50"/>
        <v/>
      </c>
      <c r="AL117" s="10" t="str">
        <f t="shared" si="51"/>
        <v/>
      </c>
    </row>
    <row r="118" spans="1:38" ht="22.5" customHeight="1" x14ac:dyDescent="0.25">
      <c r="A118" s="94">
        <v>109</v>
      </c>
      <c r="B118" s="114"/>
      <c r="C118" s="101"/>
      <c r="D118" s="101"/>
      <c r="E118" s="102"/>
      <c r="F118" s="80"/>
      <c r="G118" s="81"/>
      <c r="H118" s="81"/>
      <c r="I118" s="81"/>
      <c r="J118" s="80"/>
      <c r="K118" s="81"/>
      <c r="L118" s="3"/>
      <c r="M118" s="10" t="str">
        <f t="shared" si="42"/>
        <v/>
      </c>
      <c r="N118" s="10" t="str">
        <f t="shared" si="43"/>
        <v/>
      </c>
      <c r="O118" s="10" t="str">
        <f t="shared" si="26"/>
        <v/>
      </c>
      <c r="P118" s="10" t="str">
        <f t="shared" si="27"/>
        <v/>
      </c>
      <c r="Q118" s="10" t="str">
        <f t="shared" si="28"/>
        <v/>
      </c>
      <c r="R118" s="1" t="str">
        <f t="shared" si="29"/>
        <v/>
      </c>
      <c r="S118" s="1" t="str">
        <f t="shared" si="30"/>
        <v/>
      </c>
      <c r="T118" s="1" t="str">
        <f t="shared" si="31"/>
        <v/>
      </c>
      <c r="U118" s="1" t="str">
        <f t="shared" si="32"/>
        <v/>
      </c>
      <c r="V118" t="str">
        <f t="shared" si="33"/>
        <v/>
      </c>
      <c r="W118" s="10" t="str">
        <f t="shared" si="34"/>
        <v/>
      </c>
      <c r="X118" s="10" t="str">
        <f t="shared" si="35"/>
        <v/>
      </c>
      <c r="Y118" s="10" t="str">
        <f t="shared" si="36"/>
        <v/>
      </c>
      <c r="Z118" s="10" t="str">
        <f t="shared" si="44"/>
        <v/>
      </c>
      <c r="AA118" s="10" t="str">
        <f t="shared" si="37"/>
        <v/>
      </c>
      <c r="AB118" s="10" t="str">
        <f t="shared" si="38"/>
        <v/>
      </c>
      <c r="AC118" s="10" t="str">
        <f t="shared" si="45"/>
        <v/>
      </c>
      <c r="AD118" s="10" t="str">
        <f t="shared" si="39"/>
        <v/>
      </c>
      <c r="AE118" s="10" t="str">
        <f t="shared" si="40"/>
        <v/>
      </c>
      <c r="AF118" s="10" t="str">
        <f t="shared" si="46"/>
        <v/>
      </c>
      <c r="AG118" s="10" t="str">
        <f t="shared" si="47"/>
        <v/>
      </c>
      <c r="AH118" s="10" t="str">
        <f t="shared" si="48"/>
        <v/>
      </c>
      <c r="AI118" s="10" t="str">
        <f t="shared" si="41"/>
        <v/>
      </c>
      <c r="AJ118" s="10" t="str">
        <f t="shared" si="49"/>
        <v/>
      </c>
      <c r="AK118" s="10" t="str">
        <f t="shared" si="50"/>
        <v/>
      </c>
      <c r="AL118" s="10" t="str">
        <f t="shared" si="51"/>
        <v/>
      </c>
    </row>
    <row r="119" spans="1:38" ht="22.5" customHeight="1" x14ac:dyDescent="0.25">
      <c r="A119" s="94">
        <v>110</v>
      </c>
      <c r="B119" s="114"/>
      <c r="C119" s="101"/>
      <c r="D119" s="101"/>
      <c r="E119" s="102"/>
      <c r="F119" s="80"/>
      <c r="G119" s="81"/>
      <c r="H119" s="81"/>
      <c r="I119" s="81"/>
      <c r="J119" s="80"/>
      <c r="K119" s="81"/>
      <c r="L119" s="3"/>
      <c r="M119" s="10" t="str">
        <f t="shared" si="42"/>
        <v/>
      </c>
      <c r="N119" s="10" t="str">
        <f t="shared" si="43"/>
        <v/>
      </c>
      <c r="O119" s="10" t="str">
        <f t="shared" si="26"/>
        <v/>
      </c>
      <c r="P119" s="10" t="str">
        <f t="shared" si="27"/>
        <v/>
      </c>
      <c r="Q119" s="10" t="str">
        <f t="shared" si="28"/>
        <v/>
      </c>
      <c r="R119" s="1" t="str">
        <f t="shared" si="29"/>
        <v/>
      </c>
      <c r="S119" s="1" t="str">
        <f t="shared" si="30"/>
        <v/>
      </c>
      <c r="T119" s="1" t="str">
        <f t="shared" si="31"/>
        <v/>
      </c>
      <c r="U119" s="1" t="str">
        <f t="shared" si="32"/>
        <v/>
      </c>
      <c r="V119" t="str">
        <f t="shared" si="33"/>
        <v/>
      </c>
      <c r="W119" s="10" t="str">
        <f t="shared" si="34"/>
        <v/>
      </c>
      <c r="X119" s="10" t="str">
        <f t="shared" si="35"/>
        <v/>
      </c>
      <c r="Y119" s="10" t="str">
        <f t="shared" si="36"/>
        <v/>
      </c>
      <c r="Z119" s="10" t="str">
        <f t="shared" si="44"/>
        <v/>
      </c>
      <c r="AA119" s="10" t="str">
        <f t="shared" si="37"/>
        <v/>
      </c>
      <c r="AB119" s="10" t="str">
        <f t="shared" si="38"/>
        <v/>
      </c>
      <c r="AC119" s="10" t="str">
        <f t="shared" si="45"/>
        <v/>
      </c>
      <c r="AD119" s="10" t="str">
        <f t="shared" si="39"/>
        <v/>
      </c>
      <c r="AE119" s="10" t="str">
        <f t="shared" si="40"/>
        <v/>
      </c>
      <c r="AF119" s="10" t="str">
        <f t="shared" si="46"/>
        <v/>
      </c>
      <c r="AG119" s="10" t="str">
        <f t="shared" si="47"/>
        <v/>
      </c>
      <c r="AH119" s="10" t="str">
        <f t="shared" si="48"/>
        <v/>
      </c>
      <c r="AI119" s="10" t="str">
        <f t="shared" si="41"/>
        <v/>
      </c>
      <c r="AJ119" s="10" t="str">
        <f t="shared" si="49"/>
        <v/>
      </c>
      <c r="AK119" s="10" t="str">
        <f t="shared" si="50"/>
        <v/>
      </c>
      <c r="AL119" s="10" t="str">
        <f t="shared" si="51"/>
        <v/>
      </c>
    </row>
    <row r="120" spans="1:38" ht="22.5" customHeight="1" x14ac:dyDescent="0.25">
      <c r="A120" s="94">
        <v>111</v>
      </c>
      <c r="B120" s="114"/>
      <c r="C120" s="101"/>
      <c r="D120" s="101"/>
      <c r="E120" s="102"/>
      <c r="F120" s="80"/>
      <c r="G120" s="81"/>
      <c r="H120" s="81"/>
      <c r="I120" s="81"/>
      <c r="J120" s="80"/>
      <c r="K120" s="81"/>
      <c r="L120" s="3"/>
      <c r="M120" s="10" t="str">
        <f t="shared" si="42"/>
        <v/>
      </c>
      <c r="N120" s="10" t="str">
        <f t="shared" si="43"/>
        <v/>
      </c>
      <c r="O120" s="10" t="str">
        <f t="shared" si="26"/>
        <v/>
      </c>
      <c r="P120" s="10" t="str">
        <f t="shared" si="27"/>
        <v/>
      </c>
      <c r="Q120" s="10" t="str">
        <f t="shared" si="28"/>
        <v/>
      </c>
      <c r="R120" s="1" t="str">
        <f t="shared" si="29"/>
        <v/>
      </c>
      <c r="S120" s="1" t="str">
        <f t="shared" si="30"/>
        <v/>
      </c>
      <c r="T120" s="1" t="str">
        <f t="shared" si="31"/>
        <v/>
      </c>
      <c r="U120" s="1" t="str">
        <f t="shared" si="32"/>
        <v/>
      </c>
      <c r="V120" t="str">
        <f t="shared" si="33"/>
        <v/>
      </c>
      <c r="W120" s="10" t="str">
        <f t="shared" si="34"/>
        <v/>
      </c>
      <c r="X120" s="10" t="str">
        <f t="shared" si="35"/>
        <v/>
      </c>
      <c r="Y120" s="10" t="str">
        <f t="shared" si="36"/>
        <v/>
      </c>
      <c r="Z120" s="10" t="str">
        <f t="shared" si="44"/>
        <v/>
      </c>
      <c r="AA120" s="10" t="str">
        <f t="shared" si="37"/>
        <v/>
      </c>
      <c r="AB120" s="10" t="str">
        <f t="shared" si="38"/>
        <v/>
      </c>
      <c r="AC120" s="10" t="str">
        <f t="shared" si="45"/>
        <v/>
      </c>
      <c r="AD120" s="10" t="str">
        <f t="shared" si="39"/>
        <v/>
      </c>
      <c r="AE120" s="10" t="str">
        <f t="shared" si="40"/>
        <v/>
      </c>
      <c r="AF120" s="10" t="str">
        <f t="shared" si="46"/>
        <v/>
      </c>
      <c r="AG120" s="10" t="str">
        <f t="shared" si="47"/>
        <v/>
      </c>
      <c r="AH120" s="10" t="str">
        <f t="shared" si="48"/>
        <v/>
      </c>
      <c r="AI120" s="10" t="str">
        <f t="shared" si="41"/>
        <v/>
      </c>
      <c r="AJ120" s="10" t="str">
        <f t="shared" si="49"/>
        <v/>
      </c>
      <c r="AK120" s="10" t="str">
        <f t="shared" si="50"/>
        <v/>
      </c>
      <c r="AL120" s="10" t="str">
        <f t="shared" si="51"/>
        <v/>
      </c>
    </row>
    <row r="121" spans="1:38" ht="22.5" customHeight="1" x14ac:dyDescent="0.25">
      <c r="A121" s="94">
        <v>112</v>
      </c>
      <c r="B121" s="114"/>
      <c r="C121" s="101"/>
      <c r="D121" s="101"/>
      <c r="E121" s="102"/>
      <c r="F121" s="80"/>
      <c r="G121" s="81"/>
      <c r="H121" s="81"/>
      <c r="I121" s="81"/>
      <c r="J121" s="80"/>
      <c r="K121" s="81"/>
      <c r="L121" s="3"/>
      <c r="M121" s="10" t="str">
        <f t="shared" si="42"/>
        <v/>
      </c>
      <c r="N121" s="10" t="str">
        <f t="shared" si="43"/>
        <v/>
      </c>
      <c r="O121" s="10" t="str">
        <f t="shared" si="26"/>
        <v/>
      </c>
      <c r="P121" s="10" t="str">
        <f t="shared" si="27"/>
        <v/>
      </c>
      <c r="Q121" s="10" t="str">
        <f t="shared" si="28"/>
        <v/>
      </c>
      <c r="R121" s="1" t="str">
        <f t="shared" si="29"/>
        <v/>
      </c>
      <c r="S121" s="1" t="str">
        <f t="shared" si="30"/>
        <v/>
      </c>
      <c r="T121" s="1" t="str">
        <f t="shared" si="31"/>
        <v/>
      </c>
      <c r="U121" s="1" t="str">
        <f t="shared" si="32"/>
        <v/>
      </c>
      <c r="V121" t="str">
        <f t="shared" si="33"/>
        <v/>
      </c>
      <c r="W121" s="10" t="str">
        <f t="shared" si="34"/>
        <v/>
      </c>
      <c r="X121" s="10" t="str">
        <f t="shared" si="35"/>
        <v/>
      </c>
      <c r="Y121" s="10" t="str">
        <f t="shared" si="36"/>
        <v/>
      </c>
      <c r="Z121" s="10" t="str">
        <f t="shared" si="44"/>
        <v/>
      </c>
      <c r="AA121" s="10" t="str">
        <f t="shared" si="37"/>
        <v/>
      </c>
      <c r="AB121" s="10" t="str">
        <f t="shared" si="38"/>
        <v/>
      </c>
      <c r="AC121" s="10" t="str">
        <f t="shared" si="45"/>
        <v/>
      </c>
      <c r="AD121" s="10" t="str">
        <f t="shared" si="39"/>
        <v/>
      </c>
      <c r="AE121" s="10" t="str">
        <f t="shared" si="40"/>
        <v/>
      </c>
      <c r="AF121" s="10" t="str">
        <f t="shared" si="46"/>
        <v/>
      </c>
      <c r="AG121" s="10" t="str">
        <f t="shared" si="47"/>
        <v/>
      </c>
      <c r="AH121" s="10" t="str">
        <f t="shared" si="48"/>
        <v/>
      </c>
      <c r="AI121" s="10" t="str">
        <f t="shared" si="41"/>
        <v/>
      </c>
      <c r="AJ121" s="10" t="str">
        <f t="shared" si="49"/>
        <v/>
      </c>
      <c r="AK121" s="10" t="str">
        <f t="shared" si="50"/>
        <v/>
      </c>
      <c r="AL121" s="10" t="str">
        <f t="shared" si="51"/>
        <v/>
      </c>
    </row>
    <row r="122" spans="1:38" ht="22.5" customHeight="1" x14ac:dyDescent="0.25">
      <c r="A122" s="94">
        <v>113</v>
      </c>
      <c r="B122" s="114"/>
      <c r="C122" s="101"/>
      <c r="D122" s="101"/>
      <c r="E122" s="102"/>
      <c r="F122" s="80"/>
      <c r="G122" s="81"/>
      <c r="H122" s="81"/>
      <c r="I122" s="81"/>
      <c r="J122" s="80"/>
      <c r="K122" s="81"/>
      <c r="L122" s="3"/>
      <c r="M122" s="10" t="str">
        <f t="shared" si="42"/>
        <v/>
      </c>
      <c r="N122" s="10" t="str">
        <f t="shared" si="43"/>
        <v/>
      </c>
      <c r="O122" s="10" t="str">
        <f t="shared" si="26"/>
        <v/>
      </c>
      <c r="P122" s="10" t="str">
        <f t="shared" si="27"/>
        <v/>
      </c>
      <c r="Q122" s="10" t="str">
        <f t="shared" si="28"/>
        <v/>
      </c>
      <c r="R122" s="1" t="str">
        <f t="shared" si="29"/>
        <v/>
      </c>
      <c r="S122" s="1" t="str">
        <f t="shared" si="30"/>
        <v/>
      </c>
      <c r="T122" s="1" t="str">
        <f t="shared" si="31"/>
        <v/>
      </c>
      <c r="U122" s="1" t="str">
        <f t="shared" si="32"/>
        <v/>
      </c>
      <c r="V122" t="str">
        <f t="shared" si="33"/>
        <v/>
      </c>
      <c r="W122" s="10" t="str">
        <f t="shared" si="34"/>
        <v/>
      </c>
      <c r="X122" s="10" t="str">
        <f t="shared" si="35"/>
        <v/>
      </c>
      <c r="Y122" s="10" t="str">
        <f t="shared" si="36"/>
        <v/>
      </c>
      <c r="Z122" s="10" t="str">
        <f t="shared" si="44"/>
        <v/>
      </c>
      <c r="AA122" s="10" t="str">
        <f t="shared" si="37"/>
        <v/>
      </c>
      <c r="AB122" s="10" t="str">
        <f t="shared" si="38"/>
        <v/>
      </c>
      <c r="AC122" s="10" t="str">
        <f t="shared" si="45"/>
        <v/>
      </c>
      <c r="AD122" s="10" t="str">
        <f t="shared" si="39"/>
        <v/>
      </c>
      <c r="AE122" s="10" t="str">
        <f t="shared" si="40"/>
        <v/>
      </c>
      <c r="AF122" s="10" t="str">
        <f t="shared" si="46"/>
        <v/>
      </c>
      <c r="AG122" s="10" t="str">
        <f t="shared" si="47"/>
        <v/>
      </c>
      <c r="AH122" s="10" t="str">
        <f t="shared" si="48"/>
        <v/>
      </c>
      <c r="AI122" s="10" t="str">
        <f t="shared" si="41"/>
        <v/>
      </c>
      <c r="AJ122" s="10" t="str">
        <f t="shared" si="49"/>
        <v/>
      </c>
      <c r="AK122" s="10" t="str">
        <f t="shared" si="50"/>
        <v/>
      </c>
      <c r="AL122" s="10" t="str">
        <f t="shared" si="51"/>
        <v/>
      </c>
    </row>
    <row r="123" spans="1:38" ht="22.5" customHeight="1" x14ac:dyDescent="0.25">
      <c r="A123" s="94">
        <v>114</v>
      </c>
      <c r="B123" s="114"/>
      <c r="C123" s="101"/>
      <c r="D123" s="101"/>
      <c r="E123" s="102"/>
      <c r="F123" s="80"/>
      <c r="G123" s="81"/>
      <c r="H123" s="81"/>
      <c r="I123" s="81"/>
      <c r="J123" s="80"/>
      <c r="K123" s="81"/>
      <c r="L123" s="3"/>
      <c r="M123" s="10" t="str">
        <f t="shared" si="42"/>
        <v/>
      </c>
      <c r="N123" s="10" t="str">
        <f t="shared" si="43"/>
        <v/>
      </c>
      <c r="O123" s="10" t="str">
        <f t="shared" si="26"/>
        <v/>
      </c>
      <c r="P123" s="10" t="str">
        <f t="shared" si="27"/>
        <v/>
      </c>
      <c r="Q123" s="10" t="str">
        <f t="shared" si="28"/>
        <v/>
      </c>
      <c r="R123" s="1" t="str">
        <f t="shared" si="29"/>
        <v/>
      </c>
      <c r="S123" s="1" t="str">
        <f t="shared" si="30"/>
        <v/>
      </c>
      <c r="T123" s="1" t="str">
        <f t="shared" si="31"/>
        <v/>
      </c>
      <c r="U123" s="1" t="str">
        <f t="shared" si="32"/>
        <v/>
      </c>
      <c r="V123" t="str">
        <f t="shared" si="33"/>
        <v/>
      </c>
      <c r="W123" s="10" t="str">
        <f t="shared" si="34"/>
        <v/>
      </c>
      <c r="X123" s="10" t="str">
        <f t="shared" si="35"/>
        <v/>
      </c>
      <c r="Y123" s="10" t="str">
        <f t="shared" si="36"/>
        <v/>
      </c>
      <c r="Z123" s="10" t="str">
        <f t="shared" si="44"/>
        <v/>
      </c>
      <c r="AA123" s="10" t="str">
        <f t="shared" si="37"/>
        <v/>
      </c>
      <c r="AB123" s="10" t="str">
        <f t="shared" si="38"/>
        <v/>
      </c>
      <c r="AC123" s="10" t="str">
        <f t="shared" si="45"/>
        <v/>
      </c>
      <c r="AD123" s="10" t="str">
        <f t="shared" si="39"/>
        <v/>
      </c>
      <c r="AE123" s="10" t="str">
        <f t="shared" si="40"/>
        <v/>
      </c>
      <c r="AF123" s="10" t="str">
        <f t="shared" si="46"/>
        <v/>
      </c>
      <c r="AG123" s="10" t="str">
        <f t="shared" si="47"/>
        <v/>
      </c>
      <c r="AH123" s="10" t="str">
        <f t="shared" si="48"/>
        <v/>
      </c>
      <c r="AI123" s="10" t="str">
        <f t="shared" si="41"/>
        <v/>
      </c>
      <c r="AJ123" s="10" t="str">
        <f t="shared" si="49"/>
        <v/>
      </c>
      <c r="AK123" s="10" t="str">
        <f t="shared" si="50"/>
        <v/>
      </c>
      <c r="AL123" s="10" t="str">
        <f t="shared" si="51"/>
        <v/>
      </c>
    </row>
    <row r="124" spans="1:38" ht="22.5" customHeight="1" x14ac:dyDescent="0.25">
      <c r="A124" s="94">
        <v>115</v>
      </c>
      <c r="B124" s="114"/>
      <c r="C124" s="101"/>
      <c r="D124" s="101"/>
      <c r="E124" s="102"/>
      <c r="F124" s="80"/>
      <c r="G124" s="81"/>
      <c r="H124" s="81"/>
      <c r="I124" s="81"/>
      <c r="J124" s="80"/>
      <c r="K124" s="81"/>
      <c r="L124" s="3"/>
      <c r="M124" s="10" t="str">
        <f t="shared" si="42"/>
        <v/>
      </c>
      <c r="N124" s="10" t="str">
        <f t="shared" si="43"/>
        <v/>
      </c>
      <c r="O124" s="10" t="str">
        <f t="shared" si="26"/>
        <v/>
      </c>
      <c r="P124" s="10" t="str">
        <f t="shared" si="27"/>
        <v/>
      </c>
      <c r="Q124" s="10" t="str">
        <f t="shared" si="28"/>
        <v/>
      </c>
      <c r="R124" s="1" t="str">
        <f t="shared" si="29"/>
        <v/>
      </c>
      <c r="S124" s="1" t="str">
        <f t="shared" si="30"/>
        <v/>
      </c>
      <c r="T124" s="1" t="str">
        <f t="shared" si="31"/>
        <v/>
      </c>
      <c r="U124" s="1" t="str">
        <f t="shared" si="32"/>
        <v/>
      </c>
      <c r="V124" t="str">
        <f t="shared" si="33"/>
        <v/>
      </c>
      <c r="W124" s="10" t="str">
        <f t="shared" si="34"/>
        <v/>
      </c>
      <c r="X124" s="10" t="str">
        <f t="shared" si="35"/>
        <v/>
      </c>
      <c r="Y124" s="10" t="str">
        <f t="shared" si="36"/>
        <v/>
      </c>
      <c r="Z124" s="10" t="str">
        <f t="shared" si="44"/>
        <v/>
      </c>
      <c r="AA124" s="10" t="str">
        <f t="shared" si="37"/>
        <v/>
      </c>
      <c r="AB124" s="10" t="str">
        <f t="shared" si="38"/>
        <v/>
      </c>
      <c r="AC124" s="10" t="str">
        <f t="shared" si="45"/>
        <v/>
      </c>
      <c r="AD124" s="10" t="str">
        <f t="shared" si="39"/>
        <v/>
      </c>
      <c r="AE124" s="10" t="str">
        <f t="shared" si="40"/>
        <v/>
      </c>
      <c r="AF124" s="10" t="str">
        <f t="shared" si="46"/>
        <v/>
      </c>
      <c r="AG124" s="10" t="str">
        <f t="shared" si="47"/>
        <v/>
      </c>
      <c r="AH124" s="10" t="str">
        <f t="shared" si="48"/>
        <v/>
      </c>
      <c r="AI124" s="10" t="str">
        <f t="shared" si="41"/>
        <v/>
      </c>
      <c r="AJ124" s="10" t="str">
        <f t="shared" si="49"/>
        <v/>
      </c>
      <c r="AK124" s="10" t="str">
        <f t="shared" si="50"/>
        <v/>
      </c>
      <c r="AL124" s="10" t="str">
        <f t="shared" si="51"/>
        <v/>
      </c>
    </row>
    <row r="125" spans="1:38" ht="22.5" customHeight="1" x14ac:dyDescent="0.25">
      <c r="A125" s="94">
        <v>116</v>
      </c>
      <c r="B125" s="114"/>
      <c r="C125" s="101"/>
      <c r="D125" s="101"/>
      <c r="E125" s="102"/>
      <c r="F125" s="80"/>
      <c r="G125" s="81"/>
      <c r="H125" s="81"/>
      <c r="I125" s="81"/>
      <c r="J125" s="80"/>
      <c r="K125" s="81"/>
      <c r="L125" s="3"/>
      <c r="M125" s="10" t="str">
        <f t="shared" si="42"/>
        <v/>
      </c>
      <c r="N125" s="10" t="str">
        <f t="shared" si="43"/>
        <v/>
      </c>
      <c r="O125" s="10" t="str">
        <f t="shared" si="26"/>
        <v/>
      </c>
      <c r="P125" s="10" t="str">
        <f t="shared" si="27"/>
        <v/>
      </c>
      <c r="Q125" s="10" t="str">
        <f t="shared" si="28"/>
        <v/>
      </c>
      <c r="R125" s="1" t="str">
        <f t="shared" si="29"/>
        <v/>
      </c>
      <c r="S125" s="1" t="str">
        <f t="shared" si="30"/>
        <v/>
      </c>
      <c r="T125" s="1" t="str">
        <f t="shared" si="31"/>
        <v/>
      </c>
      <c r="U125" s="1" t="str">
        <f t="shared" si="32"/>
        <v/>
      </c>
      <c r="V125" t="str">
        <f t="shared" si="33"/>
        <v/>
      </c>
      <c r="W125" s="10" t="str">
        <f t="shared" si="34"/>
        <v/>
      </c>
      <c r="X125" s="10" t="str">
        <f t="shared" si="35"/>
        <v/>
      </c>
      <c r="Y125" s="10" t="str">
        <f t="shared" si="36"/>
        <v/>
      </c>
      <c r="Z125" s="10" t="str">
        <f t="shared" si="44"/>
        <v/>
      </c>
      <c r="AA125" s="10" t="str">
        <f t="shared" si="37"/>
        <v/>
      </c>
      <c r="AB125" s="10" t="str">
        <f t="shared" si="38"/>
        <v/>
      </c>
      <c r="AC125" s="10" t="str">
        <f t="shared" si="45"/>
        <v/>
      </c>
      <c r="AD125" s="10" t="str">
        <f t="shared" si="39"/>
        <v/>
      </c>
      <c r="AE125" s="10" t="str">
        <f t="shared" si="40"/>
        <v/>
      </c>
      <c r="AF125" s="10" t="str">
        <f t="shared" si="46"/>
        <v/>
      </c>
      <c r="AG125" s="10" t="str">
        <f t="shared" si="47"/>
        <v/>
      </c>
      <c r="AH125" s="10" t="str">
        <f t="shared" si="48"/>
        <v/>
      </c>
      <c r="AI125" s="10" t="str">
        <f t="shared" si="41"/>
        <v/>
      </c>
      <c r="AJ125" s="10" t="str">
        <f t="shared" si="49"/>
        <v/>
      </c>
      <c r="AK125" s="10" t="str">
        <f t="shared" si="50"/>
        <v/>
      </c>
      <c r="AL125" s="10" t="str">
        <f t="shared" si="51"/>
        <v/>
      </c>
    </row>
    <row r="126" spans="1:38" ht="22.5" customHeight="1" x14ac:dyDescent="0.25">
      <c r="A126" s="94">
        <v>117</v>
      </c>
      <c r="B126" s="114"/>
      <c r="C126" s="101"/>
      <c r="D126" s="101"/>
      <c r="E126" s="102"/>
      <c r="F126" s="80"/>
      <c r="G126" s="81"/>
      <c r="H126" s="81"/>
      <c r="I126" s="81"/>
      <c r="J126" s="80"/>
      <c r="K126" s="81"/>
      <c r="L126" s="3"/>
      <c r="M126" s="10" t="str">
        <f t="shared" si="42"/>
        <v/>
      </c>
      <c r="N126" s="10" t="str">
        <f t="shared" si="43"/>
        <v/>
      </c>
      <c r="O126" s="10" t="str">
        <f t="shared" si="26"/>
        <v/>
      </c>
      <c r="P126" s="10" t="str">
        <f t="shared" si="27"/>
        <v/>
      </c>
      <c r="Q126" s="10" t="str">
        <f t="shared" si="28"/>
        <v/>
      </c>
      <c r="R126" s="1" t="str">
        <f t="shared" si="29"/>
        <v/>
      </c>
      <c r="S126" s="1" t="str">
        <f t="shared" si="30"/>
        <v/>
      </c>
      <c r="T126" s="1" t="str">
        <f t="shared" si="31"/>
        <v/>
      </c>
      <c r="U126" s="1" t="str">
        <f t="shared" si="32"/>
        <v/>
      </c>
      <c r="V126" t="str">
        <f t="shared" si="33"/>
        <v/>
      </c>
      <c r="W126" s="10" t="str">
        <f t="shared" si="34"/>
        <v/>
      </c>
      <c r="X126" s="10" t="str">
        <f t="shared" si="35"/>
        <v/>
      </c>
      <c r="Y126" s="10" t="str">
        <f t="shared" si="36"/>
        <v/>
      </c>
      <c r="Z126" s="10" t="str">
        <f t="shared" si="44"/>
        <v/>
      </c>
      <c r="AA126" s="10" t="str">
        <f t="shared" si="37"/>
        <v/>
      </c>
      <c r="AB126" s="10" t="str">
        <f t="shared" si="38"/>
        <v/>
      </c>
      <c r="AC126" s="10" t="str">
        <f t="shared" si="45"/>
        <v/>
      </c>
      <c r="AD126" s="10" t="str">
        <f t="shared" si="39"/>
        <v/>
      </c>
      <c r="AE126" s="10" t="str">
        <f t="shared" si="40"/>
        <v/>
      </c>
      <c r="AF126" s="10" t="str">
        <f t="shared" si="46"/>
        <v/>
      </c>
      <c r="AG126" s="10" t="str">
        <f t="shared" si="47"/>
        <v/>
      </c>
      <c r="AH126" s="10" t="str">
        <f t="shared" si="48"/>
        <v/>
      </c>
      <c r="AI126" s="10" t="str">
        <f t="shared" si="41"/>
        <v/>
      </c>
      <c r="AJ126" s="10" t="str">
        <f t="shared" si="49"/>
        <v/>
      </c>
      <c r="AK126" s="10" t="str">
        <f t="shared" si="50"/>
        <v/>
      </c>
      <c r="AL126" s="10" t="str">
        <f t="shared" si="51"/>
        <v/>
      </c>
    </row>
    <row r="127" spans="1:38" ht="22.5" customHeight="1" x14ac:dyDescent="0.25">
      <c r="A127" s="94">
        <v>118</v>
      </c>
      <c r="B127" s="114"/>
      <c r="C127" s="101"/>
      <c r="D127" s="101"/>
      <c r="E127" s="102"/>
      <c r="F127" s="82"/>
      <c r="G127" s="81"/>
      <c r="H127" s="81"/>
      <c r="I127" s="81"/>
      <c r="J127" s="80"/>
      <c r="K127" s="81"/>
      <c r="L127" s="3"/>
      <c r="M127" s="10" t="str">
        <f t="shared" si="42"/>
        <v/>
      </c>
      <c r="N127" s="10" t="str">
        <f t="shared" si="43"/>
        <v/>
      </c>
      <c r="O127" s="10" t="str">
        <f t="shared" si="26"/>
        <v/>
      </c>
      <c r="P127" s="10" t="str">
        <f t="shared" si="27"/>
        <v/>
      </c>
      <c r="Q127" s="10" t="str">
        <f t="shared" si="28"/>
        <v/>
      </c>
      <c r="R127" s="1" t="str">
        <f t="shared" si="29"/>
        <v/>
      </c>
      <c r="S127" s="1" t="str">
        <f t="shared" si="30"/>
        <v/>
      </c>
      <c r="T127" s="1" t="str">
        <f t="shared" si="31"/>
        <v/>
      </c>
      <c r="U127" s="1" t="str">
        <f t="shared" si="32"/>
        <v/>
      </c>
      <c r="V127" t="str">
        <f t="shared" si="33"/>
        <v/>
      </c>
      <c r="W127" s="10" t="str">
        <f t="shared" si="34"/>
        <v/>
      </c>
      <c r="X127" s="10" t="str">
        <f t="shared" si="35"/>
        <v/>
      </c>
      <c r="Y127" s="10" t="str">
        <f t="shared" si="36"/>
        <v/>
      </c>
      <c r="Z127" s="10" t="str">
        <f t="shared" si="44"/>
        <v/>
      </c>
      <c r="AA127" s="10" t="str">
        <f t="shared" si="37"/>
        <v/>
      </c>
      <c r="AB127" s="10" t="str">
        <f t="shared" si="38"/>
        <v/>
      </c>
      <c r="AC127" s="10" t="str">
        <f t="shared" si="45"/>
        <v/>
      </c>
      <c r="AD127" s="10" t="str">
        <f t="shared" si="39"/>
        <v/>
      </c>
      <c r="AE127" s="10" t="str">
        <f t="shared" si="40"/>
        <v/>
      </c>
      <c r="AF127" s="10" t="str">
        <f t="shared" si="46"/>
        <v/>
      </c>
      <c r="AG127" s="10" t="str">
        <f t="shared" si="47"/>
        <v/>
      </c>
      <c r="AH127" s="10" t="str">
        <f t="shared" si="48"/>
        <v/>
      </c>
      <c r="AI127" s="10" t="str">
        <f t="shared" si="41"/>
        <v/>
      </c>
      <c r="AJ127" s="10" t="str">
        <f t="shared" si="49"/>
        <v/>
      </c>
      <c r="AK127" s="10" t="str">
        <f t="shared" si="50"/>
        <v/>
      </c>
      <c r="AL127" s="10" t="str">
        <f t="shared" si="51"/>
        <v/>
      </c>
    </row>
    <row r="128" spans="1:38" ht="22.5" customHeight="1" x14ac:dyDescent="0.25">
      <c r="A128" s="94">
        <v>119</v>
      </c>
      <c r="B128" s="114"/>
      <c r="C128" s="101"/>
      <c r="D128" s="101"/>
      <c r="E128" s="102"/>
      <c r="F128" s="80"/>
      <c r="G128" s="81"/>
      <c r="H128" s="81"/>
      <c r="I128" s="81"/>
      <c r="J128" s="80"/>
      <c r="K128" s="81"/>
      <c r="L128" s="3"/>
      <c r="M128" s="10" t="str">
        <f t="shared" si="42"/>
        <v/>
      </c>
      <c r="N128" s="10" t="str">
        <f t="shared" si="43"/>
        <v/>
      </c>
      <c r="O128" s="10" t="str">
        <f t="shared" si="26"/>
        <v/>
      </c>
      <c r="P128" s="10" t="str">
        <f t="shared" si="27"/>
        <v/>
      </c>
      <c r="Q128" s="10" t="str">
        <f t="shared" si="28"/>
        <v/>
      </c>
      <c r="R128" s="1" t="str">
        <f t="shared" si="29"/>
        <v/>
      </c>
      <c r="S128" s="1" t="str">
        <f t="shared" si="30"/>
        <v/>
      </c>
      <c r="T128" s="1" t="str">
        <f t="shared" si="31"/>
        <v/>
      </c>
      <c r="U128" s="1" t="str">
        <f t="shared" si="32"/>
        <v/>
      </c>
      <c r="V128" t="str">
        <f t="shared" si="33"/>
        <v/>
      </c>
      <c r="W128" s="10" t="str">
        <f t="shared" si="34"/>
        <v/>
      </c>
      <c r="X128" s="10" t="str">
        <f t="shared" si="35"/>
        <v/>
      </c>
      <c r="Y128" s="10" t="str">
        <f t="shared" si="36"/>
        <v/>
      </c>
      <c r="Z128" s="10" t="str">
        <f t="shared" si="44"/>
        <v/>
      </c>
      <c r="AA128" s="10" t="str">
        <f t="shared" si="37"/>
        <v/>
      </c>
      <c r="AB128" s="10" t="str">
        <f t="shared" si="38"/>
        <v/>
      </c>
      <c r="AC128" s="10" t="str">
        <f t="shared" si="45"/>
        <v/>
      </c>
      <c r="AD128" s="10" t="str">
        <f t="shared" si="39"/>
        <v/>
      </c>
      <c r="AE128" s="10" t="str">
        <f t="shared" si="40"/>
        <v/>
      </c>
      <c r="AF128" s="10" t="str">
        <f t="shared" si="46"/>
        <v/>
      </c>
      <c r="AG128" s="10" t="str">
        <f t="shared" si="47"/>
        <v/>
      </c>
      <c r="AH128" s="10" t="str">
        <f t="shared" si="48"/>
        <v/>
      </c>
      <c r="AI128" s="10" t="str">
        <f t="shared" si="41"/>
        <v/>
      </c>
      <c r="AJ128" s="10" t="str">
        <f t="shared" si="49"/>
        <v/>
      </c>
      <c r="AK128" s="10" t="str">
        <f t="shared" si="50"/>
        <v/>
      </c>
      <c r="AL128" s="10" t="str">
        <f t="shared" si="51"/>
        <v/>
      </c>
    </row>
    <row r="129" spans="1:38" ht="22.5" customHeight="1" x14ac:dyDescent="0.25">
      <c r="A129" s="94">
        <v>120</v>
      </c>
      <c r="B129" s="114"/>
      <c r="C129" s="101"/>
      <c r="D129" s="101"/>
      <c r="E129" s="102"/>
      <c r="F129" s="80"/>
      <c r="G129" s="81"/>
      <c r="H129" s="81"/>
      <c r="I129" s="81"/>
      <c r="J129" s="80"/>
      <c r="K129" s="81"/>
      <c r="L129" s="3"/>
      <c r="M129" s="10" t="str">
        <f t="shared" si="42"/>
        <v/>
      </c>
      <c r="N129" s="10" t="str">
        <f t="shared" si="43"/>
        <v/>
      </c>
      <c r="O129" s="10" t="str">
        <f t="shared" si="26"/>
        <v/>
      </c>
      <c r="P129" s="10" t="str">
        <f t="shared" si="27"/>
        <v/>
      </c>
      <c r="Q129" s="10" t="str">
        <f t="shared" si="28"/>
        <v/>
      </c>
      <c r="R129" s="1" t="str">
        <f t="shared" si="29"/>
        <v/>
      </c>
      <c r="S129" s="1" t="str">
        <f t="shared" si="30"/>
        <v/>
      </c>
      <c r="T129" s="1" t="str">
        <f t="shared" si="31"/>
        <v/>
      </c>
      <c r="U129" s="1" t="str">
        <f t="shared" si="32"/>
        <v/>
      </c>
      <c r="V129" t="str">
        <f t="shared" si="33"/>
        <v/>
      </c>
      <c r="W129" s="10" t="str">
        <f t="shared" si="34"/>
        <v/>
      </c>
      <c r="X129" s="10" t="str">
        <f t="shared" si="35"/>
        <v/>
      </c>
      <c r="Y129" s="10" t="str">
        <f t="shared" si="36"/>
        <v/>
      </c>
      <c r="Z129" s="10" t="str">
        <f t="shared" si="44"/>
        <v/>
      </c>
      <c r="AA129" s="10" t="str">
        <f t="shared" si="37"/>
        <v/>
      </c>
      <c r="AB129" s="10" t="str">
        <f t="shared" si="38"/>
        <v/>
      </c>
      <c r="AC129" s="10" t="str">
        <f t="shared" si="45"/>
        <v/>
      </c>
      <c r="AD129" s="10" t="str">
        <f t="shared" si="39"/>
        <v/>
      </c>
      <c r="AE129" s="10" t="str">
        <f t="shared" si="40"/>
        <v/>
      </c>
      <c r="AF129" s="10" t="str">
        <f t="shared" si="46"/>
        <v/>
      </c>
      <c r="AG129" s="10" t="str">
        <f t="shared" si="47"/>
        <v/>
      </c>
      <c r="AH129" s="10" t="str">
        <f t="shared" si="48"/>
        <v/>
      </c>
      <c r="AI129" s="10" t="str">
        <f t="shared" si="41"/>
        <v/>
      </c>
      <c r="AJ129" s="10" t="str">
        <f t="shared" si="49"/>
        <v/>
      </c>
      <c r="AK129" s="10" t="str">
        <f t="shared" si="50"/>
        <v/>
      </c>
      <c r="AL129" s="10" t="str">
        <f t="shared" si="51"/>
        <v/>
      </c>
    </row>
    <row r="130" spans="1:38" ht="22.5" customHeight="1" x14ac:dyDescent="0.25">
      <c r="A130" s="94">
        <v>121</v>
      </c>
      <c r="B130" s="114"/>
      <c r="C130" s="101"/>
      <c r="D130" s="101"/>
      <c r="E130" s="102"/>
      <c r="F130" s="80"/>
      <c r="G130" s="81"/>
      <c r="H130" s="81"/>
      <c r="I130" s="81"/>
      <c r="J130" s="80"/>
      <c r="K130" s="81"/>
      <c r="L130" s="3"/>
      <c r="M130" s="10" t="str">
        <f t="shared" si="42"/>
        <v/>
      </c>
      <c r="N130" s="10" t="str">
        <f t="shared" si="43"/>
        <v/>
      </c>
      <c r="O130" s="10" t="str">
        <f t="shared" si="26"/>
        <v/>
      </c>
      <c r="P130" s="10" t="str">
        <f t="shared" si="27"/>
        <v/>
      </c>
      <c r="Q130" s="10" t="str">
        <f t="shared" si="28"/>
        <v/>
      </c>
      <c r="R130" s="1" t="str">
        <f t="shared" si="29"/>
        <v/>
      </c>
      <c r="S130" s="1" t="str">
        <f t="shared" si="30"/>
        <v/>
      </c>
      <c r="T130" s="1" t="str">
        <f t="shared" si="31"/>
        <v/>
      </c>
      <c r="U130" s="1" t="str">
        <f t="shared" si="32"/>
        <v/>
      </c>
      <c r="V130" t="str">
        <f t="shared" si="33"/>
        <v/>
      </c>
      <c r="W130" s="10" t="str">
        <f t="shared" si="34"/>
        <v/>
      </c>
      <c r="X130" s="10" t="str">
        <f t="shared" si="35"/>
        <v/>
      </c>
      <c r="Y130" s="10" t="str">
        <f t="shared" si="36"/>
        <v/>
      </c>
      <c r="Z130" s="10" t="str">
        <f t="shared" si="44"/>
        <v/>
      </c>
      <c r="AA130" s="10" t="str">
        <f t="shared" si="37"/>
        <v/>
      </c>
      <c r="AB130" s="10" t="str">
        <f t="shared" si="38"/>
        <v/>
      </c>
      <c r="AC130" s="10" t="str">
        <f t="shared" si="45"/>
        <v/>
      </c>
      <c r="AD130" s="10" t="str">
        <f t="shared" si="39"/>
        <v/>
      </c>
      <c r="AE130" s="10" t="str">
        <f t="shared" si="40"/>
        <v/>
      </c>
      <c r="AF130" s="10" t="str">
        <f t="shared" si="46"/>
        <v/>
      </c>
      <c r="AG130" s="10" t="str">
        <f t="shared" si="47"/>
        <v/>
      </c>
      <c r="AH130" s="10" t="str">
        <f t="shared" si="48"/>
        <v/>
      </c>
      <c r="AI130" s="10" t="str">
        <f t="shared" si="41"/>
        <v/>
      </c>
      <c r="AJ130" s="10" t="str">
        <f t="shared" si="49"/>
        <v/>
      </c>
      <c r="AK130" s="10" t="str">
        <f t="shared" si="50"/>
        <v/>
      </c>
      <c r="AL130" s="10" t="str">
        <f t="shared" si="51"/>
        <v/>
      </c>
    </row>
    <row r="131" spans="1:38" ht="22.5" customHeight="1" x14ac:dyDescent="0.25">
      <c r="A131" s="94">
        <v>122</v>
      </c>
      <c r="B131" s="114"/>
      <c r="C131" s="101"/>
      <c r="D131" s="101"/>
      <c r="E131" s="102"/>
      <c r="F131" s="80"/>
      <c r="G131" s="81"/>
      <c r="H131" s="81"/>
      <c r="I131" s="81"/>
      <c r="J131" s="80"/>
      <c r="K131" s="81"/>
      <c r="L131" s="3"/>
      <c r="M131" s="10" t="str">
        <f t="shared" si="42"/>
        <v/>
      </c>
      <c r="N131" s="10" t="str">
        <f t="shared" si="43"/>
        <v/>
      </c>
      <c r="O131" s="10" t="str">
        <f t="shared" si="26"/>
        <v/>
      </c>
      <c r="P131" s="10" t="str">
        <f t="shared" si="27"/>
        <v/>
      </c>
      <c r="Q131" s="10" t="str">
        <f t="shared" si="28"/>
        <v/>
      </c>
      <c r="R131" s="1" t="str">
        <f t="shared" si="29"/>
        <v/>
      </c>
      <c r="S131" s="1" t="str">
        <f t="shared" si="30"/>
        <v/>
      </c>
      <c r="T131" s="1" t="str">
        <f t="shared" si="31"/>
        <v/>
      </c>
      <c r="U131" s="1" t="str">
        <f t="shared" si="32"/>
        <v/>
      </c>
      <c r="V131" t="str">
        <f t="shared" si="33"/>
        <v/>
      </c>
      <c r="W131" s="10" t="str">
        <f t="shared" si="34"/>
        <v/>
      </c>
      <c r="X131" s="10" t="str">
        <f t="shared" si="35"/>
        <v/>
      </c>
      <c r="Y131" s="10" t="str">
        <f t="shared" si="36"/>
        <v/>
      </c>
      <c r="Z131" s="10" t="str">
        <f t="shared" si="44"/>
        <v/>
      </c>
      <c r="AA131" s="10" t="str">
        <f t="shared" si="37"/>
        <v/>
      </c>
      <c r="AB131" s="10" t="str">
        <f t="shared" si="38"/>
        <v/>
      </c>
      <c r="AC131" s="10" t="str">
        <f t="shared" si="45"/>
        <v/>
      </c>
      <c r="AD131" s="10" t="str">
        <f t="shared" si="39"/>
        <v/>
      </c>
      <c r="AE131" s="10" t="str">
        <f t="shared" si="40"/>
        <v/>
      </c>
      <c r="AF131" s="10" t="str">
        <f t="shared" si="46"/>
        <v/>
      </c>
      <c r="AG131" s="10" t="str">
        <f t="shared" si="47"/>
        <v/>
      </c>
      <c r="AH131" s="10" t="str">
        <f t="shared" si="48"/>
        <v/>
      </c>
      <c r="AI131" s="10" t="str">
        <f t="shared" si="41"/>
        <v/>
      </c>
      <c r="AJ131" s="10" t="str">
        <f t="shared" si="49"/>
        <v/>
      </c>
      <c r="AK131" s="10" t="str">
        <f t="shared" si="50"/>
        <v/>
      </c>
      <c r="AL131" s="10" t="str">
        <f t="shared" si="51"/>
        <v/>
      </c>
    </row>
    <row r="132" spans="1:38" ht="22.5" customHeight="1" x14ac:dyDescent="0.25">
      <c r="A132" s="94">
        <v>123</v>
      </c>
      <c r="B132" s="114"/>
      <c r="C132" s="101"/>
      <c r="D132" s="101"/>
      <c r="E132" s="102"/>
      <c r="F132" s="80"/>
      <c r="G132" s="81"/>
      <c r="H132" s="81"/>
      <c r="I132" s="81"/>
      <c r="J132" s="80"/>
      <c r="K132" s="81"/>
      <c r="L132" s="3"/>
      <c r="M132" s="10" t="str">
        <f t="shared" si="42"/>
        <v/>
      </c>
      <c r="N132" s="10" t="str">
        <f t="shared" si="43"/>
        <v/>
      </c>
      <c r="O132" s="10" t="str">
        <f t="shared" si="26"/>
        <v/>
      </c>
      <c r="P132" s="10" t="str">
        <f t="shared" si="27"/>
        <v/>
      </c>
      <c r="Q132" s="10" t="str">
        <f t="shared" si="28"/>
        <v/>
      </c>
      <c r="R132" s="1" t="str">
        <f t="shared" si="29"/>
        <v/>
      </c>
      <c r="S132" s="1" t="str">
        <f t="shared" si="30"/>
        <v/>
      </c>
      <c r="T132" s="1" t="str">
        <f t="shared" si="31"/>
        <v/>
      </c>
      <c r="U132" s="1" t="str">
        <f t="shared" si="32"/>
        <v/>
      </c>
      <c r="V132" t="str">
        <f t="shared" si="33"/>
        <v/>
      </c>
      <c r="W132" s="10" t="str">
        <f t="shared" si="34"/>
        <v/>
      </c>
      <c r="X132" s="10" t="str">
        <f t="shared" si="35"/>
        <v/>
      </c>
      <c r="Y132" s="10" t="str">
        <f t="shared" si="36"/>
        <v/>
      </c>
      <c r="Z132" s="10" t="str">
        <f t="shared" si="44"/>
        <v/>
      </c>
      <c r="AA132" s="10" t="str">
        <f t="shared" si="37"/>
        <v/>
      </c>
      <c r="AB132" s="10" t="str">
        <f t="shared" si="38"/>
        <v/>
      </c>
      <c r="AC132" s="10" t="str">
        <f t="shared" si="45"/>
        <v/>
      </c>
      <c r="AD132" s="10" t="str">
        <f t="shared" si="39"/>
        <v/>
      </c>
      <c r="AE132" s="10" t="str">
        <f t="shared" si="40"/>
        <v/>
      </c>
      <c r="AF132" s="10" t="str">
        <f t="shared" si="46"/>
        <v/>
      </c>
      <c r="AG132" s="10" t="str">
        <f t="shared" si="47"/>
        <v/>
      </c>
      <c r="AH132" s="10" t="str">
        <f t="shared" si="48"/>
        <v/>
      </c>
      <c r="AI132" s="10" t="str">
        <f t="shared" si="41"/>
        <v/>
      </c>
      <c r="AJ132" s="10" t="str">
        <f t="shared" si="49"/>
        <v/>
      </c>
      <c r="AK132" s="10" t="str">
        <f t="shared" si="50"/>
        <v/>
      </c>
      <c r="AL132" s="10" t="str">
        <f t="shared" si="51"/>
        <v/>
      </c>
    </row>
    <row r="133" spans="1:38" ht="22.5" customHeight="1" x14ac:dyDescent="0.25">
      <c r="A133" s="94">
        <v>124</v>
      </c>
      <c r="B133" s="114"/>
      <c r="C133" s="101"/>
      <c r="D133" s="101"/>
      <c r="E133" s="102"/>
      <c r="F133" s="80"/>
      <c r="G133" s="81"/>
      <c r="H133" s="81"/>
      <c r="I133" s="81"/>
      <c r="J133" s="80"/>
      <c r="K133" s="81"/>
      <c r="L133" s="3"/>
      <c r="M133" s="10" t="str">
        <f t="shared" si="42"/>
        <v/>
      </c>
      <c r="N133" s="10" t="str">
        <f t="shared" si="43"/>
        <v/>
      </c>
      <c r="O133" s="10" t="str">
        <f t="shared" si="26"/>
        <v/>
      </c>
      <c r="P133" s="10" t="str">
        <f t="shared" si="27"/>
        <v/>
      </c>
      <c r="Q133" s="10" t="str">
        <f t="shared" si="28"/>
        <v/>
      </c>
      <c r="R133" s="1" t="str">
        <f t="shared" si="29"/>
        <v/>
      </c>
      <c r="S133" s="1" t="str">
        <f t="shared" si="30"/>
        <v/>
      </c>
      <c r="T133" s="1" t="str">
        <f t="shared" si="31"/>
        <v/>
      </c>
      <c r="U133" s="1" t="str">
        <f t="shared" si="32"/>
        <v/>
      </c>
      <c r="V133" t="str">
        <f t="shared" si="33"/>
        <v/>
      </c>
      <c r="W133" s="10" t="str">
        <f t="shared" si="34"/>
        <v/>
      </c>
      <c r="X133" s="10" t="str">
        <f t="shared" si="35"/>
        <v/>
      </c>
      <c r="Y133" s="10" t="str">
        <f t="shared" si="36"/>
        <v/>
      </c>
      <c r="Z133" s="10" t="str">
        <f t="shared" si="44"/>
        <v/>
      </c>
      <c r="AA133" s="10" t="str">
        <f t="shared" si="37"/>
        <v/>
      </c>
      <c r="AB133" s="10" t="str">
        <f t="shared" si="38"/>
        <v/>
      </c>
      <c r="AC133" s="10" t="str">
        <f t="shared" si="45"/>
        <v/>
      </c>
      <c r="AD133" s="10" t="str">
        <f t="shared" si="39"/>
        <v/>
      </c>
      <c r="AE133" s="10" t="str">
        <f t="shared" si="40"/>
        <v/>
      </c>
      <c r="AF133" s="10" t="str">
        <f t="shared" si="46"/>
        <v/>
      </c>
      <c r="AG133" s="10" t="str">
        <f t="shared" si="47"/>
        <v/>
      </c>
      <c r="AH133" s="10" t="str">
        <f t="shared" si="48"/>
        <v/>
      </c>
      <c r="AI133" s="10" t="str">
        <f t="shared" si="41"/>
        <v/>
      </c>
      <c r="AJ133" s="10" t="str">
        <f t="shared" si="49"/>
        <v/>
      </c>
      <c r="AK133" s="10" t="str">
        <f t="shared" si="50"/>
        <v/>
      </c>
      <c r="AL133" s="10" t="str">
        <f t="shared" si="51"/>
        <v/>
      </c>
    </row>
    <row r="134" spans="1:38" ht="22.5" customHeight="1" x14ac:dyDescent="0.25">
      <c r="A134" s="94">
        <v>125</v>
      </c>
      <c r="B134" s="114"/>
      <c r="C134" s="101"/>
      <c r="D134" s="101"/>
      <c r="E134" s="102"/>
      <c r="F134" s="80"/>
      <c r="G134" s="81"/>
      <c r="H134" s="81"/>
      <c r="I134" s="81"/>
      <c r="J134" s="80"/>
      <c r="K134" s="81"/>
      <c r="L134" s="3"/>
      <c r="M134" s="10" t="str">
        <f t="shared" si="42"/>
        <v/>
      </c>
      <c r="N134" s="10" t="str">
        <f t="shared" si="43"/>
        <v/>
      </c>
      <c r="O134" s="10" t="str">
        <f t="shared" si="26"/>
        <v/>
      </c>
      <c r="P134" s="10" t="str">
        <f t="shared" si="27"/>
        <v/>
      </c>
      <c r="Q134" s="10" t="str">
        <f t="shared" si="28"/>
        <v/>
      </c>
      <c r="R134" s="1" t="str">
        <f t="shared" si="29"/>
        <v/>
      </c>
      <c r="S134" s="1" t="str">
        <f t="shared" si="30"/>
        <v/>
      </c>
      <c r="T134" s="1" t="str">
        <f t="shared" si="31"/>
        <v/>
      </c>
      <c r="U134" s="1" t="str">
        <f t="shared" si="32"/>
        <v/>
      </c>
      <c r="V134" t="str">
        <f t="shared" si="33"/>
        <v/>
      </c>
      <c r="W134" s="10" t="str">
        <f t="shared" si="34"/>
        <v/>
      </c>
      <c r="X134" s="10" t="str">
        <f t="shared" si="35"/>
        <v/>
      </c>
      <c r="Y134" s="10" t="str">
        <f t="shared" si="36"/>
        <v/>
      </c>
      <c r="Z134" s="10" t="str">
        <f t="shared" si="44"/>
        <v/>
      </c>
      <c r="AA134" s="10" t="str">
        <f t="shared" si="37"/>
        <v/>
      </c>
      <c r="AB134" s="10" t="str">
        <f t="shared" si="38"/>
        <v/>
      </c>
      <c r="AC134" s="10" t="str">
        <f t="shared" si="45"/>
        <v/>
      </c>
      <c r="AD134" s="10" t="str">
        <f t="shared" si="39"/>
        <v/>
      </c>
      <c r="AE134" s="10" t="str">
        <f t="shared" si="40"/>
        <v/>
      </c>
      <c r="AF134" s="10" t="str">
        <f t="shared" si="46"/>
        <v/>
      </c>
      <c r="AG134" s="10" t="str">
        <f t="shared" si="47"/>
        <v/>
      </c>
      <c r="AH134" s="10" t="str">
        <f t="shared" si="48"/>
        <v/>
      </c>
      <c r="AI134" s="10" t="str">
        <f t="shared" si="41"/>
        <v/>
      </c>
      <c r="AJ134" s="10" t="str">
        <f t="shared" si="49"/>
        <v/>
      </c>
      <c r="AK134" s="10" t="str">
        <f t="shared" si="50"/>
        <v/>
      </c>
      <c r="AL134" s="10" t="str">
        <f t="shared" si="51"/>
        <v/>
      </c>
    </row>
    <row r="135" spans="1:38" ht="22.5" customHeight="1" x14ac:dyDescent="0.25">
      <c r="A135" s="94">
        <v>126</v>
      </c>
      <c r="B135" s="114"/>
      <c r="C135" s="101"/>
      <c r="D135" s="101"/>
      <c r="E135" s="102"/>
      <c r="F135" s="80"/>
      <c r="G135" s="81"/>
      <c r="H135" s="81"/>
      <c r="I135" s="81"/>
      <c r="J135" s="80"/>
      <c r="K135" s="81"/>
      <c r="L135" s="3"/>
      <c r="M135" s="10" t="str">
        <f t="shared" si="42"/>
        <v/>
      </c>
      <c r="N135" s="10" t="str">
        <f t="shared" si="43"/>
        <v/>
      </c>
      <c r="O135" s="10" t="str">
        <f t="shared" si="26"/>
        <v/>
      </c>
      <c r="P135" s="10" t="str">
        <f t="shared" si="27"/>
        <v/>
      </c>
      <c r="Q135" s="10" t="str">
        <f t="shared" si="28"/>
        <v/>
      </c>
      <c r="R135" s="1" t="str">
        <f t="shared" si="29"/>
        <v/>
      </c>
      <c r="S135" s="1" t="str">
        <f t="shared" si="30"/>
        <v/>
      </c>
      <c r="T135" s="1" t="str">
        <f t="shared" si="31"/>
        <v/>
      </c>
      <c r="U135" s="1" t="str">
        <f t="shared" si="32"/>
        <v/>
      </c>
      <c r="V135" t="str">
        <f t="shared" si="33"/>
        <v/>
      </c>
      <c r="W135" s="10" t="str">
        <f t="shared" si="34"/>
        <v/>
      </c>
      <c r="X135" s="10" t="str">
        <f t="shared" si="35"/>
        <v/>
      </c>
      <c r="Y135" s="10" t="str">
        <f t="shared" si="36"/>
        <v/>
      </c>
      <c r="Z135" s="10" t="str">
        <f t="shared" si="44"/>
        <v/>
      </c>
      <c r="AA135" s="10" t="str">
        <f t="shared" si="37"/>
        <v/>
      </c>
      <c r="AB135" s="10" t="str">
        <f t="shared" si="38"/>
        <v/>
      </c>
      <c r="AC135" s="10" t="str">
        <f t="shared" si="45"/>
        <v/>
      </c>
      <c r="AD135" s="10" t="str">
        <f t="shared" si="39"/>
        <v/>
      </c>
      <c r="AE135" s="10" t="str">
        <f t="shared" si="40"/>
        <v/>
      </c>
      <c r="AF135" s="10" t="str">
        <f t="shared" si="46"/>
        <v/>
      </c>
      <c r="AG135" s="10" t="str">
        <f t="shared" si="47"/>
        <v/>
      </c>
      <c r="AH135" s="10" t="str">
        <f t="shared" si="48"/>
        <v/>
      </c>
      <c r="AI135" s="10" t="str">
        <f t="shared" si="41"/>
        <v/>
      </c>
      <c r="AJ135" s="10" t="str">
        <f t="shared" si="49"/>
        <v/>
      </c>
      <c r="AK135" s="10" t="str">
        <f t="shared" si="50"/>
        <v/>
      </c>
      <c r="AL135" s="10" t="str">
        <f t="shared" si="51"/>
        <v/>
      </c>
    </row>
    <row r="136" spans="1:38" ht="22.5" customHeight="1" x14ac:dyDescent="0.25">
      <c r="A136" s="94">
        <v>127</v>
      </c>
      <c r="B136" s="114"/>
      <c r="C136" s="101"/>
      <c r="D136" s="101"/>
      <c r="E136" s="102"/>
      <c r="F136" s="80"/>
      <c r="G136" s="81"/>
      <c r="H136" s="81"/>
      <c r="I136" s="81"/>
      <c r="J136" s="80"/>
      <c r="K136" s="81"/>
      <c r="L136" s="3"/>
      <c r="M136" s="10" t="str">
        <f t="shared" si="42"/>
        <v/>
      </c>
      <c r="N136" s="10" t="str">
        <f t="shared" si="43"/>
        <v/>
      </c>
      <c r="O136" s="10" t="str">
        <f t="shared" si="26"/>
        <v/>
      </c>
      <c r="P136" s="10" t="str">
        <f t="shared" si="27"/>
        <v/>
      </c>
      <c r="Q136" s="10" t="str">
        <f t="shared" si="28"/>
        <v/>
      </c>
      <c r="R136" s="1" t="str">
        <f t="shared" si="29"/>
        <v/>
      </c>
      <c r="S136" s="1" t="str">
        <f t="shared" si="30"/>
        <v/>
      </c>
      <c r="T136" s="1" t="str">
        <f t="shared" si="31"/>
        <v/>
      </c>
      <c r="U136" s="1" t="str">
        <f t="shared" si="32"/>
        <v/>
      </c>
      <c r="V136" t="str">
        <f t="shared" si="33"/>
        <v/>
      </c>
      <c r="W136" s="10" t="str">
        <f t="shared" si="34"/>
        <v/>
      </c>
      <c r="X136" s="10" t="str">
        <f t="shared" si="35"/>
        <v/>
      </c>
      <c r="Y136" s="10" t="str">
        <f t="shared" si="36"/>
        <v/>
      </c>
      <c r="Z136" s="10" t="str">
        <f t="shared" si="44"/>
        <v/>
      </c>
      <c r="AA136" s="10" t="str">
        <f t="shared" si="37"/>
        <v/>
      </c>
      <c r="AB136" s="10" t="str">
        <f t="shared" si="38"/>
        <v/>
      </c>
      <c r="AC136" s="10" t="str">
        <f t="shared" si="45"/>
        <v/>
      </c>
      <c r="AD136" s="10" t="str">
        <f t="shared" si="39"/>
        <v/>
      </c>
      <c r="AE136" s="10" t="str">
        <f t="shared" si="40"/>
        <v/>
      </c>
      <c r="AF136" s="10" t="str">
        <f t="shared" si="46"/>
        <v/>
      </c>
      <c r="AG136" s="10" t="str">
        <f t="shared" si="47"/>
        <v/>
      </c>
      <c r="AH136" s="10" t="str">
        <f t="shared" si="48"/>
        <v/>
      </c>
      <c r="AI136" s="10" t="str">
        <f t="shared" si="41"/>
        <v/>
      </c>
      <c r="AJ136" s="10" t="str">
        <f t="shared" si="49"/>
        <v/>
      </c>
      <c r="AK136" s="10" t="str">
        <f t="shared" si="50"/>
        <v/>
      </c>
      <c r="AL136" s="10" t="str">
        <f t="shared" si="51"/>
        <v/>
      </c>
    </row>
    <row r="137" spans="1:38" ht="22.5" customHeight="1" x14ac:dyDescent="0.25">
      <c r="A137" s="94">
        <v>128</v>
      </c>
      <c r="B137" s="114"/>
      <c r="C137" s="101"/>
      <c r="D137" s="101"/>
      <c r="E137" s="102"/>
      <c r="F137" s="80"/>
      <c r="G137" s="81"/>
      <c r="H137" s="81"/>
      <c r="I137" s="81"/>
      <c r="J137" s="80"/>
      <c r="K137" s="81"/>
      <c r="L137" s="3"/>
      <c r="M137" s="10" t="str">
        <f t="shared" si="42"/>
        <v/>
      </c>
      <c r="N137" s="10" t="str">
        <f t="shared" si="43"/>
        <v/>
      </c>
      <c r="O137" s="10" t="str">
        <f t="shared" si="26"/>
        <v/>
      </c>
      <c r="P137" s="10" t="str">
        <f t="shared" si="27"/>
        <v/>
      </c>
      <c r="Q137" s="10" t="str">
        <f t="shared" si="28"/>
        <v/>
      </c>
      <c r="R137" s="1" t="str">
        <f t="shared" si="29"/>
        <v/>
      </c>
      <c r="S137" s="1" t="str">
        <f t="shared" si="30"/>
        <v/>
      </c>
      <c r="T137" s="1" t="str">
        <f t="shared" si="31"/>
        <v/>
      </c>
      <c r="U137" s="1" t="str">
        <f t="shared" si="32"/>
        <v/>
      </c>
      <c r="V137" t="str">
        <f t="shared" si="33"/>
        <v/>
      </c>
      <c r="W137" s="10" t="str">
        <f t="shared" si="34"/>
        <v/>
      </c>
      <c r="X137" s="10" t="str">
        <f t="shared" si="35"/>
        <v/>
      </c>
      <c r="Y137" s="10" t="str">
        <f t="shared" si="36"/>
        <v/>
      </c>
      <c r="Z137" s="10" t="str">
        <f t="shared" si="44"/>
        <v/>
      </c>
      <c r="AA137" s="10" t="str">
        <f t="shared" si="37"/>
        <v/>
      </c>
      <c r="AB137" s="10" t="str">
        <f t="shared" si="38"/>
        <v/>
      </c>
      <c r="AC137" s="10" t="str">
        <f t="shared" si="45"/>
        <v/>
      </c>
      <c r="AD137" s="10" t="str">
        <f t="shared" si="39"/>
        <v/>
      </c>
      <c r="AE137" s="10" t="str">
        <f t="shared" si="40"/>
        <v/>
      </c>
      <c r="AF137" s="10" t="str">
        <f t="shared" si="46"/>
        <v/>
      </c>
      <c r="AG137" s="10" t="str">
        <f t="shared" si="47"/>
        <v/>
      </c>
      <c r="AH137" s="10" t="str">
        <f t="shared" si="48"/>
        <v/>
      </c>
      <c r="AI137" s="10" t="str">
        <f t="shared" si="41"/>
        <v/>
      </c>
      <c r="AJ137" s="10" t="str">
        <f t="shared" si="49"/>
        <v/>
      </c>
      <c r="AK137" s="10" t="str">
        <f t="shared" si="50"/>
        <v/>
      </c>
      <c r="AL137" s="10" t="str">
        <f t="shared" si="51"/>
        <v/>
      </c>
    </row>
    <row r="138" spans="1:38" ht="22.5" customHeight="1" x14ac:dyDescent="0.25">
      <c r="A138" s="94">
        <v>129</v>
      </c>
      <c r="B138" s="114"/>
      <c r="C138" s="101"/>
      <c r="D138" s="101"/>
      <c r="E138" s="102"/>
      <c r="F138" s="80"/>
      <c r="G138" s="81"/>
      <c r="H138" s="81"/>
      <c r="I138" s="81"/>
      <c r="J138" s="80"/>
      <c r="K138" s="81"/>
      <c r="L138" s="3"/>
      <c r="M138" s="10" t="str">
        <f t="shared" si="42"/>
        <v/>
      </c>
      <c r="N138" s="10" t="str">
        <f t="shared" si="43"/>
        <v/>
      </c>
      <c r="O138" s="10" t="str">
        <f t="shared" ref="O138:O201" si="52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138" s="10" t="str">
        <f t="shared" ref="P138:P201" si="53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138" s="10" t="str">
        <f t="shared" ref="Q138:Q201" si="54">IF(AND(VLOOKUP(ROW()-9,A:K,8,0) &lt;&gt; "2500",VLOOKUP(ROW()-9,A:K,8,0) &lt;&gt;"4050"),"",IF($Q$8=TRUE,"","The sum of GL 2500 must equal the sum of GL 4050. "))</f>
        <v/>
      </c>
      <c r="R138" s="1" t="str">
        <f t="shared" ref="R138:R201" si="55">IF(AND(VLOOKUP(ROW()-9,A:K,8,0) &lt;&gt; "2170",VLOOKUP(ROW()-9,A:K,8,0) &lt;&gt;"5370"),"",IF($R$8=TRUE,"","The sum of GL 2170 must equal the sum of GL 5370. "))</f>
        <v/>
      </c>
      <c r="S138" s="1" t="str">
        <f t="shared" ref="S138:S201" si="56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138" s="1" t="str">
        <f t="shared" ref="T138:T201" si="57">IF(OR(VLOOKUP(ROW()-9,A:K,8,0)="3400",VLOOKUP(ROW()-9,A:K,8,0)="3500"),"GL 3400 and 3500 are not allowed. Must use lowest level. ","")</f>
        <v/>
      </c>
      <c r="U138" s="1" t="str">
        <f t="shared" ref="U138:U201" si="58">IF(AND(VLOOKUP(ROW()-9,A:K,8,0)="2125",VLOOKUP(ROW()-9,A:K,10,0)&gt;0),"GL 2125 must equal 0. ","")</f>
        <v/>
      </c>
      <c r="V138" t="str">
        <f t="shared" ref="V138:V201" si="59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138" s="10" t="str">
        <f t="shared" ref="W138:W201" si="60">IF(AND(OR(VLOOKUP(ROW()-9,A:K,8,0)="1390",VLOOKUP(ROW()-9,A:K,8,0)="1600"),VLOOKUP(ROW()-9,A:K,11,0)="D"),"GL " &amp; VLOOKUP(ROW()-9,A:K,8,0) &amp; " must be a credit value. ","")</f>
        <v/>
      </c>
      <c r="X138" s="10" t="str">
        <f t="shared" ref="X138:X201" si="61">IF(VLOOKUP(ROW()-9,A:K,10,0)&lt;0,"Amount must be a positive value. ","")</f>
        <v/>
      </c>
      <c r="Y138" s="10" t="str">
        <f t="shared" ref="Y138:Y201" si="62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138" s="10" t="str">
        <f t="shared" si="44"/>
        <v/>
      </c>
      <c r="AA138" s="10" t="str">
        <f t="shared" ref="AA138:AA201" si="63">IF(ISERROR(ROUND(VLOOKUP(ROW()-9,A:K,10,0),2)=VLOOKUP(ROW()-9,A:K,10,0)),"",IF(ROUND(VLOOKUP(ROW()-9,A:K,10,0),2)=VLOOKUP(ROW()-9,A:K,10,0),"","Decimal place is larger than 2 digits. "))</f>
        <v/>
      </c>
      <c r="AB138" s="10" t="str">
        <f t="shared" ref="AB138:AB201" si="64">IF(VLOOKUP(ROW()-9,A:K,10,0) = "","", IF(ISNUMBER(VLOOKUP(ROW()-9,A:K,10,0))=TRUE,"","Amount must be a numeric value. "))</f>
        <v/>
      </c>
      <c r="AC138" s="10" t="str">
        <f t="shared" si="45"/>
        <v/>
      </c>
      <c r="AD138" s="10" t="str">
        <f t="shared" ref="AD138:AD201" si="65">IF(OR(AND(VLOOKUP(ROW()-9,A:K,10,0)&gt;0,VLOOKUP(ROW()-9,A:K,11,0)=""),AND(VLOOKUP(ROW()-9,A:K,6,0)&gt;0,VLOOKUP(ROW()-9,A:K,7,0)="")),"For every amount or encumbrance, the D/C column must have a D or C. ", "")</f>
        <v/>
      </c>
      <c r="AE138" s="10" t="str">
        <f t="shared" ref="AE138:AE201" si="66">IF(OR(VLOOKUP(ROW()-9,A:K,8,0) &amp; VLOOKUP(ROW()-9,A:K,9,0)="17300512",VLOOKUP(ROW()-9,A:K,8,0) &amp; VLOOKUP(ROW()-9,A:K,9,0)="17300666"),"GL 1730.0512 and 1730.0666 must not be on report 1. ","")</f>
        <v/>
      </c>
      <c r="AF138" s="10" t="str">
        <f t="shared" si="46"/>
        <v/>
      </c>
      <c r="AG138" s="10" t="str">
        <f t="shared" si="47"/>
        <v/>
      </c>
      <c r="AH138" s="10" t="str">
        <f t="shared" si="48"/>
        <v/>
      </c>
      <c r="AI138" s="10" t="str">
        <f t="shared" ref="AI138:AI201" si="67">IF(AND(OR(VLOOKUP(ROW()-9,A:K,8,0)="1410",VLOOKUP(ROW()-9,A:K,8,0)="3114"),VLOOKUP(ROW()-9,A:K,10,0)&gt;0),IF(VLOOKUP(ROW()-9,A:K,9,0)=$F$5,"Subsidiary must be another fund number.  ",""),"")</f>
        <v/>
      </c>
      <c r="AJ138" s="10" t="str">
        <f t="shared" si="49"/>
        <v/>
      </c>
      <c r="AK138" s="10" t="str">
        <f t="shared" si="50"/>
        <v/>
      </c>
      <c r="AL138" s="10" t="str">
        <f t="shared" si="51"/>
        <v/>
      </c>
    </row>
    <row r="139" spans="1:38" ht="22.5" customHeight="1" x14ac:dyDescent="0.25">
      <c r="A139" s="94">
        <v>130</v>
      </c>
      <c r="B139" s="114"/>
      <c r="C139" s="101"/>
      <c r="D139" s="101"/>
      <c r="E139" s="102"/>
      <c r="F139" s="80"/>
      <c r="G139" s="81"/>
      <c r="H139" s="81"/>
      <c r="I139" s="81"/>
      <c r="J139" s="80"/>
      <c r="K139" s="81"/>
      <c r="L139" s="3"/>
      <c r="M139" s="10" t="str">
        <f t="shared" ref="M139:M202" si="68">IF(ISERROR(N139),"",N139)&amp; IF(ISERROR(O139),"",O139)&amp; IF(ISERROR(P139),"",P139)&amp; IF(ISERROR(Q139),"",Q139)&amp; IF(ISERROR(R139),"",R139)&amp; IF(ISERROR(S139),"",S139)&amp; IF(ISERROR(T139),"",T139)&amp; IF(ISERROR(U139),"",U139)&amp; IF(ISERROR(V139),"",V139)&amp; IF(ISERROR(W139),"",W139)&amp; IF(ISERROR(X139),"",X139)&amp; IF(ISERROR(Y139),"",Y139)&amp; IF(ISERROR(Z139),"",Z139)&amp; IF(ISERROR(AA139),"",AA139)&amp; IF(ISERROR(AB139),"",AB139)&amp; IF(ISERROR(AC139),"",AC139)&amp; IF(ISERROR(AD139),"",AD139)&amp; IF(ISERROR(AE139),"",AE139)&amp; IF(ISERROR(AF139),"",AF139)&amp; IF(ISERROR(AG139),"",AG139)&amp; IF(ISERROR(AH139),"",AH139)&amp; IF(ISERROR(AI139),"",AI139)&amp; IF(ISERROR(AJ139),"",AJ139)&amp; IF(ISERROR(AK139),"",AK139)&amp; IF(ISERROR(AL139),"",AL139)</f>
        <v/>
      </c>
      <c r="N139" s="10" t="str">
        <f t="shared" ref="N139:N202" si="69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139" s="10" t="str">
        <f t="shared" si="52"/>
        <v/>
      </c>
      <c r="P139" s="10" t="str">
        <f t="shared" si="53"/>
        <v/>
      </c>
      <c r="Q139" s="10" t="str">
        <f t="shared" si="54"/>
        <v/>
      </c>
      <c r="R139" s="1" t="str">
        <f t="shared" si="55"/>
        <v/>
      </c>
      <c r="S139" s="1" t="str">
        <f t="shared" si="56"/>
        <v/>
      </c>
      <c r="T139" s="1" t="str">
        <f t="shared" si="57"/>
        <v/>
      </c>
      <c r="U139" s="1" t="str">
        <f t="shared" si="58"/>
        <v/>
      </c>
      <c r="V139" t="str">
        <f t="shared" si="59"/>
        <v/>
      </c>
      <c r="W139" s="10" t="str">
        <f t="shared" si="60"/>
        <v/>
      </c>
      <c r="X139" s="10" t="str">
        <f t="shared" si="61"/>
        <v/>
      </c>
      <c r="Y139" s="10" t="str">
        <f t="shared" si="62"/>
        <v/>
      </c>
      <c r="Z139" s="10" t="str">
        <f t="shared" ref="Z139:Z202" si="70">IF(AND(OR(VALUE(VLOOKUP(ROW()-9,A:K,8,0))=1410,VALUE(VLOOKUP(ROW()-9,A:K,8,0))=1420,VALUE(VLOOKUP(ROW()-9,A:K,8,0))=3114,VALUE(VLOOKUP(ROW()-9,A:K,8,0))=3115),VLOOKUP(ROW()-9,A:K,10,0)&gt;0),IF(LEN(VLOOKUP(ROW()-9,A:K,9,0))=4,"","Subsidiary is " &amp;LEN(VLOOKUP(ROW()-9,A:K,9,0))&amp; " digits long. Subsidiary must be 4 digits. If it appears to be 4 digits, check for hidden characters."),"")</f>
        <v/>
      </c>
      <c r="AA139" s="10" t="str">
        <f t="shared" si="63"/>
        <v/>
      </c>
      <c r="AB139" s="10" t="str">
        <f t="shared" si="64"/>
        <v/>
      </c>
      <c r="AC139" s="10" t="str">
        <f t="shared" ref="AC139:AC202" si="71">IF(AND(VLOOKUP(ROW()-9,A:K,10,0)="",VLOOKUP(ROW()-9,A:K,6,0)=""),"",IF(VLOOKUP(ROW()-9,A:K,10,0)&gt;=VLOOKUP(ROW()-9,A:K,6,0),"","Encumbrance amount must be equal to or less than the accrual amount. "))</f>
        <v/>
      </c>
      <c r="AD139" s="10" t="str">
        <f t="shared" si="65"/>
        <v/>
      </c>
      <c r="AE139" s="10" t="str">
        <f t="shared" si="66"/>
        <v/>
      </c>
      <c r="AF139" s="10" t="str">
        <f t="shared" ref="AF139:AF202" si="72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139" s="10" t="str">
        <f t="shared" ref="AG139:AG202" si="73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139" s="10" t="str">
        <f t="shared" ref="AH139:AH202" si="74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139" s="10" t="str">
        <f t="shared" si="67"/>
        <v/>
      </c>
      <c r="AJ139" s="10" t="str">
        <f t="shared" ref="AJ139:AJ202" si="75">IF(AND(OR(VLOOKUP(ROW()-9,A:K,8,0)="1420",VLOOKUP(ROW()-9,A:K,8,0)="3115"),VLOOKUP(ROW()-9,A:K,10,0)&gt;0),IF(VLOOKUP(ROW()-9,A:K,9,0)=$F$5,"Subsidiary must be agency number. ",""),"")</f>
        <v/>
      </c>
      <c r="AK139" s="10" t="str">
        <f t="shared" ref="AK139:AK202" si="76">IF(OR(VLOOKUP(ROW()-9,A:K,7,0) ="D",VLOOKUP(ROW()-9,A:K,7,0)="C"),IF(VLOOKUP(ROW()-9,A:K,7,0)=VLOOKUP(ROW()-9,A:K,11,0),"","Encumbrance D/C sign must equal accruals D/C sign."),"")</f>
        <v/>
      </c>
      <c r="AL139" s="10" t="str">
        <f t="shared" ref="AL139:AL202" si="77">IF(AND(VLOOKUP(ROW()-9,A:K,8,0)="3010",VLOOKUP(ROW()-9,A:K,6,0)=VLOOKUP(ROW()-9,A:K,10,0),VLOOKUP(ROW()-9,A:K,6,0)&gt;1000000),"Reminder to place a footnote for encumbrances over 1M for GL 3010. ","")</f>
        <v/>
      </c>
    </row>
    <row r="140" spans="1:38" ht="22.5" customHeight="1" x14ac:dyDescent="0.25">
      <c r="A140" s="94">
        <v>131</v>
      </c>
      <c r="B140" s="114"/>
      <c r="C140" s="101"/>
      <c r="D140" s="101"/>
      <c r="E140" s="102"/>
      <c r="F140" s="80"/>
      <c r="G140" s="81"/>
      <c r="H140" s="81"/>
      <c r="I140" s="81"/>
      <c r="J140" s="80"/>
      <c r="K140" s="81"/>
      <c r="L140" s="3"/>
      <c r="M140" s="10" t="str">
        <f t="shared" si="68"/>
        <v/>
      </c>
      <c r="N140" s="10" t="str">
        <f t="shared" si="69"/>
        <v/>
      </c>
      <c r="O140" s="10" t="str">
        <f t="shared" si="52"/>
        <v/>
      </c>
      <c r="P140" s="10" t="str">
        <f t="shared" si="53"/>
        <v/>
      </c>
      <c r="Q140" s="10" t="str">
        <f t="shared" si="54"/>
        <v/>
      </c>
      <c r="R140" s="1" t="str">
        <f t="shared" si="55"/>
        <v/>
      </c>
      <c r="S140" s="1" t="str">
        <f t="shared" si="56"/>
        <v/>
      </c>
      <c r="T140" s="1" t="str">
        <f t="shared" si="57"/>
        <v/>
      </c>
      <c r="U140" s="1" t="str">
        <f t="shared" si="58"/>
        <v/>
      </c>
      <c r="V140" t="str">
        <f t="shared" si="59"/>
        <v/>
      </c>
      <c r="W140" s="10" t="str">
        <f t="shared" si="60"/>
        <v/>
      </c>
      <c r="X140" s="10" t="str">
        <f t="shared" si="61"/>
        <v/>
      </c>
      <c r="Y140" s="10" t="str">
        <f t="shared" si="62"/>
        <v/>
      </c>
      <c r="Z140" s="10" t="str">
        <f t="shared" si="70"/>
        <v/>
      </c>
      <c r="AA140" s="10" t="str">
        <f t="shared" si="63"/>
        <v/>
      </c>
      <c r="AB140" s="10" t="str">
        <f t="shared" si="64"/>
        <v/>
      </c>
      <c r="AC140" s="10" t="str">
        <f t="shared" si="71"/>
        <v/>
      </c>
      <c r="AD140" s="10" t="str">
        <f t="shared" si="65"/>
        <v/>
      </c>
      <c r="AE140" s="10" t="str">
        <f t="shared" si="66"/>
        <v/>
      </c>
      <c r="AF140" s="10" t="str">
        <f t="shared" si="72"/>
        <v/>
      </c>
      <c r="AG140" s="10" t="str">
        <f t="shared" si="73"/>
        <v/>
      </c>
      <c r="AH140" s="10" t="str">
        <f t="shared" si="74"/>
        <v/>
      </c>
      <c r="AI140" s="10" t="str">
        <f t="shared" si="67"/>
        <v/>
      </c>
      <c r="AJ140" s="10" t="str">
        <f t="shared" si="75"/>
        <v/>
      </c>
      <c r="AK140" s="10" t="str">
        <f t="shared" si="76"/>
        <v/>
      </c>
      <c r="AL140" s="10" t="str">
        <f t="shared" si="77"/>
        <v/>
      </c>
    </row>
    <row r="141" spans="1:38" ht="22.5" customHeight="1" x14ac:dyDescent="0.25">
      <c r="A141" s="94">
        <v>132</v>
      </c>
      <c r="B141" s="114"/>
      <c r="C141" s="101"/>
      <c r="D141" s="101"/>
      <c r="E141" s="102"/>
      <c r="F141" s="82"/>
      <c r="G141" s="81"/>
      <c r="H141" s="81"/>
      <c r="I141" s="81"/>
      <c r="J141" s="80"/>
      <c r="K141" s="81"/>
      <c r="L141" s="3"/>
      <c r="M141" s="10" t="str">
        <f t="shared" si="68"/>
        <v/>
      </c>
      <c r="N141" s="10" t="str">
        <f t="shared" si="69"/>
        <v/>
      </c>
      <c r="O141" s="10" t="str">
        <f t="shared" si="52"/>
        <v/>
      </c>
      <c r="P141" s="10" t="str">
        <f t="shared" si="53"/>
        <v/>
      </c>
      <c r="Q141" s="10" t="str">
        <f t="shared" si="54"/>
        <v/>
      </c>
      <c r="R141" s="1" t="str">
        <f t="shared" si="55"/>
        <v/>
      </c>
      <c r="S141" s="1" t="str">
        <f t="shared" si="56"/>
        <v/>
      </c>
      <c r="T141" s="1" t="str">
        <f t="shared" si="57"/>
        <v/>
      </c>
      <c r="U141" s="1" t="str">
        <f t="shared" si="58"/>
        <v/>
      </c>
      <c r="V141" t="str">
        <f t="shared" si="59"/>
        <v/>
      </c>
      <c r="W141" s="10" t="str">
        <f t="shared" si="60"/>
        <v/>
      </c>
      <c r="X141" s="10" t="str">
        <f t="shared" si="61"/>
        <v/>
      </c>
      <c r="Y141" s="10" t="str">
        <f t="shared" si="62"/>
        <v/>
      </c>
      <c r="Z141" s="10" t="str">
        <f t="shared" si="70"/>
        <v/>
      </c>
      <c r="AA141" s="10" t="str">
        <f t="shared" si="63"/>
        <v/>
      </c>
      <c r="AB141" s="10" t="str">
        <f t="shared" si="64"/>
        <v/>
      </c>
      <c r="AC141" s="10" t="str">
        <f t="shared" si="71"/>
        <v/>
      </c>
      <c r="AD141" s="10" t="str">
        <f t="shared" si="65"/>
        <v/>
      </c>
      <c r="AE141" s="10" t="str">
        <f t="shared" si="66"/>
        <v/>
      </c>
      <c r="AF141" s="10" t="str">
        <f t="shared" si="72"/>
        <v/>
      </c>
      <c r="AG141" s="10" t="str">
        <f t="shared" si="73"/>
        <v/>
      </c>
      <c r="AH141" s="10" t="str">
        <f t="shared" si="74"/>
        <v/>
      </c>
      <c r="AI141" s="10" t="str">
        <f t="shared" si="67"/>
        <v/>
      </c>
      <c r="AJ141" s="10" t="str">
        <f t="shared" si="75"/>
        <v/>
      </c>
      <c r="AK141" s="10" t="str">
        <f t="shared" si="76"/>
        <v/>
      </c>
      <c r="AL141" s="10" t="str">
        <f t="shared" si="77"/>
        <v/>
      </c>
    </row>
    <row r="142" spans="1:38" ht="22.5" customHeight="1" x14ac:dyDescent="0.25">
      <c r="A142" s="94">
        <v>133</v>
      </c>
      <c r="B142" s="114"/>
      <c r="C142" s="101"/>
      <c r="D142" s="101"/>
      <c r="E142" s="102"/>
      <c r="F142" s="80"/>
      <c r="G142" s="81"/>
      <c r="H142" s="81"/>
      <c r="I142" s="81"/>
      <c r="J142" s="80"/>
      <c r="K142" s="81"/>
      <c r="L142" s="3"/>
      <c r="M142" s="10" t="str">
        <f t="shared" si="68"/>
        <v/>
      </c>
      <c r="N142" s="10" t="str">
        <f t="shared" si="69"/>
        <v/>
      </c>
      <c r="O142" s="10" t="str">
        <f t="shared" si="52"/>
        <v/>
      </c>
      <c r="P142" s="10" t="str">
        <f t="shared" si="53"/>
        <v/>
      </c>
      <c r="Q142" s="10" t="str">
        <f t="shared" si="54"/>
        <v/>
      </c>
      <c r="R142" s="1" t="str">
        <f t="shared" si="55"/>
        <v/>
      </c>
      <c r="S142" s="1" t="str">
        <f t="shared" si="56"/>
        <v/>
      </c>
      <c r="T142" s="1" t="str">
        <f t="shared" si="57"/>
        <v/>
      </c>
      <c r="U142" s="1" t="str">
        <f t="shared" si="58"/>
        <v/>
      </c>
      <c r="V142" t="str">
        <f t="shared" si="59"/>
        <v/>
      </c>
      <c r="W142" s="10" t="str">
        <f t="shared" si="60"/>
        <v/>
      </c>
      <c r="X142" s="10" t="str">
        <f t="shared" si="61"/>
        <v/>
      </c>
      <c r="Y142" s="10" t="str">
        <f t="shared" si="62"/>
        <v/>
      </c>
      <c r="Z142" s="10" t="str">
        <f t="shared" si="70"/>
        <v/>
      </c>
      <c r="AA142" s="10" t="str">
        <f t="shared" si="63"/>
        <v/>
      </c>
      <c r="AB142" s="10" t="str">
        <f t="shared" si="64"/>
        <v/>
      </c>
      <c r="AC142" s="10" t="str">
        <f t="shared" si="71"/>
        <v/>
      </c>
      <c r="AD142" s="10" t="str">
        <f t="shared" si="65"/>
        <v/>
      </c>
      <c r="AE142" s="10" t="str">
        <f t="shared" si="66"/>
        <v/>
      </c>
      <c r="AF142" s="10" t="str">
        <f t="shared" si="72"/>
        <v/>
      </c>
      <c r="AG142" s="10" t="str">
        <f t="shared" si="73"/>
        <v/>
      </c>
      <c r="AH142" s="10" t="str">
        <f t="shared" si="74"/>
        <v/>
      </c>
      <c r="AI142" s="10" t="str">
        <f t="shared" si="67"/>
        <v/>
      </c>
      <c r="AJ142" s="10" t="str">
        <f t="shared" si="75"/>
        <v/>
      </c>
      <c r="AK142" s="10" t="str">
        <f t="shared" si="76"/>
        <v/>
      </c>
      <c r="AL142" s="10" t="str">
        <f t="shared" si="77"/>
        <v/>
      </c>
    </row>
    <row r="143" spans="1:38" ht="22.5" customHeight="1" x14ac:dyDescent="0.25">
      <c r="A143" s="94">
        <v>134</v>
      </c>
      <c r="B143" s="114"/>
      <c r="C143" s="101"/>
      <c r="D143" s="101"/>
      <c r="E143" s="102"/>
      <c r="F143" s="80"/>
      <c r="G143" s="81"/>
      <c r="H143" s="81"/>
      <c r="I143" s="81"/>
      <c r="J143" s="80"/>
      <c r="K143" s="81"/>
      <c r="L143" s="3"/>
      <c r="M143" s="10" t="str">
        <f t="shared" si="68"/>
        <v/>
      </c>
      <c r="N143" s="10" t="str">
        <f t="shared" si="69"/>
        <v/>
      </c>
      <c r="O143" s="10" t="str">
        <f t="shared" si="52"/>
        <v/>
      </c>
      <c r="P143" s="10" t="str">
        <f t="shared" si="53"/>
        <v/>
      </c>
      <c r="Q143" s="10" t="str">
        <f t="shared" si="54"/>
        <v/>
      </c>
      <c r="R143" s="1" t="str">
        <f t="shared" si="55"/>
        <v/>
      </c>
      <c r="S143" s="1" t="str">
        <f t="shared" si="56"/>
        <v/>
      </c>
      <c r="T143" s="1" t="str">
        <f t="shared" si="57"/>
        <v/>
      </c>
      <c r="U143" s="1" t="str">
        <f t="shared" si="58"/>
        <v/>
      </c>
      <c r="V143" t="str">
        <f t="shared" si="59"/>
        <v/>
      </c>
      <c r="W143" s="10" t="str">
        <f t="shared" si="60"/>
        <v/>
      </c>
      <c r="X143" s="10" t="str">
        <f t="shared" si="61"/>
        <v/>
      </c>
      <c r="Y143" s="10" t="str">
        <f t="shared" si="62"/>
        <v/>
      </c>
      <c r="Z143" s="10" t="str">
        <f t="shared" si="70"/>
        <v/>
      </c>
      <c r="AA143" s="10" t="str">
        <f t="shared" si="63"/>
        <v/>
      </c>
      <c r="AB143" s="10" t="str">
        <f t="shared" si="64"/>
        <v/>
      </c>
      <c r="AC143" s="10" t="str">
        <f t="shared" si="71"/>
        <v/>
      </c>
      <c r="AD143" s="10" t="str">
        <f t="shared" si="65"/>
        <v/>
      </c>
      <c r="AE143" s="10" t="str">
        <f t="shared" si="66"/>
        <v/>
      </c>
      <c r="AF143" s="10" t="str">
        <f t="shared" si="72"/>
        <v/>
      </c>
      <c r="AG143" s="10" t="str">
        <f t="shared" si="73"/>
        <v/>
      </c>
      <c r="AH143" s="10" t="str">
        <f t="shared" si="74"/>
        <v/>
      </c>
      <c r="AI143" s="10" t="str">
        <f t="shared" si="67"/>
        <v/>
      </c>
      <c r="AJ143" s="10" t="str">
        <f t="shared" si="75"/>
        <v/>
      </c>
      <c r="AK143" s="10" t="str">
        <f t="shared" si="76"/>
        <v/>
      </c>
      <c r="AL143" s="10" t="str">
        <f t="shared" si="77"/>
        <v/>
      </c>
    </row>
    <row r="144" spans="1:38" ht="22.5" customHeight="1" x14ac:dyDescent="0.25">
      <c r="A144" s="94">
        <v>135</v>
      </c>
      <c r="B144" s="114"/>
      <c r="C144" s="101"/>
      <c r="D144" s="101"/>
      <c r="E144" s="102"/>
      <c r="F144" s="80"/>
      <c r="G144" s="81"/>
      <c r="H144" s="81"/>
      <c r="I144" s="81"/>
      <c r="J144" s="80"/>
      <c r="K144" s="81"/>
      <c r="L144" s="3"/>
      <c r="M144" s="10" t="str">
        <f t="shared" si="68"/>
        <v/>
      </c>
      <c r="N144" s="10" t="str">
        <f t="shared" si="69"/>
        <v/>
      </c>
      <c r="O144" s="10" t="str">
        <f t="shared" si="52"/>
        <v/>
      </c>
      <c r="P144" s="10" t="str">
        <f t="shared" si="53"/>
        <v/>
      </c>
      <c r="Q144" s="10" t="str">
        <f t="shared" si="54"/>
        <v/>
      </c>
      <c r="R144" s="1" t="str">
        <f t="shared" si="55"/>
        <v/>
      </c>
      <c r="S144" s="1" t="str">
        <f t="shared" si="56"/>
        <v/>
      </c>
      <c r="T144" s="1" t="str">
        <f t="shared" si="57"/>
        <v/>
      </c>
      <c r="U144" s="1" t="str">
        <f t="shared" si="58"/>
        <v/>
      </c>
      <c r="V144" t="str">
        <f t="shared" si="59"/>
        <v/>
      </c>
      <c r="W144" s="10" t="str">
        <f t="shared" si="60"/>
        <v/>
      </c>
      <c r="X144" s="10" t="str">
        <f t="shared" si="61"/>
        <v/>
      </c>
      <c r="Y144" s="10" t="str">
        <f t="shared" si="62"/>
        <v/>
      </c>
      <c r="Z144" s="10" t="str">
        <f t="shared" si="70"/>
        <v/>
      </c>
      <c r="AA144" s="10" t="str">
        <f t="shared" si="63"/>
        <v/>
      </c>
      <c r="AB144" s="10" t="str">
        <f t="shared" si="64"/>
        <v/>
      </c>
      <c r="AC144" s="10" t="str">
        <f t="shared" si="71"/>
        <v/>
      </c>
      <c r="AD144" s="10" t="str">
        <f t="shared" si="65"/>
        <v/>
      </c>
      <c r="AE144" s="10" t="str">
        <f t="shared" si="66"/>
        <v/>
      </c>
      <c r="AF144" s="10" t="str">
        <f t="shared" si="72"/>
        <v/>
      </c>
      <c r="AG144" s="10" t="str">
        <f t="shared" si="73"/>
        <v/>
      </c>
      <c r="AH144" s="10" t="str">
        <f t="shared" si="74"/>
        <v/>
      </c>
      <c r="AI144" s="10" t="str">
        <f t="shared" si="67"/>
        <v/>
      </c>
      <c r="AJ144" s="10" t="str">
        <f t="shared" si="75"/>
        <v/>
      </c>
      <c r="AK144" s="10" t="str">
        <f t="shared" si="76"/>
        <v/>
      </c>
      <c r="AL144" s="10" t="str">
        <f t="shared" si="77"/>
        <v/>
      </c>
    </row>
    <row r="145" spans="1:38" ht="22.5" customHeight="1" x14ac:dyDescent="0.25">
      <c r="A145" s="94">
        <v>136</v>
      </c>
      <c r="B145" s="114"/>
      <c r="C145" s="101"/>
      <c r="D145" s="101"/>
      <c r="E145" s="102"/>
      <c r="F145" s="80"/>
      <c r="G145" s="81"/>
      <c r="H145" s="81"/>
      <c r="I145" s="81"/>
      <c r="J145" s="80"/>
      <c r="K145" s="81"/>
      <c r="L145" s="3"/>
      <c r="M145" s="10" t="str">
        <f t="shared" si="68"/>
        <v/>
      </c>
      <c r="N145" s="10" t="str">
        <f t="shared" si="69"/>
        <v/>
      </c>
      <c r="O145" s="10" t="str">
        <f t="shared" si="52"/>
        <v/>
      </c>
      <c r="P145" s="10" t="str">
        <f t="shared" si="53"/>
        <v/>
      </c>
      <c r="Q145" s="10" t="str">
        <f t="shared" si="54"/>
        <v/>
      </c>
      <c r="R145" s="1" t="str">
        <f t="shared" si="55"/>
        <v/>
      </c>
      <c r="S145" s="1" t="str">
        <f t="shared" si="56"/>
        <v/>
      </c>
      <c r="T145" s="1" t="str">
        <f t="shared" si="57"/>
        <v/>
      </c>
      <c r="U145" s="1" t="str">
        <f t="shared" si="58"/>
        <v/>
      </c>
      <c r="V145" t="str">
        <f t="shared" si="59"/>
        <v/>
      </c>
      <c r="W145" s="10" t="str">
        <f t="shared" si="60"/>
        <v/>
      </c>
      <c r="X145" s="10" t="str">
        <f t="shared" si="61"/>
        <v/>
      </c>
      <c r="Y145" s="10" t="str">
        <f t="shared" si="62"/>
        <v/>
      </c>
      <c r="Z145" s="10" t="str">
        <f t="shared" si="70"/>
        <v/>
      </c>
      <c r="AA145" s="10" t="str">
        <f t="shared" si="63"/>
        <v/>
      </c>
      <c r="AB145" s="10" t="str">
        <f t="shared" si="64"/>
        <v/>
      </c>
      <c r="AC145" s="10" t="str">
        <f t="shared" si="71"/>
        <v/>
      </c>
      <c r="AD145" s="10" t="str">
        <f t="shared" si="65"/>
        <v/>
      </c>
      <c r="AE145" s="10" t="str">
        <f t="shared" si="66"/>
        <v/>
      </c>
      <c r="AF145" s="10" t="str">
        <f t="shared" si="72"/>
        <v/>
      </c>
      <c r="AG145" s="10" t="str">
        <f t="shared" si="73"/>
        <v/>
      </c>
      <c r="AH145" s="10" t="str">
        <f t="shared" si="74"/>
        <v/>
      </c>
      <c r="AI145" s="10" t="str">
        <f t="shared" si="67"/>
        <v/>
      </c>
      <c r="AJ145" s="10" t="str">
        <f t="shared" si="75"/>
        <v/>
      </c>
      <c r="AK145" s="10" t="str">
        <f t="shared" si="76"/>
        <v/>
      </c>
      <c r="AL145" s="10" t="str">
        <f t="shared" si="77"/>
        <v/>
      </c>
    </row>
    <row r="146" spans="1:38" ht="22.5" customHeight="1" x14ac:dyDescent="0.25">
      <c r="A146" s="94">
        <v>137</v>
      </c>
      <c r="B146" s="114"/>
      <c r="C146" s="101"/>
      <c r="D146" s="101"/>
      <c r="E146" s="102"/>
      <c r="F146" s="80"/>
      <c r="G146" s="81"/>
      <c r="H146" s="81"/>
      <c r="I146" s="81"/>
      <c r="J146" s="80"/>
      <c r="K146" s="81"/>
      <c r="L146" s="3"/>
      <c r="M146" s="10" t="str">
        <f t="shared" si="68"/>
        <v/>
      </c>
      <c r="N146" s="10" t="str">
        <f t="shared" si="69"/>
        <v/>
      </c>
      <c r="O146" s="10" t="str">
        <f t="shared" si="52"/>
        <v/>
      </c>
      <c r="P146" s="10" t="str">
        <f t="shared" si="53"/>
        <v/>
      </c>
      <c r="Q146" s="10" t="str">
        <f t="shared" si="54"/>
        <v/>
      </c>
      <c r="R146" s="1" t="str">
        <f t="shared" si="55"/>
        <v/>
      </c>
      <c r="S146" s="1" t="str">
        <f t="shared" si="56"/>
        <v/>
      </c>
      <c r="T146" s="1" t="str">
        <f t="shared" si="57"/>
        <v/>
      </c>
      <c r="U146" s="1" t="str">
        <f t="shared" si="58"/>
        <v/>
      </c>
      <c r="V146" t="str">
        <f t="shared" si="59"/>
        <v/>
      </c>
      <c r="W146" s="10" t="str">
        <f t="shared" si="60"/>
        <v/>
      </c>
      <c r="X146" s="10" t="str">
        <f t="shared" si="61"/>
        <v/>
      </c>
      <c r="Y146" s="10" t="str">
        <f t="shared" si="62"/>
        <v/>
      </c>
      <c r="Z146" s="10" t="str">
        <f t="shared" si="70"/>
        <v/>
      </c>
      <c r="AA146" s="10" t="str">
        <f t="shared" si="63"/>
        <v/>
      </c>
      <c r="AB146" s="10" t="str">
        <f t="shared" si="64"/>
        <v/>
      </c>
      <c r="AC146" s="10" t="str">
        <f t="shared" si="71"/>
        <v/>
      </c>
      <c r="AD146" s="10" t="str">
        <f t="shared" si="65"/>
        <v/>
      </c>
      <c r="AE146" s="10" t="str">
        <f t="shared" si="66"/>
        <v/>
      </c>
      <c r="AF146" s="10" t="str">
        <f t="shared" si="72"/>
        <v/>
      </c>
      <c r="AG146" s="10" t="str">
        <f t="shared" si="73"/>
        <v/>
      </c>
      <c r="AH146" s="10" t="str">
        <f t="shared" si="74"/>
        <v/>
      </c>
      <c r="AI146" s="10" t="str">
        <f t="shared" si="67"/>
        <v/>
      </c>
      <c r="AJ146" s="10" t="str">
        <f t="shared" si="75"/>
        <v/>
      </c>
      <c r="AK146" s="10" t="str">
        <f t="shared" si="76"/>
        <v/>
      </c>
      <c r="AL146" s="10" t="str">
        <f t="shared" si="77"/>
        <v/>
      </c>
    </row>
    <row r="147" spans="1:38" ht="22.5" customHeight="1" x14ac:dyDescent="0.25">
      <c r="A147" s="94">
        <v>138</v>
      </c>
      <c r="B147" s="114"/>
      <c r="C147" s="101"/>
      <c r="D147" s="101"/>
      <c r="E147" s="102"/>
      <c r="F147" s="80"/>
      <c r="G147" s="81"/>
      <c r="H147" s="81"/>
      <c r="I147" s="81"/>
      <c r="J147" s="80"/>
      <c r="K147" s="81"/>
      <c r="L147" s="3"/>
      <c r="M147" s="10" t="str">
        <f t="shared" si="68"/>
        <v/>
      </c>
      <c r="N147" s="10" t="str">
        <f t="shared" si="69"/>
        <v/>
      </c>
      <c r="O147" s="10" t="str">
        <f t="shared" si="52"/>
        <v/>
      </c>
      <c r="P147" s="10" t="str">
        <f t="shared" si="53"/>
        <v/>
      </c>
      <c r="Q147" s="10" t="str">
        <f t="shared" si="54"/>
        <v/>
      </c>
      <c r="R147" s="1" t="str">
        <f t="shared" si="55"/>
        <v/>
      </c>
      <c r="S147" s="1" t="str">
        <f t="shared" si="56"/>
        <v/>
      </c>
      <c r="T147" s="1" t="str">
        <f t="shared" si="57"/>
        <v/>
      </c>
      <c r="U147" s="1" t="str">
        <f t="shared" si="58"/>
        <v/>
      </c>
      <c r="V147" t="str">
        <f t="shared" si="59"/>
        <v/>
      </c>
      <c r="W147" s="10" t="str">
        <f t="shared" si="60"/>
        <v/>
      </c>
      <c r="X147" s="10" t="str">
        <f t="shared" si="61"/>
        <v/>
      </c>
      <c r="Y147" s="10" t="str">
        <f t="shared" si="62"/>
        <v/>
      </c>
      <c r="Z147" s="10" t="str">
        <f t="shared" si="70"/>
        <v/>
      </c>
      <c r="AA147" s="10" t="str">
        <f t="shared" si="63"/>
        <v/>
      </c>
      <c r="AB147" s="10" t="str">
        <f t="shared" si="64"/>
        <v/>
      </c>
      <c r="AC147" s="10" t="str">
        <f t="shared" si="71"/>
        <v/>
      </c>
      <c r="AD147" s="10" t="str">
        <f t="shared" si="65"/>
        <v/>
      </c>
      <c r="AE147" s="10" t="str">
        <f t="shared" si="66"/>
        <v/>
      </c>
      <c r="AF147" s="10" t="str">
        <f t="shared" si="72"/>
        <v/>
      </c>
      <c r="AG147" s="10" t="str">
        <f t="shared" si="73"/>
        <v/>
      </c>
      <c r="AH147" s="10" t="str">
        <f t="shared" si="74"/>
        <v/>
      </c>
      <c r="AI147" s="10" t="str">
        <f t="shared" si="67"/>
        <v/>
      </c>
      <c r="AJ147" s="10" t="str">
        <f t="shared" si="75"/>
        <v/>
      </c>
      <c r="AK147" s="10" t="str">
        <f t="shared" si="76"/>
        <v/>
      </c>
      <c r="AL147" s="10" t="str">
        <f t="shared" si="77"/>
        <v/>
      </c>
    </row>
    <row r="148" spans="1:38" ht="22.5" customHeight="1" x14ac:dyDescent="0.25">
      <c r="A148" s="94">
        <v>139</v>
      </c>
      <c r="B148" s="114"/>
      <c r="C148" s="101"/>
      <c r="D148" s="101"/>
      <c r="E148" s="102"/>
      <c r="F148" s="80"/>
      <c r="G148" s="81"/>
      <c r="H148" s="81"/>
      <c r="I148" s="81"/>
      <c r="J148" s="80"/>
      <c r="K148" s="81"/>
      <c r="L148" s="3"/>
      <c r="M148" s="10" t="str">
        <f t="shared" si="68"/>
        <v/>
      </c>
      <c r="N148" s="10" t="str">
        <f t="shared" si="69"/>
        <v/>
      </c>
      <c r="O148" s="10" t="str">
        <f t="shared" si="52"/>
        <v/>
      </c>
      <c r="P148" s="10" t="str">
        <f t="shared" si="53"/>
        <v/>
      </c>
      <c r="Q148" s="10" t="str">
        <f t="shared" si="54"/>
        <v/>
      </c>
      <c r="R148" s="1" t="str">
        <f t="shared" si="55"/>
        <v/>
      </c>
      <c r="S148" s="1" t="str">
        <f t="shared" si="56"/>
        <v/>
      </c>
      <c r="T148" s="1" t="str">
        <f t="shared" si="57"/>
        <v/>
      </c>
      <c r="U148" s="1" t="str">
        <f t="shared" si="58"/>
        <v/>
      </c>
      <c r="V148" t="str">
        <f t="shared" si="59"/>
        <v/>
      </c>
      <c r="W148" s="10" t="str">
        <f t="shared" si="60"/>
        <v/>
      </c>
      <c r="X148" s="10" t="str">
        <f t="shared" si="61"/>
        <v/>
      </c>
      <c r="Y148" s="10" t="str">
        <f t="shared" si="62"/>
        <v/>
      </c>
      <c r="Z148" s="10" t="str">
        <f t="shared" si="70"/>
        <v/>
      </c>
      <c r="AA148" s="10" t="str">
        <f t="shared" si="63"/>
        <v/>
      </c>
      <c r="AB148" s="10" t="str">
        <f t="shared" si="64"/>
        <v/>
      </c>
      <c r="AC148" s="10" t="str">
        <f t="shared" si="71"/>
        <v/>
      </c>
      <c r="AD148" s="10" t="str">
        <f t="shared" si="65"/>
        <v/>
      </c>
      <c r="AE148" s="10" t="str">
        <f t="shared" si="66"/>
        <v/>
      </c>
      <c r="AF148" s="10" t="str">
        <f t="shared" si="72"/>
        <v/>
      </c>
      <c r="AG148" s="10" t="str">
        <f t="shared" si="73"/>
        <v/>
      </c>
      <c r="AH148" s="10" t="str">
        <f t="shared" si="74"/>
        <v/>
      </c>
      <c r="AI148" s="10" t="str">
        <f t="shared" si="67"/>
        <v/>
      </c>
      <c r="AJ148" s="10" t="str">
        <f t="shared" si="75"/>
        <v/>
      </c>
      <c r="AK148" s="10" t="str">
        <f t="shared" si="76"/>
        <v/>
      </c>
      <c r="AL148" s="10" t="str">
        <f t="shared" si="77"/>
        <v/>
      </c>
    </row>
    <row r="149" spans="1:38" ht="22.5" customHeight="1" x14ac:dyDescent="0.25">
      <c r="A149" s="94">
        <v>140</v>
      </c>
      <c r="B149" s="114"/>
      <c r="C149" s="101"/>
      <c r="D149" s="101"/>
      <c r="E149" s="102"/>
      <c r="F149" s="80"/>
      <c r="G149" s="81"/>
      <c r="H149" s="81"/>
      <c r="I149" s="81"/>
      <c r="J149" s="80"/>
      <c r="K149" s="81"/>
      <c r="L149" s="3"/>
      <c r="M149" s="10" t="str">
        <f t="shared" si="68"/>
        <v/>
      </c>
      <c r="N149" s="10" t="str">
        <f t="shared" si="69"/>
        <v/>
      </c>
      <c r="O149" s="10" t="str">
        <f t="shared" si="52"/>
        <v/>
      </c>
      <c r="P149" s="10" t="str">
        <f t="shared" si="53"/>
        <v/>
      </c>
      <c r="Q149" s="10" t="str">
        <f t="shared" si="54"/>
        <v/>
      </c>
      <c r="R149" s="1" t="str">
        <f t="shared" si="55"/>
        <v/>
      </c>
      <c r="S149" s="1" t="str">
        <f t="shared" si="56"/>
        <v/>
      </c>
      <c r="T149" s="1" t="str">
        <f t="shared" si="57"/>
        <v/>
      </c>
      <c r="U149" s="1" t="str">
        <f t="shared" si="58"/>
        <v/>
      </c>
      <c r="V149" t="str">
        <f t="shared" si="59"/>
        <v/>
      </c>
      <c r="W149" s="10" t="str">
        <f t="shared" si="60"/>
        <v/>
      </c>
      <c r="X149" s="10" t="str">
        <f t="shared" si="61"/>
        <v/>
      </c>
      <c r="Y149" s="10" t="str">
        <f t="shared" si="62"/>
        <v/>
      </c>
      <c r="Z149" s="10" t="str">
        <f t="shared" si="70"/>
        <v/>
      </c>
      <c r="AA149" s="10" t="str">
        <f t="shared" si="63"/>
        <v/>
      </c>
      <c r="AB149" s="10" t="str">
        <f t="shared" si="64"/>
        <v/>
      </c>
      <c r="AC149" s="10" t="str">
        <f t="shared" si="71"/>
        <v/>
      </c>
      <c r="AD149" s="10" t="str">
        <f t="shared" si="65"/>
        <v/>
      </c>
      <c r="AE149" s="10" t="str">
        <f t="shared" si="66"/>
        <v/>
      </c>
      <c r="AF149" s="10" t="str">
        <f t="shared" si="72"/>
        <v/>
      </c>
      <c r="AG149" s="10" t="str">
        <f t="shared" si="73"/>
        <v/>
      </c>
      <c r="AH149" s="10" t="str">
        <f t="shared" si="74"/>
        <v/>
      </c>
      <c r="AI149" s="10" t="str">
        <f t="shared" si="67"/>
        <v/>
      </c>
      <c r="AJ149" s="10" t="str">
        <f t="shared" si="75"/>
        <v/>
      </c>
      <c r="AK149" s="10" t="str">
        <f t="shared" si="76"/>
        <v/>
      </c>
      <c r="AL149" s="10" t="str">
        <f t="shared" si="77"/>
        <v/>
      </c>
    </row>
    <row r="150" spans="1:38" ht="22.5" customHeight="1" x14ac:dyDescent="0.25">
      <c r="A150" s="94">
        <v>141</v>
      </c>
      <c r="B150" s="114"/>
      <c r="C150" s="101"/>
      <c r="D150" s="101"/>
      <c r="E150" s="102"/>
      <c r="F150" s="80"/>
      <c r="G150" s="81"/>
      <c r="H150" s="81"/>
      <c r="I150" s="81"/>
      <c r="J150" s="80"/>
      <c r="K150" s="81"/>
      <c r="L150" s="3"/>
      <c r="M150" s="10" t="str">
        <f t="shared" si="68"/>
        <v/>
      </c>
      <c r="N150" s="10" t="str">
        <f t="shared" si="69"/>
        <v/>
      </c>
      <c r="O150" s="10" t="str">
        <f t="shared" si="52"/>
        <v/>
      </c>
      <c r="P150" s="10" t="str">
        <f t="shared" si="53"/>
        <v/>
      </c>
      <c r="Q150" s="10" t="str">
        <f t="shared" si="54"/>
        <v/>
      </c>
      <c r="R150" s="1" t="str">
        <f t="shared" si="55"/>
        <v/>
      </c>
      <c r="S150" s="1" t="str">
        <f t="shared" si="56"/>
        <v/>
      </c>
      <c r="T150" s="1" t="str">
        <f t="shared" si="57"/>
        <v/>
      </c>
      <c r="U150" s="1" t="str">
        <f t="shared" si="58"/>
        <v/>
      </c>
      <c r="V150" t="str">
        <f t="shared" si="59"/>
        <v/>
      </c>
      <c r="W150" s="10" t="str">
        <f t="shared" si="60"/>
        <v/>
      </c>
      <c r="X150" s="10" t="str">
        <f t="shared" si="61"/>
        <v/>
      </c>
      <c r="Y150" s="10" t="str">
        <f t="shared" si="62"/>
        <v/>
      </c>
      <c r="Z150" s="10" t="str">
        <f t="shared" si="70"/>
        <v/>
      </c>
      <c r="AA150" s="10" t="str">
        <f t="shared" si="63"/>
        <v/>
      </c>
      <c r="AB150" s="10" t="str">
        <f t="shared" si="64"/>
        <v/>
      </c>
      <c r="AC150" s="10" t="str">
        <f t="shared" si="71"/>
        <v/>
      </c>
      <c r="AD150" s="10" t="str">
        <f t="shared" si="65"/>
        <v/>
      </c>
      <c r="AE150" s="10" t="str">
        <f t="shared" si="66"/>
        <v/>
      </c>
      <c r="AF150" s="10" t="str">
        <f t="shared" si="72"/>
        <v/>
      </c>
      <c r="AG150" s="10" t="str">
        <f t="shared" si="73"/>
        <v/>
      </c>
      <c r="AH150" s="10" t="str">
        <f t="shared" si="74"/>
        <v/>
      </c>
      <c r="AI150" s="10" t="str">
        <f t="shared" si="67"/>
        <v/>
      </c>
      <c r="AJ150" s="10" t="str">
        <f t="shared" si="75"/>
        <v/>
      </c>
      <c r="AK150" s="10" t="str">
        <f t="shared" si="76"/>
        <v/>
      </c>
      <c r="AL150" s="10" t="str">
        <f t="shared" si="77"/>
        <v/>
      </c>
    </row>
    <row r="151" spans="1:38" ht="22.5" customHeight="1" x14ac:dyDescent="0.25">
      <c r="A151" s="94">
        <v>142</v>
      </c>
      <c r="B151" s="114"/>
      <c r="C151" s="101"/>
      <c r="D151" s="101"/>
      <c r="E151" s="102"/>
      <c r="F151" s="80"/>
      <c r="G151" s="81"/>
      <c r="H151" s="81"/>
      <c r="I151" s="81"/>
      <c r="J151" s="80"/>
      <c r="K151" s="81"/>
      <c r="L151" s="3"/>
      <c r="M151" s="10" t="str">
        <f t="shared" si="68"/>
        <v/>
      </c>
      <c r="N151" s="10" t="str">
        <f t="shared" si="69"/>
        <v/>
      </c>
      <c r="O151" s="10" t="str">
        <f t="shared" si="52"/>
        <v/>
      </c>
      <c r="P151" s="10" t="str">
        <f t="shared" si="53"/>
        <v/>
      </c>
      <c r="Q151" s="10" t="str">
        <f t="shared" si="54"/>
        <v/>
      </c>
      <c r="R151" s="1" t="str">
        <f t="shared" si="55"/>
        <v/>
      </c>
      <c r="S151" s="1" t="str">
        <f t="shared" si="56"/>
        <v/>
      </c>
      <c r="T151" s="1" t="str">
        <f t="shared" si="57"/>
        <v/>
      </c>
      <c r="U151" s="1" t="str">
        <f t="shared" si="58"/>
        <v/>
      </c>
      <c r="V151" t="str">
        <f t="shared" si="59"/>
        <v/>
      </c>
      <c r="W151" s="10" t="str">
        <f t="shared" si="60"/>
        <v/>
      </c>
      <c r="X151" s="10" t="str">
        <f t="shared" si="61"/>
        <v/>
      </c>
      <c r="Y151" s="10" t="str">
        <f t="shared" si="62"/>
        <v/>
      </c>
      <c r="Z151" s="10" t="str">
        <f t="shared" si="70"/>
        <v/>
      </c>
      <c r="AA151" s="10" t="str">
        <f t="shared" si="63"/>
        <v/>
      </c>
      <c r="AB151" s="10" t="str">
        <f t="shared" si="64"/>
        <v/>
      </c>
      <c r="AC151" s="10" t="str">
        <f t="shared" si="71"/>
        <v/>
      </c>
      <c r="AD151" s="10" t="str">
        <f t="shared" si="65"/>
        <v/>
      </c>
      <c r="AE151" s="10" t="str">
        <f t="shared" si="66"/>
        <v/>
      </c>
      <c r="AF151" s="10" t="str">
        <f t="shared" si="72"/>
        <v/>
      </c>
      <c r="AG151" s="10" t="str">
        <f t="shared" si="73"/>
        <v/>
      </c>
      <c r="AH151" s="10" t="str">
        <f t="shared" si="74"/>
        <v/>
      </c>
      <c r="AI151" s="10" t="str">
        <f t="shared" si="67"/>
        <v/>
      </c>
      <c r="AJ151" s="10" t="str">
        <f t="shared" si="75"/>
        <v/>
      </c>
      <c r="AK151" s="10" t="str">
        <f t="shared" si="76"/>
        <v/>
      </c>
      <c r="AL151" s="10" t="str">
        <f t="shared" si="77"/>
        <v/>
      </c>
    </row>
    <row r="152" spans="1:38" ht="22.5" customHeight="1" x14ac:dyDescent="0.25">
      <c r="A152" s="94">
        <v>143</v>
      </c>
      <c r="B152" s="114"/>
      <c r="C152" s="101"/>
      <c r="D152" s="101"/>
      <c r="E152" s="102"/>
      <c r="F152" s="80"/>
      <c r="G152" s="81"/>
      <c r="H152" s="81"/>
      <c r="I152" s="81"/>
      <c r="J152" s="80"/>
      <c r="K152" s="81"/>
      <c r="L152" s="3"/>
      <c r="M152" s="10" t="str">
        <f t="shared" si="68"/>
        <v/>
      </c>
      <c r="N152" s="10" t="str">
        <f t="shared" si="69"/>
        <v/>
      </c>
      <c r="O152" s="10" t="str">
        <f t="shared" si="52"/>
        <v/>
      </c>
      <c r="P152" s="10" t="str">
        <f t="shared" si="53"/>
        <v/>
      </c>
      <c r="Q152" s="10" t="str">
        <f t="shared" si="54"/>
        <v/>
      </c>
      <c r="R152" s="1" t="str">
        <f t="shared" si="55"/>
        <v/>
      </c>
      <c r="S152" s="1" t="str">
        <f t="shared" si="56"/>
        <v/>
      </c>
      <c r="T152" s="1" t="str">
        <f t="shared" si="57"/>
        <v/>
      </c>
      <c r="U152" s="1" t="str">
        <f t="shared" si="58"/>
        <v/>
      </c>
      <c r="V152" t="str">
        <f t="shared" si="59"/>
        <v/>
      </c>
      <c r="W152" s="10" t="str">
        <f t="shared" si="60"/>
        <v/>
      </c>
      <c r="X152" s="10" t="str">
        <f t="shared" si="61"/>
        <v/>
      </c>
      <c r="Y152" s="10" t="str">
        <f t="shared" si="62"/>
        <v/>
      </c>
      <c r="Z152" s="10" t="str">
        <f t="shared" si="70"/>
        <v/>
      </c>
      <c r="AA152" s="10" t="str">
        <f t="shared" si="63"/>
        <v/>
      </c>
      <c r="AB152" s="10" t="str">
        <f t="shared" si="64"/>
        <v/>
      </c>
      <c r="AC152" s="10" t="str">
        <f t="shared" si="71"/>
        <v/>
      </c>
      <c r="AD152" s="10" t="str">
        <f t="shared" si="65"/>
        <v/>
      </c>
      <c r="AE152" s="10" t="str">
        <f t="shared" si="66"/>
        <v/>
      </c>
      <c r="AF152" s="10" t="str">
        <f t="shared" si="72"/>
        <v/>
      </c>
      <c r="AG152" s="10" t="str">
        <f t="shared" si="73"/>
        <v/>
      </c>
      <c r="AH152" s="10" t="str">
        <f t="shared" si="74"/>
        <v/>
      </c>
      <c r="AI152" s="10" t="str">
        <f t="shared" si="67"/>
        <v/>
      </c>
      <c r="AJ152" s="10" t="str">
        <f t="shared" si="75"/>
        <v/>
      </c>
      <c r="AK152" s="10" t="str">
        <f t="shared" si="76"/>
        <v/>
      </c>
      <c r="AL152" s="10" t="str">
        <f t="shared" si="77"/>
        <v/>
      </c>
    </row>
    <row r="153" spans="1:38" ht="22.5" customHeight="1" x14ac:dyDescent="0.25">
      <c r="A153" s="94">
        <v>144</v>
      </c>
      <c r="B153" s="114"/>
      <c r="C153" s="101"/>
      <c r="D153" s="101"/>
      <c r="E153" s="102"/>
      <c r="F153" s="80"/>
      <c r="G153" s="81"/>
      <c r="H153" s="81"/>
      <c r="I153" s="81"/>
      <c r="J153" s="80"/>
      <c r="K153" s="81"/>
      <c r="L153" s="3"/>
      <c r="M153" s="10" t="str">
        <f t="shared" si="68"/>
        <v/>
      </c>
      <c r="N153" s="10" t="str">
        <f t="shared" si="69"/>
        <v/>
      </c>
      <c r="O153" s="10" t="str">
        <f t="shared" si="52"/>
        <v/>
      </c>
      <c r="P153" s="10" t="str">
        <f t="shared" si="53"/>
        <v/>
      </c>
      <c r="Q153" s="10" t="str">
        <f t="shared" si="54"/>
        <v/>
      </c>
      <c r="R153" s="1" t="str">
        <f t="shared" si="55"/>
        <v/>
      </c>
      <c r="S153" s="1" t="str">
        <f t="shared" si="56"/>
        <v/>
      </c>
      <c r="T153" s="1" t="str">
        <f t="shared" si="57"/>
        <v/>
      </c>
      <c r="U153" s="1" t="str">
        <f t="shared" si="58"/>
        <v/>
      </c>
      <c r="V153" t="str">
        <f t="shared" si="59"/>
        <v/>
      </c>
      <c r="W153" s="10" t="str">
        <f t="shared" si="60"/>
        <v/>
      </c>
      <c r="X153" s="10" t="str">
        <f t="shared" si="61"/>
        <v/>
      </c>
      <c r="Y153" s="10" t="str">
        <f t="shared" si="62"/>
        <v/>
      </c>
      <c r="Z153" s="10" t="str">
        <f t="shared" si="70"/>
        <v/>
      </c>
      <c r="AA153" s="10" t="str">
        <f t="shared" si="63"/>
        <v/>
      </c>
      <c r="AB153" s="10" t="str">
        <f t="shared" si="64"/>
        <v/>
      </c>
      <c r="AC153" s="10" t="str">
        <f t="shared" si="71"/>
        <v/>
      </c>
      <c r="AD153" s="10" t="str">
        <f t="shared" si="65"/>
        <v/>
      </c>
      <c r="AE153" s="10" t="str">
        <f t="shared" si="66"/>
        <v/>
      </c>
      <c r="AF153" s="10" t="str">
        <f t="shared" si="72"/>
        <v/>
      </c>
      <c r="AG153" s="10" t="str">
        <f t="shared" si="73"/>
        <v/>
      </c>
      <c r="AH153" s="10" t="str">
        <f t="shared" si="74"/>
        <v/>
      </c>
      <c r="AI153" s="10" t="str">
        <f t="shared" si="67"/>
        <v/>
      </c>
      <c r="AJ153" s="10" t="str">
        <f t="shared" si="75"/>
        <v/>
      </c>
      <c r="AK153" s="10" t="str">
        <f t="shared" si="76"/>
        <v/>
      </c>
      <c r="AL153" s="10" t="str">
        <f t="shared" si="77"/>
        <v/>
      </c>
    </row>
    <row r="154" spans="1:38" ht="22.5" customHeight="1" x14ac:dyDescent="0.25">
      <c r="A154" s="94">
        <v>145</v>
      </c>
      <c r="B154" s="114"/>
      <c r="C154" s="101"/>
      <c r="D154" s="101"/>
      <c r="E154" s="102"/>
      <c r="F154" s="80"/>
      <c r="G154" s="81"/>
      <c r="H154" s="81"/>
      <c r="I154" s="81"/>
      <c r="J154" s="80"/>
      <c r="K154" s="81"/>
      <c r="L154" s="3"/>
      <c r="M154" s="10" t="str">
        <f t="shared" si="68"/>
        <v/>
      </c>
      <c r="N154" s="10" t="str">
        <f t="shared" si="69"/>
        <v/>
      </c>
      <c r="O154" s="10" t="str">
        <f t="shared" si="52"/>
        <v/>
      </c>
      <c r="P154" s="10" t="str">
        <f t="shared" si="53"/>
        <v/>
      </c>
      <c r="Q154" s="10" t="str">
        <f t="shared" si="54"/>
        <v/>
      </c>
      <c r="R154" s="1" t="str">
        <f t="shared" si="55"/>
        <v/>
      </c>
      <c r="S154" s="1" t="str">
        <f t="shared" si="56"/>
        <v/>
      </c>
      <c r="T154" s="1" t="str">
        <f t="shared" si="57"/>
        <v/>
      </c>
      <c r="U154" s="1" t="str">
        <f t="shared" si="58"/>
        <v/>
      </c>
      <c r="V154" t="str">
        <f t="shared" si="59"/>
        <v/>
      </c>
      <c r="W154" s="10" t="str">
        <f t="shared" si="60"/>
        <v/>
      </c>
      <c r="X154" s="10" t="str">
        <f t="shared" si="61"/>
        <v/>
      </c>
      <c r="Y154" s="10" t="str">
        <f t="shared" si="62"/>
        <v/>
      </c>
      <c r="Z154" s="10" t="str">
        <f t="shared" si="70"/>
        <v/>
      </c>
      <c r="AA154" s="10" t="str">
        <f t="shared" si="63"/>
        <v/>
      </c>
      <c r="AB154" s="10" t="str">
        <f t="shared" si="64"/>
        <v/>
      </c>
      <c r="AC154" s="10" t="str">
        <f t="shared" si="71"/>
        <v/>
      </c>
      <c r="AD154" s="10" t="str">
        <f t="shared" si="65"/>
        <v/>
      </c>
      <c r="AE154" s="10" t="str">
        <f t="shared" si="66"/>
        <v/>
      </c>
      <c r="AF154" s="10" t="str">
        <f t="shared" si="72"/>
        <v/>
      </c>
      <c r="AG154" s="10" t="str">
        <f t="shared" si="73"/>
        <v/>
      </c>
      <c r="AH154" s="10" t="str">
        <f t="shared" si="74"/>
        <v/>
      </c>
      <c r="AI154" s="10" t="str">
        <f t="shared" si="67"/>
        <v/>
      </c>
      <c r="AJ154" s="10" t="str">
        <f t="shared" si="75"/>
        <v/>
      </c>
      <c r="AK154" s="10" t="str">
        <f t="shared" si="76"/>
        <v/>
      </c>
      <c r="AL154" s="10" t="str">
        <f t="shared" si="77"/>
        <v/>
      </c>
    </row>
    <row r="155" spans="1:38" ht="22.5" customHeight="1" x14ac:dyDescent="0.25">
      <c r="A155" s="94">
        <v>146</v>
      </c>
      <c r="B155" s="114"/>
      <c r="C155" s="101"/>
      <c r="D155" s="101"/>
      <c r="E155" s="102"/>
      <c r="F155" s="82"/>
      <c r="G155" s="81"/>
      <c r="H155" s="81"/>
      <c r="I155" s="81"/>
      <c r="J155" s="80"/>
      <c r="K155" s="81"/>
      <c r="L155" s="3"/>
      <c r="M155" s="10" t="str">
        <f t="shared" si="68"/>
        <v/>
      </c>
      <c r="N155" s="10" t="str">
        <f t="shared" si="69"/>
        <v/>
      </c>
      <c r="O155" s="10" t="str">
        <f t="shared" si="52"/>
        <v/>
      </c>
      <c r="P155" s="10" t="str">
        <f t="shared" si="53"/>
        <v/>
      </c>
      <c r="Q155" s="10" t="str">
        <f t="shared" si="54"/>
        <v/>
      </c>
      <c r="R155" s="1" t="str">
        <f t="shared" si="55"/>
        <v/>
      </c>
      <c r="S155" s="1" t="str">
        <f t="shared" si="56"/>
        <v/>
      </c>
      <c r="T155" s="1" t="str">
        <f t="shared" si="57"/>
        <v/>
      </c>
      <c r="U155" s="1" t="str">
        <f t="shared" si="58"/>
        <v/>
      </c>
      <c r="V155" t="str">
        <f t="shared" si="59"/>
        <v/>
      </c>
      <c r="W155" s="10" t="str">
        <f t="shared" si="60"/>
        <v/>
      </c>
      <c r="X155" s="10" t="str">
        <f t="shared" si="61"/>
        <v/>
      </c>
      <c r="Y155" s="10" t="str">
        <f t="shared" si="62"/>
        <v/>
      </c>
      <c r="Z155" s="10" t="str">
        <f t="shared" si="70"/>
        <v/>
      </c>
      <c r="AA155" s="10" t="str">
        <f t="shared" si="63"/>
        <v/>
      </c>
      <c r="AB155" s="10" t="str">
        <f t="shared" si="64"/>
        <v/>
      </c>
      <c r="AC155" s="10" t="str">
        <f t="shared" si="71"/>
        <v/>
      </c>
      <c r="AD155" s="10" t="str">
        <f t="shared" si="65"/>
        <v/>
      </c>
      <c r="AE155" s="10" t="str">
        <f t="shared" si="66"/>
        <v/>
      </c>
      <c r="AF155" s="10" t="str">
        <f t="shared" si="72"/>
        <v/>
      </c>
      <c r="AG155" s="10" t="str">
        <f t="shared" si="73"/>
        <v/>
      </c>
      <c r="AH155" s="10" t="str">
        <f t="shared" si="74"/>
        <v/>
      </c>
      <c r="AI155" s="10" t="str">
        <f t="shared" si="67"/>
        <v/>
      </c>
      <c r="AJ155" s="10" t="str">
        <f t="shared" si="75"/>
        <v/>
      </c>
      <c r="AK155" s="10" t="str">
        <f t="shared" si="76"/>
        <v/>
      </c>
      <c r="AL155" s="10" t="str">
        <f t="shared" si="77"/>
        <v/>
      </c>
    </row>
    <row r="156" spans="1:38" ht="22.5" customHeight="1" x14ac:dyDescent="0.25">
      <c r="A156" s="94">
        <v>147</v>
      </c>
      <c r="B156" s="114"/>
      <c r="C156" s="101"/>
      <c r="D156" s="101"/>
      <c r="E156" s="102"/>
      <c r="F156" s="80"/>
      <c r="G156" s="81"/>
      <c r="H156" s="81"/>
      <c r="I156" s="81"/>
      <c r="J156" s="80"/>
      <c r="K156" s="81"/>
      <c r="L156" s="3"/>
      <c r="M156" s="10" t="str">
        <f t="shared" si="68"/>
        <v/>
      </c>
      <c r="N156" s="10" t="str">
        <f t="shared" si="69"/>
        <v/>
      </c>
      <c r="O156" s="10" t="str">
        <f t="shared" si="52"/>
        <v/>
      </c>
      <c r="P156" s="10" t="str">
        <f t="shared" si="53"/>
        <v/>
      </c>
      <c r="Q156" s="10" t="str">
        <f t="shared" si="54"/>
        <v/>
      </c>
      <c r="R156" s="1" t="str">
        <f t="shared" si="55"/>
        <v/>
      </c>
      <c r="S156" s="1" t="str">
        <f t="shared" si="56"/>
        <v/>
      </c>
      <c r="T156" s="1" t="str">
        <f t="shared" si="57"/>
        <v/>
      </c>
      <c r="U156" s="1" t="str">
        <f t="shared" si="58"/>
        <v/>
      </c>
      <c r="V156" t="str">
        <f t="shared" si="59"/>
        <v/>
      </c>
      <c r="W156" s="10" t="str">
        <f t="shared" si="60"/>
        <v/>
      </c>
      <c r="X156" s="10" t="str">
        <f t="shared" si="61"/>
        <v/>
      </c>
      <c r="Y156" s="10" t="str">
        <f t="shared" si="62"/>
        <v/>
      </c>
      <c r="Z156" s="10" t="str">
        <f t="shared" si="70"/>
        <v/>
      </c>
      <c r="AA156" s="10" t="str">
        <f t="shared" si="63"/>
        <v/>
      </c>
      <c r="AB156" s="10" t="str">
        <f t="shared" si="64"/>
        <v/>
      </c>
      <c r="AC156" s="10" t="str">
        <f t="shared" si="71"/>
        <v/>
      </c>
      <c r="AD156" s="10" t="str">
        <f t="shared" si="65"/>
        <v/>
      </c>
      <c r="AE156" s="10" t="str">
        <f t="shared" si="66"/>
        <v/>
      </c>
      <c r="AF156" s="10" t="str">
        <f t="shared" si="72"/>
        <v/>
      </c>
      <c r="AG156" s="10" t="str">
        <f t="shared" si="73"/>
        <v/>
      </c>
      <c r="AH156" s="10" t="str">
        <f t="shared" si="74"/>
        <v/>
      </c>
      <c r="AI156" s="10" t="str">
        <f t="shared" si="67"/>
        <v/>
      </c>
      <c r="AJ156" s="10" t="str">
        <f t="shared" si="75"/>
        <v/>
      </c>
      <c r="AK156" s="10" t="str">
        <f t="shared" si="76"/>
        <v/>
      </c>
      <c r="AL156" s="10" t="str">
        <f t="shared" si="77"/>
        <v/>
      </c>
    </row>
    <row r="157" spans="1:38" ht="22.5" customHeight="1" x14ac:dyDescent="0.25">
      <c r="A157" s="94">
        <v>148</v>
      </c>
      <c r="B157" s="114"/>
      <c r="C157" s="101"/>
      <c r="D157" s="101"/>
      <c r="E157" s="102"/>
      <c r="F157" s="80"/>
      <c r="G157" s="81"/>
      <c r="H157" s="81"/>
      <c r="I157" s="81"/>
      <c r="J157" s="80"/>
      <c r="K157" s="81"/>
      <c r="L157" s="3"/>
      <c r="M157" s="10" t="str">
        <f t="shared" si="68"/>
        <v/>
      </c>
      <c r="N157" s="10" t="str">
        <f t="shared" si="69"/>
        <v/>
      </c>
      <c r="O157" s="10" t="str">
        <f t="shared" si="52"/>
        <v/>
      </c>
      <c r="P157" s="10" t="str">
        <f t="shared" si="53"/>
        <v/>
      </c>
      <c r="Q157" s="10" t="str">
        <f t="shared" si="54"/>
        <v/>
      </c>
      <c r="R157" s="1" t="str">
        <f t="shared" si="55"/>
        <v/>
      </c>
      <c r="S157" s="1" t="str">
        <f t="shared" si="56"/>
        <v/>
      </c>
      <c r="T157" s="1" t="str">
        <f t="shared" si="57"/>
        <v/>
      </c>
      <c r="U157" s="1" t="str">
        <f t="shared" si="58"/>
        <v/>
      </c>
      <c r="V157" t="str">
        <f t="shared" si="59"/>
        <v/>
      </c>
      <c r="W157" s="10" t="str">
        <f t="shared" si="60"/>
        <v/>
      </c>
      <c r="X157" s="10" t="str">
        <f t="shared" si="61"/>
        <v/>
      </c>
      <c r="Y157" s="10" t="str">
        <f t="shared" si="62"/>
        <v/>
      </c>
      <c r="Z157" s="10" t="str">
        <f t="shared" si="70"/>
        <v/>
      </c>
      <c r="AA157" s="10" t="str">
        <f t="shared" si="63"/>
        <v/>
      </c>
      <c r="AB157" s="10" t="str">
        <f t="shared" si="64"/>
        <v/>
      </c>
      <c r="AC157" s="10" t="str">
        <f t="shared" si="71"/>
        <v/>
      </c>
      <c r="AD157" s="10" t="str">
        <f t="shared" si="65"/>
        <v/>
      </c>
      <c r="AE157" s="10" t="str">
        <f t="shared" si="66"/>
        <v/>
      </c>
      <c r="AF157" s="10" t="str">
        <f t="shared" si="72"/>
        <v/>
      </c>
      <c r="AG157" s="10" t="str">
        <f t="shared" si="73"/>
        <v/>
      </c>
      <c r="AH157" s="10" t="str">
        <f t="shared" si="74"/>
        <v/>
      </c>
      <c r="AI157" s="10" t="str">
        <f t="shared" si="67"/>
        <v/>
      </c>
      <c r="AJ157" s="10" t="str">
        <f t="shared" si="75"/>
        <v/>
      </c>
      <c r="AK157" s="10" t="str">
        <f t="shared" si="76"/>
        <v/>
      </c>
      <c r="AL157" s="10" t="str">
        <f t="shared" si="77"/>
        <v/>
      </c>
    </row>
    <row r="158" spans="1:38" ht="22.5" customHeight="1" x14ac:dyDescent="0.25">
      <c r="A158" s="94">
        <v>149</v>
      </c>
      <c r="B158" s="114"/>
      <c r="C158" s="101"/>
      <c r="D158" s="101"/>
      <c r="E158" s="102"/>
      <c r="F158" s="80"/>
      <c r="G158" s="81"/>
      <c r="H158" s="81"/>
      <c r="I158" s="81"/>
      <c r="J158" s="80"/>
      <c r="K158" s="81"/>
      <c r="L158" s="3"/>
      <c r="M158" s="10" t="str">
        <f t="shared" si="68"/>
        <v/>
      </c>
      <c r="N158" s="10" t="str">
        <f t="shared" si="69"/>
        <v/>
      </c>
      <c r="O158" s="10" t="str">
        <f t="shared" si="52"/>
        <v/>
      </c>
      <c r="P158" s="10" t="str">
        <f t="shared" si="53"/>
        <v/>
      </c>
      <c r="Q158" s="10" t="str">
        <f t="shared" si="54"/>
        <v/>
      </c>
      <c r="R158" s="1" t="str">
        <f t="shared" si="55"/>
        <v/>
      </c>
      <c r="S158" s="1" t="str">
        <f t="shared" si="56"/>
        <v/>
      </c>
      <c r="T158" s="1" t="str">
        <f t="shared" si="57"/>
        <v/>
      </c>
      <c r="U158" s="1" t="str">
        <f t="shared" si="58"/>
        <v/>
      </c>
      <c r="V158" t="str">
        <f t="shared" si="59"/>
        <v/>
      </c>
      <c r="W158" s="10" t="str">
        <f t="shared" si="60"/>
        <v/>
      </c>
      <c r="X158" s="10" t="str">
        <f t="shared" si="61"/>
        <v/>
      </c>
      <c r="Y158" s="10" t="str">
        <f t="shared" si="62"/>
        <v/>
      </c>
      <c r="Z158" s="10" t="str">
        <f t="shared" si="70"/>
        <v/>
      </c>
      <c r="AA158" s="10" t="str">
        <f t="shared" si="63"/>
        <v/>
      </c>
      <c r="AB158" s="10" t="str">
        <f t="shared" si="64"/>
        <v/>
      </c>
      <c r="AC158" s="10" t="str">
        <f t="shared" si="71"/>
        <v/>
      </c>
      <c r="AD158" s="10" t="str">
        <f t="shared" si="65"/>
        <v/>
      </c>
      <c r="AE158" s="10" t="str">
        <f t="shared" si="66"/>
        <v/>
      </c>
      <c r="AF158" s="10" t="str">
        <f t="shared" si="72"/>
        <v/>
      </c>
      <c r="AG158" s="10" t="str">
        <f t="shared" si="73"/>
        <v/>
      </c>
      <c r="AH158" s="10" t="str">
        <f t="shared" si="74"/>
        <v/>
      </c>
      <c r="AI158" s="10" t="str">
        <f t="shared" si="67"/>
        <v/>
      </c>
      <c r="AJ158" s="10" t="str">
        <f t="shared" si="75"/>
        <v/>
      </c>
      <c r="AK158" s="10" t="str">
        <f t="shared" si="76"/>
        <v/>
      </c>
      <c r="AL158" s="10" t="str">
        <f t="shared" si="77"/>
        <v/>
      </c>
    </row>
    <row r="159" spans="1:38" ht="22.5" customHeight="1" x14ac:dyDescent="0.25">
      <c r="A159" s="94">
        <v>150</v>
      </c>
      <c r="B159" s="114"/>
      <c r="C159" s="101"/>
      <c r="D159" s="101"/>
      <c r="E159" s="102"/>
      <c r="F159" s="80"/>
      <c r="G159" s="81"/>
      <c r="H159" s="81"/>
      <c r="I159" s="81"/>
      <c r="J159" s="80"/>
      <c r="K159" s="81"/>
      <c r="L159" s="3"/>
      <c r="M159" s="10" t="str">
        <f t="shared" si="68"/>
        <v/>
      </c>
      <c r="N159" s="10" t="str">
        <f t="shared" si="69"/>
        <v/>
      </c>
      <c r="O159" s="10" t="str">
        <f t="shared" si="52"/>
        <v/>
      </c>
      <c r="P159" s="10" t="str">
        <f t="shared" si="53"/>
        <v/>
      </c>
      <c r="Q159" s="10" t="str">
        <f t="shared" si="54"/>
        <v/>
      </c>
      <c r="R159" s="1" t="str">
        <f t="shared" si="55"/>
        <v/>
      </c>
      <c r="S159" s="1" t="str">
        <f t="shared" si="56"/>
        <v/>
      </c>
      <c r="T159" s="1" t="str">
        <f t="shared" si="57"/>
        <v/>
      </c>
      <c r="U159" s="1" t="str">
        <f t="shared" si="58"/>
        <v/>
      </c>
      <c r="V159" t="str">
        <f t="shared" si="59"/>
        <v/>
      </c>
      <c r="W159" s="10" t="str">
        <f t="shared" si="60"/>
        <v/>
      </c>
      <c r="X159" s="10" t="str">
        <f t="shared" si="61"/>
        <v/>
      </c>
      <c r="Y159" s="10" t="str">
        <f t="shared" si="62"/>
        <v/>
      </c>
      <c r="Z159" s="10" t="str">
        <f t="shared" si="70"/>
        <v/>
      </c>
      <c r="AA159" s="10" t="str">
        <f t="shared" si="63"/>
        <v/>
      </c>
      <c r="AB159" s="10" t="str">
        <f t="shared" si="64"/>
        <v/>
      </c>
      <c r="AC159" s="10" t="str">
        <f t="shared" si="71"/>
        <v/>
      </c>
      <c r="AD159" s="10" t="str">
        <f t="shared" si="65"/>
        <v/>
      </c>
      <c r="AE159" s="10" t="str">
        <f t="shared" si="66"/>
        <v/>
      </c>
      <c r="AF159" s="10" t="str">
        <f t="shared" si="72"/>
        <v/>
      </c>
      <c r="AG159" s="10" t="str">
        <f t="shared" si="73"/>
        <v/>
      </c>
      <c r="AH159" s="10" t="str">
        <f t="shared" si="74"/>
        <v/>
      </c>
      <c r="AI159" s="10" t="str">
        <f t="shared" si="67"/>
        <v/>
      </c>
      <c r="AJ159" s="10" t="str">
        <f t="shared" si="75"/>
        <v/>
      </c>
      <c r="AK159" s="10" t="str">
        <f t="shared" si="76"/>
        <v/>
      </c>
      <c r="AL159" s="10" t="str">
        <f t="shared" si="77"/>
        <v/>
      </c>
    </row>
    <row r="160" spans="1:38" ht="22.5" customHeight="1" x14ac:dyDescent="0.25">
      <c r="A160" s="94">
        <v>151</v>
      </c>
      <c r="B160" s="114"/>
      <c r="C160" s="101"/>
      <c r="D160" s="101"/>
      <c r="E160" s="102"/>
      <c r="F160" s="80"/>
      <c r="G160" s="81"/>
      <c r="H160" s="81"/>
      <c r="I160" s="81"/>
      <c r="J160" s="80"/>
      <c r="K160" s="81"/>
      <c r="L160" s="3"/>
      <c r="M160" s="10" t="str">
        <f t="shared" si="68"/>
        <v/>
      </c>
      <c r="N160" s="10" t="str">
        <f t="shared" si="69"/>
        <v/>
      </c>
      <c r="O160" s="10" t="str">
        <f t="shared" si="52"/>
        <v/>
      </c>
      <c r="P160" s="10" t="str">
        <f t="shared" si="53"/>
        <v/>
      </c>
      <c r="Q160" s="10" t="str">
        <f t="shared" si="54"/>
        <v/>
      </c>
      <c r="R160" s="1" t="str">
        <f t="shared" si="55"/>
        <v/>
      </c>
      <c r="S160" s="1" t="str">
        <f t="shared" si="56"/>
        <v/>
      </c>
      <c r="T160" s="1" t="str">
        <f t="shared" si="57"/>
        <v/>
      </c>
      <c r="U160" s="1" t="str">
        <f t="shared" si="58"/>
        <v/>
      </c>
      <c r="V160" t="str">
        <f t="shared" si="59"/>
        <v/>
      </c>
      <c r="W160" s="10" t="str">
        <f t="shared" si="60"/>
        <v/>
      </c>
      <c r="X160" s="10" t="str">
        <f t="shared" si="61"/>
        <v/>
      </c>
      <c r="Y160" s="10" t="str">
        <f t="shared" si="62"/>
        <v/>
      </c>
      <c r="Z160" s="10" t="str">
        <f t="shared" si="70"/>
        <v/>
      </c>
      <c r="AA160" s="10" t="str">
        <f t="shared" si="63"/>
        <v/>
      </c>
      <c r="AB160" s="10" t="str">
        <f t="shared" si="64"/>
        <v/>
      </c>
      <c r="AC160" s="10" t="str">
        <f t="shared" si="71"/>
        <v/>
      </c>
      <c r="AD160" s="10" t="str">
        <f t="shared" si="65"/>
        <v/>
      </c>
      <c r="AE160" s="10" t="str">
        <f t="shared" si="66"/>
        <v/>
      </c>
      <c r="AF160" s="10" t="str">
        <f t="shared" si="72"/>
        <v/>
      </c>
      <c r="AG160" s="10" t="str">
        <f t="shared" si="73"/>
        <v/>
      </c>
      <c r="AH160" s="10" t="str">
        <f t="shared" si="74"/>
        <v/>
      </c>
      <c r="AI160" s="10" t="str">
        <f t="shared" si="67"/>
        <v/>
      </c>
      <c r="AJ160" s="10" t="str">
        <f t="shared" si="75"/>
        <v/>
      </c>
      <c r="AK160" s="10" t="str">
        <f t="shared" si="76"/>
        <v/>
      </c>
      <c r="AL160" s="10" t="str">
        <f t="shared" si="77"/>
        <v/>
      </c>
    </row>
    <row r="161" spans="1:38" ht="22.5" customHeight="1" x14ac:dyDescent="0.25">
      <c r="A161" s="94">
        <v>152</v>
      </c>
      <c r="B161" s="114"/>
      <c r="C161" s="101"/>
      <c r="D161" s="101"/>
      <c r="E161" s="102"/>
      <c r="F161" s="80"/>
      <c r="G161" s="81"/>
      <c r="H161" s="81"/>
      <c r="I161" s="81"/>
      <c r="J161" s="80"/>
      <c r="K161" s="81"/>
      <c r="L161" s="3"/>
      <c r="M161" s="10" t="str">
        <f t="shared" si="68"/>
        <v/>
      </c>
      <c r="N161" s="10" t="str">
        <f t="shared" si="69"/>
        <v/>
      </c>
      <c r="O161" s="10" t="str">
        <f t="shared" si="52"/>
        <v/>
      </c>
      <c r="P161" s="10" t="str">
        <f t="shared" si="53"/>
        <v/>
      </c>
      <c r="Q161" s="10" t="str">
        <f t="shared" si="54"/>
        <v/>
      </c>
      <c r="R161" s="1" t="str">
        <f t="shared" si="55"/>
        <v/>
      </c>
      <c r="S161" s="1" t="str">
        <f t="shared" si="56"/>
        <v/>
      </c>
      <c r="T161" s="1" t="str">
        <f t="shared" si="57"/>
        <v/>
      </c>
      <c r="U161" s="1" t="str">
        <f t="shared" si="58"/>
        <v/>
      </c>
      <c r="V161" t="str">
        <f t="shared" si="59"/>
        <v/>
      </c>
      <c r="W161" s="10" t="str">
        <f t="shared" si="60"/>
        <v/>
      </c>
      <c r="X161" s="10" t="str">
        <f t="shared" si="61"/>
        <v/>
      </c>
      <c r="Y161" s="10" t="str">
        <f t="shared" si="62"/>
        <v/>
      </c>
      <c r="Z161" s="10" t="str">
        <f t="shared" si="70"/>
        <v/>
      </c>
      <c r="AA161" s="10" t="str">
        <f t="shared" si="63"/>
        <v/>
      </c>
      <c r="AB161" s="10" t="str">
        <f t="shared" si="64"/>
        <v/>
      </c>
      <c r="AC161" s="10" t="str">
        <f t="shared" si="71"/>
        <v/>
      </c>
      <c r="AD161" s="10" t="str">
        <f t="shared" si="65"/>
        <v/>
      </c>
      <c r="AE161" s="10" t="str">
        <f t="shared" si="66"/>
        <v/>
      </c>
      <c r="AF161" s="10" t="str">
        <f t="shared" si="72"/>
        <v/>
      </c>
      <c r="AG161" s="10" t="str">
        <f t="shared" si="73"/>
        <v/>
      </c>
      <c r="AH161" s="10" t="str">
        <f t="shared" si="74"/>
        <v/>
      </c>
      <c r="AI161" s="10" t="str">
        <f t="shared" si="67"/>
        <v/>
      </c>
      <c r="AJ161" s="10" t="str">
        <f t="shared" si="75"/>
        <v/>
      </c>
      <c r="AK161" s="10" t="str">
        <f t="shared" si="76"/>
        <v/>
      </c>
      <c r="AL161" s="10" t="str">
        <f t="shared" si="77"/>
        <v/>
      </c>
    </row>
    <row r="162" spans="1:38" ht="22.5" customHeight="1" x14ac:dyDescent="0.25">
      <c r="A162" s="94">
        <v>153</v>
      </c>
      <c r="B162" s="114"/>
      <c r="C162" s="101"/>
      <c r="D162" s="101"/>
      <c r="E162" s="102"/>
      <c r="F162" s="80"/>
      <c r="G162" s="81"/>
      <c r="H162" s="81"/>
      <c r="I162" s="81"/>
      <c r="J162" s="80"/>
      <c r="K162" s="81"/>
      <c r="L162" s="3"/>
      <c r="M162" s="10" t="str">
        <f t="shared" si="68"/>
        <v/>
      </c>
      <c r="N162" s="10" t="str">
        <f t="shared" si="69"/>
        <v/>
      </c>
      <c r="O162" s="10" t="str">
        <f t="shared" si="52"/>
        <v/>
      </c>
      <c r="P162" s="10" t="str">
        <f t="shared" si="53"/>
        <v/>
      </c>
      <c r="Q162" s="10" t="str">
        <f t="shared" si="54"/>
        <v/>
      </c>
      <c r="R162" s="1" t="str">
        <f t="shared" si="55"/>
        <v/>
      </c>
      <c r="S162" s="1" t="str">
        <f t="shared" si="56"/>
        <v/>
      </c>
      <c r="T162" s="1" t="str">
        <f t="shared" si="57"/>
        <v/>
      </c>
      <c r="U162" s="1" t="str">
        <f t="shared" si="58"/>
        <v/>
      </c>
      <c r="V162" t="str">
        <f t="shared" si="59"/>
        <v/>
      </c>
      <c r="W162" s="10" t="str">
        <f t="shared" si="60"/>
        <v/>
      </c>
      <c r="X162" s="10" t="str">
        <f t="shared" si="61"/>
        <v/>
      </c>
      <c r="Y162" s="10" t="str">
        <f t="shared" si="62"/>
        <v/>
      </c>
      <c r="Z162" s="10" t="str">
        <f t="shared" si="70"/>
        <v/>
      </c>
      <c r="AA162" s="10" t="str">
        <f t="shared" si="63"/>
        <v/>
      </c>
      <c r="AB162" s="10" t="str">
        <f t="shared" si="64"/>
        <v/>
      </c>
      <c r="AC162" s="10" t="str">
        <f t="shared" si="71"/>
        <v/>
      </c>
      <c r="AD162" s="10" t="str">
        <f t="shared" si="65"/>
        <v/>
      </c>
      <c r="AE162" s="10" t="str">
        <f t="shared" si="66"/>
        <v/>
      </c>
      <c r="AF162" s="10" t="str">
        <f t="shared" si="72"/>
        <v/>
      </c>
      <c r="AG162" s="10" t="str">
        <f t="shared" si="73"/>
        <v/>
      </c>
      <c r="AH162" s="10" t="str">
        <f t="shared" si="74"/>
        <v/>
      </c>
      <c r="AI162" s="10" t="str">
        <f t="shared" si="67"/>
        <v/>
      </c>
      <c r="AJ162" s="10" t="str">
        <f t="shared" si="75"/>
        <v/>
      </c>
      <c r="AK162" s="10" t="str">
        <f t="shared" si="76"/>
        <v/>
      </c>
      <c r="AL162" s="10" t="str">
        <f t="shared" si="77"/>
        <v/>
      </c>
    </row>
    <row r="163" spans="1:38" ht="22.5" customHeight="1" x14ac:dyDescent="0.25">
      <c r="A163" s="94">
        <v>154</v>
      </c>
      <c r="B163" s="114"/>
      <c r="C163" s="101"/>
      <c r="D163" s="101"/>
      <c r="E163" s="102"/>
      <c r="F163" s="80"/>
      <c r="G163" s="81"/>
      <c r="H163" s="81"/>
      <c r="I163" s="81"/>
      <c r="J163" s="80"/>
      <c r="K163" s="81"/>
      <c r="L163" s="3"/>
      <c r="M163" s="10" t="str">
        <f t="shared" si="68"/>
        <v/>
      </c>
      <c r="N163" s="10" t="str">
        <f t="shared" si="69"/>
        <v/>
      </c>
      <c r="O163" s="10" t="str">
        <f t="shared" si="52"/>
        <v/>
      </c>
      <c r="P163" s="10" t="str">
        <f t="shared" si="53"/>
        <v/>
      </c>
      <c r="Q163" s="10" t="str">
        <f t="shared" si="54"/>
        <v/>
      </c>
      <c r="R163" s="1" t="str">
        <f t="shared" si="55"/>
        <v/>
      </c>
      <c r="S163" s="1" t="str">
        <f t="shared" si="56"/>
        <v/>
      </c>
      <c r="T163" s="1" t="str">
        <f t="shared" si="57"/>
        <v/>
      </c>
      <c r="U163" s="1" t="str">
        <f t="shared" si="58"/>
        <v/>
      </c>
      <c r="V163" t="str">
        <f t="shared" si="59"/>
        <v/>
      </c>
      <c r="W163" s="10" t="str">
        <f t="shared" si="60"/>
        <v/>
      </c>
      <c r="X163" s="10" t="str">
        <f t="shared" si="61"/>
        <v/>
      </c>
      <c r="Y163" s="10" t="str">
        <f t="shared" si="62"/>
        <v/>
      </c>
      <c r="Z163" s="10" t="str">
        <f t="shared" si="70"/>
        <v/>
      </c>
      <c r="AA163" s="10" t="str">
        <f t="shared" si="63"/>
        <v/>
      </c>
      <c r="AB163" s="10" t="str">
        <f t="shared" si="64"/>
        <v/>
      </c>
      <c r="AC163" s="10" t="str">
        <f t="shared" si="71"/>
        <v/>
      </c>
      <c r="AD163" s="10" t="str">
        <f t="shared" si="65"/>
        <v/>
      </c>
      <c r="AE163" s="10" t="str">
        <f t="shared" si="66"/>
        <v/>
      </c>
      <c r="AF163" s="10" t="str">
        <f t="shared" si="72"/>
        <v/>
      </c>
      <c r="AG163" s="10" t="str">
        <f t="shared" si="73"/>
        <v/>
      </c>
      <c r="AH163" s="10" t="str">
        <f t="shared" si="74"/>
        <v/>
      </c>
      <c r="AI163" s="10" t="str">
        <f t="shared" si="67"/>
        <v/>
      </c>
      <c r="AJ163" s="10" t="str">
        <f t="shared" si="75"/>
        <v/>
      </c>
      <c r="AK163" s="10" t="str">
        <f t="shared" si="76"/>
        <v/>
      </c>
      <c r="AL163" s="10" t="str">
        <f t="shared" si="77"/>
        <v/>
      </c>
    </row>
    <row r="164" spans="1:38" ht="22.5" customHeight="1" x14ac:dyDescent="0.25">
      <c r="A164" s="94">
        <v>155</v>
      </c>
      <c r="B164" s="114"/>
      <c r="C164" s="101"/>
      <c r="D164" s="101"/>
      <c r="E164" s="102"/>
      <c r="F164" s="80"/>
      <c r="G164" s="81"/>
      <c r="H164" s="81"/>
      <c r="I164" s="81"/>
      <c r="J164" s="80"/>
      <c r="K164" s="81"/>
      <c r="L164" s="3"/>
      <c r="M164" s="10" t="str">
        <f t="shared" si="68"/>
        <v/>
      </c>
      <c r="N164" s="10" t="str">
        <f t="shared" si="69"/>
        <v/>
      </c>
      <c r="O164" s="10" t="str">
        <f t="shared" si="52"/>
        <v/>
      </c>
      <c r="P164" s="10" t="str">
        <f t="shared" si="53"/>
        <v/>
      </c>
      <c r="Q164" s="10" t="str">
        <f t="shared" si="54"/>
        <v/>
      </c>
      <c r="R164" s="1" t="str">
        <f t="shared" si="55"/>
        <v/>
      </c>
      <c r="S164" s="1" t="str">
        <f t="shared" si="56"/>
        <v/>
      </c>
      <c r="T164" s="1" t="str">
        <f t="shared" si="57"/>
        <v/>
      </c>
      <c r="U164" s="1" t="str">
        <f t="shared" si="58"/>
        <v/>
      </c>
      <c r="V164" t="str">
        <f t="shared" si="59"/>
        <v/>
      </c>
      <c r="W164" s="10" t="str">
        <f t="shared" si="60"/>
        <v/>
      </c>
      <c r="X164" s="10" t="str">
        <f t="shared" si="61"/>
        <v/>
      </c>
      <c r="Y164" s="10" t="str">
        <f t="shared" si="62"/>
        <v/>
      </c>
      <c r="Z164" s="10" t="str">
        <f t="shared" si="70"/>
        <v/>
      </c>
      <c r="AA164" s="10" t="str">
        <f t="shared" si="63"/>
        <v/>
      </c>
      <c r="AB164" s="10" t="str">
        <f t="shared" si="64"/>
        <v/>
      </c>
      <c r="AC164" s="10" t="str">
        <f t="shared" si="71"/>
        <v/>
      </c>
      <c r="AD164" s="10" t="str">
        <f t="shared" si="65"/>
        <v/>
      </c>
      <c r="AE164" s="10" t="str">
        <f t="shared" si="66"/>
        <v/>
      </c>
      <c r="AF164" s="10" t="str">
        <f t="shared" si="72"/>
        <v/>
      </c>
      <c r="AG164" s="10" t="str">
        <f t="shared" si="73"/>
        <v/>
      </c>
      <c r="AH164" s="10" t="str">
        <f t="shared" si="74"/>
        <v/>
      </c>
      <c r="AI164" s="10" t="str">
        <f t="shared" si="67"/>
        <v/>
      </c>
      <c r="AJ164" s="10" t="str">
        <f t="shared" si="75"/>
        <v/>
      </c>
      <c r="AK164" s="10" t="str">
        <f t="shared" si="76"/>
        <v/>
      </c>
      <c r="AL164" s="10" t="str">
        <f t="shared" si="77"/>
        <v/>
      </c>
    </row>
    <row r="165" spans="1:38" ht="22.5" customHeight="1" x14ac:dyDescent="0.25">
      <c r="A165" s="94">
        <v>156</v>
      </c>
      <c r="B165" s="114"/>
      <c r="C165" s="101"/>
      <c r="D165" s="101"/>
      <c r="E165" s="102"/>
      <c r="F165" s="80"/>
      <c r="G165" s="81"/>
      <c r="H165" s="81"/>
      <c r="I165" s="81"/>
      <c r="J165" s="80"/>
      <c r="K165" s="81"/>
      <c r="L165" s="3"/>
      <c r="M165" s="10" t="str">
        <f t="shared" si="68"/>
        <v/>
      </c>
      <c r="N165" s="10" t="str">
        <f t="shared" si="69"/>
        <v/>
      </c>
      <c r="O165" s="10" t="str">
        <f t="shared" si="52"/>
        <v/>
      </c>
      <c r="P165" s="10" t="str">
        <f t="shared" si="53"/>
        <v/>
      </c>
      <c r="Q165" s="10" t="str">
        <f t="shared" si="54"/>
        <v/>
      </c>
      <c r="R165" s="1" t="str">
        <f t="shared" si="55"/>
        <v/>
      </c>
      <c r="S165" s="1" t="str">
        <f t="shared" si="56"/>
        <v/>
      </c>
      <c r="T165" s="1" t="str">
        <f t="shared" si="57"/>
        <v/>
      </c>
      <c r="U165" s="1" t="str">
        <f t="shared" si="58"/>
        <v/>
      </c>
      <c r="V165" t="str">
        <f t="shared" si="59"/>
        <v/>
      </c>
      <c r="W165" s="10" t="str">
        <f t="shared" si="60"/>
        <v/>
      </c>
      <c r="X165" s="10" t="str">
        <f t="shared" si="61"/>
        <v/>
      </c>
      <c r="Y165" s="10" t="str">
        <f t="shared" si="62"/>
        <v/>
      </c>
      <c r="Z165" s="10" t="str">
        <f t="shared" si="70"/>
        <v/>
      </c>
      <c r="AA165" s="10" t="str">
        <f t="shared" si="63"/>
        <v/>
      </c>
      <c r="AB165" s="10" t="str">
        <f t="shared" si="64"/>
        <v/>
      </c>
      <c r="AC165" s="10" t="str">
        <f t="shared" si="71"/>
        <v/>
      </c>
      <c r="AD165" s="10" t="str">
        <f t="shared" si="65"/>
        <v/>
      </c>
      <c r="AE165" s="10" t="str">
        <f t="shared" si="66"/>
        <v/>
      </c>
      <c r="AF165" s="10" t="str">
        <f t="shared" si="72"/>
        <v/>
      </c>
      <c r="AG165" s="10" t="str">
        <f t="shared" si="73"/>
        <v/>
      </c>
      <c r="AH165" s="10" t="str">
        <f t="shared" si="74"/>
        <v/>
      </c>
      <c r="AI165" s="10" t="str">
        <f t="shared" si="67"/>
        <v/>
      </c>
      <c r="AJ165" s="10" t="str">
        <f t="shared" si="75"/>
        <v/>
      </c>
      <c r="AK165" s="10" t="str">
        <f t="shared" si="76"/>
        <v/>
      </c>
      <c r="AL165" s="10" t="str">
        <f t="shared" si="77"/>
        <v/>
      </c>
    </row>
    <row r="166" spans="1:38" ht="22.5" customHeight="1" x14ac:dyDescent="0.25">
      <c r="A166" s="94">
        <v>157</v>
      </c>
      <c r="B166" s="114"/>
      <c r="C166" s="101"/>
      <c r="D166" s="101"/>
      <c r="E166" s="102"/>
      <c r="F166" s="80"/>
      <c r="G166" s="81"/>
      <c r="H166" s="81"/>
      <c r="I166" s="81"/>
      <c r="J166" s="80"/>
      <c r="K166" s="81"/>
      <c r="L166" s="3"/>
      <c r="M166" s="10" t="str">
        <f t="shared" si="68"/>
        <v/>
      </c>
      <c r="N166" s="10" t="str">
        <f t="shared" si="69"/>
        <v/>
      </c>
      <c r="O166" s="10" t="str">
        <f t="shared" si="52"/>
        <v/>
      </c>
      <c r="P166" s="10" t="str">
        <f t="shared" si="53"/>
        <v/>
      </c>
      <c r="Q166" s="10" t="str">
        <f t="shared" si="54"/>
        <v/>
      </c>
      <c r="R166" s="1" t="str">
        <f t="shared" si="55"/>
        <v/>
      </c>
      <c r="S166" s="1" t="str">
        <f t="shared" si="56"/>
        <v/>
      </c>
      <c r="T166" s="1" t="str">
        <f t="shared" si="57"/>
        <v/>
      </c>
      <c r="U166" s="1" t="str">
        <f t="shared" si="58"/>
        <v/>
      </c>
      <c r="V166" t="str">
        <f t="shared" si="59"/>
        <v/>
      </c>
      <c r="W166" s="10" t="str">
        <f t="shared" si="60"/>
        <v/>
      </c>
      <c r="X166" s="10" t="str">
        <f t="shared" si="61"/>
        <v/>
      </c>
      <c r="Y166" s="10" t="str">
        <f t="shared" si="62"/>
        <v/>
      </c>
      <c r="Z166" s="10" t="str">
        <f t="shared" si="70"/>
        <v/>
      </c>
      <c r="AA166" s="10" t="str">
        <f t="shared" si="63"/>
        <v/>
      </c>
      <c r="AB166" s="10" t="str">
        <f t="shared" si="64"/>
        <v/>
      </c>
      <c r="AC166" s="10" t="str">
        <f t="shared" si="71"/>
        <v/>
      </c>
      <c r="AD166" s="10" t="str">
        <f t="shared" si="65"/>
        <v/>
      </c>
      <c r="AE166" s="10" t="str">
        <f t="shared" si="66"/>
        <v/>
      </c>
      <c r="AF166" s="10" t="str">
        <f t="shared" si="72"/>
        <v/>
      </c>
      <c r="AG166" s="10" t="str">
        <f t="shared" si="73"/>
        <v/>
      </c>
      <c r="AH166" s="10" t="str">
        <f t="shared" si="74"/>
        <v/>
      </c>
      <c r="AI166" s="10" t="str">
        <f t="shared" si="67"/>
        <v/>
      </c>
      <c r="AJ166" s="10" t="str">
        <f t="shared" si="75"/>
        <v/>
      </c>
      <c r="AK166" s="10" t="str">
        <f t="shared" si="76"/>
        <v/>
      </c>
      <c r="AL166" s="10" t="str">
        <f t="shared" si="77"/>
        <v/>
      </c>
    </row>
    <row r="167" spans="1:38" ht="22.5" customHeight="1" x14ac:dyDescent="0.25">
      <c r="A167" s="94">
        <v>158</v>
      </c>
      <c r="B167" s="114"/>
      <c r="C167" s="101"/>
      <c r="D167" s="101"/>
      <c r="E167" s="102"/>
      <c r="F167" s="80"/>
      <c r="G167" s="81"/>
      <c r="H167" s="81"/>
      <c r="I167" s="81"/>
      <c r="J167" s="80"/>
      <c r="K167" s="81"/>
      <c r="L167" s="3"/>
      <c r="M167" s="10" t="str">
        <f t="shared" si="68"/>
        <v/>
      </c>
      <c r="N167" s="10" t="str">
        <f t="shared" si="69"/>
        <v/>
      </c>
      <c r="O167" s="10" t="str">
        <f t="shared" si="52"/>
        <v/>
      </c>
      <c r="P167" s="10" t="str">
        <f t="shared" si="53"/>
        <v/>
      </c>
      <c r="Q167" s="10" t="str">
        <f t="shared" si="54"/>
        <v/>
      </c>
      <c r="R167" s="1" t="str">
        <f t="shared" si="55"/>
        <v/>
      </c>
      <c r="S167" s="1" t="str">
        <f t="shared" si="56"/>
        <v/>
      </c>
      <c r="T167" s="1" t="str">
        <f t="shared" si="57"/>
        <v/>
      </c>
      <c r="U167" s="1" t="str">
        <f t="shared" si="58"/>
        <v/>
      </c>
      <c r="V167" t="str">
        <f t="shared" si="59"/>
        <v/>
      </c>
      <c r="W167" s="10" t="str">
        <f t="shared" si="60"/>
        <v/>
      </c>
      <c r="X167" s="10" t="str">
        <f t="shared" si="61"/>
        <v/>
      </c>
      <c r="Y167" s="10" t="str">
        <f t="shared" si="62"/>
        <v/>
      </c>
      <c r="Z167" s="10" t="str">
        <f t="shared" si="70"/>
        <v/>
      </c>
      <c r="AA167" s="10" t="str">
        <f t="shared" si="63"/>
        <v/>
      </c>
      <c r="AB167" s="10" t="str">
        <f t="shared" si="64"/>
        <v/>
      </c>
      <c r="AC167" s="10" t="str">
        <f t="shared" si="71"/>
        <v/>
      </c>
      <c r="AD167" s="10" t="str">
        <f t="shared" si="65"/>
        <v/>
      </c>
      <c r="AE167" s="10" t="str">
        <f t="shared" si="66"/>
        <v/>
      </c>
      <c r="AF167" s="10" t="str">
        <f t="shared" si="72"/>
        <v/>
      </c>
      <c r="AG167" s="10" t="str">
        <f t="shared" si="73"/>
        <v/>
      </c>
      <c r="AH167" s="10" t="str">
        <f t="shared" si="74"/>
        <v/>
      </c>
      <c r="AI167" s="10" t="str">
        <f t="shared" si="67"/>
        <v/>
      </c>
      <c r="AJ167" s="10" t="str">
        <f t="shared" si="75"/>
        <v/>
      </c>
      <c r="AK167" s="10" t="str">
        <f t="shared" si="76"/>
        <v/>
      </c>
      <c r="AL167" s="10" t="str">
        <f t="shared" si="77"/>
        <v/>
      </c>
    </row>
    <row r="168" spans="1:38" ht="22.5" customHeight="1" x14ac:dyDescent="0.25">
      <c r="A168" s="94">
        <v>159</v>
      </c>
      <c r="B168" s="114"/>
      <c r="C168" s="101"/>
      <c r="D168" s="101"/>
      <c r="E168" s="102"/>
      <c r="F168" s="80"/>
      <c r="G168" s="81"/>
      <c r="H168" s="81"/>
      <c r="I168" s="81"/>
      <c r="J168" s="80"/>
      <c r="K168" s="81"/>
      <c r="L168" s="3"/>
      <c r="M168" s="10" t="str">
        <f t="shared" si="68"/>
        <v/>
      </c>
      <c r="N168" s="10" t="str">
        <f t="shared" si="69"/>
        <v/>
      </c>
      <c r="O168" s="10" t="str">
        <f t="shared" si="52"/>
        <v/>
      </c>
      <c r="P168" s="10" t="str">
        <f t="shared" si="53"/>
        <v/>
      </c>
      <c r="Q168" s="10" t="str">
        <f t="shared" si="54"/>
        <v/>
      </c>
      <c r="R168" s="1" t="str">
        <f t="shared" si="55"/>
        <v/>
      </c>
      <c r="S168" s="1" t="str">
        <f t="shared" si="56"/>
        <v/>
      </c>
      <c r="T168" s="1" t="str">
        <f t="shared" si="57"/>
        <v/>
      </c>
      <c r="U168" s="1" t="str">
        <f t="shared" si="58"/>
        <v/>
      </c>
      <c r="V168" t="str">
        <f t="shared" si="59"/>
        <v/>
      </c>
      <c r="W168" s="10" t="str">
        <f t="shared" si="60"/>
        <v/>
      </c>
      <c r="X168" s="10" t="str">
        <f t="shared" si="61"/>
        <v/>
      </c>
      <c r="Y168" s="10" t="str">
        <f t="shared" si="62"/>
        <v/>
      </c>
      <c r="Z168" s="10" t="str">
        <f t="shared" si="70"/>
        <v/>
      </c>
      <c r="AA168" s="10" t="str">
        <f t="shared" si="63"/>
        <v/>
      </c>
      <c r="AB168" s="10" t="str">
        <f t="shared" si="64"/>
        <v/>
      </c>
      <c r="AC168" s="10" t="str">
        <f t="shared" si="71"/>
        <v/>
      </c>
      <c r="AD168" s="10" t="str">
        <f t="shared" si="65"/>
        <v/>
      </c>
      <c r="AE168" s="10" t="str">
        <f t="shared" si="66"/>
        <v/>
      </c>
      <c r="AF168" s="10" t="str">
        <f t="shared" si="72"/>
        <v/>
      </c>
      <c r="AG168" s="10" t="str">
        <f t="shared" si="73"/>
        <v/>
      </c>
      <c r="AH168" s="10" t="str">
        <f t="shared" si="74"/>
        <v/>
      </c>
      <c r="AI168" s="10" t="str">
        <f t="shared" si="67"/>
        <v/>
      </c>
      <c r="AJ168" s="10" t="str">
        <f t="shared" si="75"/>
        <v/>
      </c>
      <c r="AK168" s="10" t="str">
        <f t="shared" si="76"/>
        <v/>
      </c>
      <c r="AL168" s="10" t="str">
        <f t="shared" si="77"/>
        <v/>
      </c>
    </row>
    <row r="169" spans="1:38" ht="22.5" customHeight="1" x14ac:dyDescent="0.25">
      <c r="A169" s="94">
        <v>160</v>
      </c>
      <c r="B169" s="114"/>
      <c r="C169" s="101"/>
      <c r="D169" s="101"/>
      <c r="E169" s="102"/>
      <c r="F169" s="82"/>
      <c r="G169" s="81"/>
      <c r="H169" s="81"/>
      <c r="I169" s="81"/>
      <c r="J169" s="80"/>
      <c r="K169" s="81"/>
      <c r="L169" s="3"/>
      <c r="M169" s="10" t="str">
        <f t="shared" si="68"/>
        <v/>
      </c>
      <c r="N169" s="10" t="str">
        <f t="shared" si="69"/>
        <v/>
      </c>
      <c r="O169" s="10" t="str">
        <f t="shared" si="52"/>
        <v/>
      </c>
      <c r="P169" s="10" t="str">
        <f t="shared" si="53"/>
        <v/>
      </c>
      <c r="Q169" s="10" t="str">
        <f t="shared" si="54"/>
        <v/>
      </c>
      <c r="R169" s="1" t="str">
        <f t="shared" si="55"/>
        <v/>
      </c>
      <c r="S169" s="1" t="str">
        <f t="shared" si="56"/>
        <v/>
      </c>
      <c r="T169" s="1" t="str">
        <f t="shared" si="57"/>
        <v/>
      </c>
      <c r="U169" s="1" t="str">
        <f t="shared" si="58"/>
        <v/>
      </c>
      <c r="V169" t="str">
        <f t="shared" si="59"/>
        <v/>
      </c>
      <c r="W169" s="10" t="str">
        <f t="shared" si="60"/>
        <v/>
      </c>
      <c r="X169" s="10" t="str">
        <f t="shared" si="61"/>
        <v/>
      </c>
      <c r="Y169" s="10" t="str">
        <f t="shared" si="62"/>
        <v/>
      </c>
      <c r="Z169" s="10" t="str">
        <f t="shared" si="70"/>
        <v/>
      </c>
      <c r="AA169" s="10" t="str">
        <f t="shared" si="63"/>
        <v/>
      </c>
      <c r="AB169" s="10" t="str">
        <f t="shared" si="64"/>
        <v/>
      </c>
      <c r="AC169" s="10" t="str">
        <f t="shared" si="71"/>
        <v/>
      </c>
      <c r="AD169" s="10" t="str">
        <f t="shared" si="65"/>
        <v/>
      </c>
      <c r="AE169" s="10" t="str">
        <f t="shared" si="66"/>
        <v/>
      </c>
      <c r="AF169" s="10" t="str">
        <f t="shared" si="72"/>
        <v/>
      </c>
      <c r="AG169" s="10" t="str">
        <f t="shared" si="73"/>
        <v/>
      </c>
      <c r="AH169" s="10" t="str">
        <f t="shared" si="74"/>
        <v/>
      </c>
      <c r="AI169" s="10" t="str">
        <f t="shared" si="67"/>
        <v/>
      </c>
      <c r="AJ169" s="10" t="str">
        <f t="shared" si="75"/>
        <v/>
      </c>
      <c r="AK169" s="10" t="str">
        <f t="shared" si="76"/>
        <v/>
      </c>
      <c r="AL169" s="10" t="str">
        <f t="shared" si="77"/>
        <v/>
      </c>
    </row>
    <row r="170" spans="1:38" ht="22.5" customHeight="1" x14ac:dyDescent="0.25">
      <c r="A170" s="94">
        <v>161</v>
      </c>
      <c r="B170" s="114"/>
      <c r="C170" s="101"/>
      <c r="D170" s="101"/>
      <c r="E170" s="102"/>
      <c r="F170" s="80"/>
      <c r="G170" s="81"/>
      <c r="H170" s="81"/>
      <c r="I170" s="81"/>
      <c r="J170" s="80"/>
      <c r="K170" s="81"/>
      <c r="L170" s="3"/>
      <c r="M170" s="10" t="str">
        <f t="shared" si="68"/>
        <v/>
      </c>
      <c r="N170" s="10" t="str">
        <f t="shared" si="69"/>
        <v/>
      </c>
      <c r="O170" s="10" t="str">
        <f t="shared" si="52"/>
        <v/>
      </c>
      <c r="P170" s="10" t="str">
        <f t="shared" si="53"/>
        <v/>
      </c>
      <c r="Q170" s="10" t="str">
        <f t="shared" si="54"/>
        <v/>
      </c>
      <c r="R170" s="1" t="str">
        <f t="shared" si="55"/>
        <v/>
      </c>
      <c r="S170" s="1" t="str">
        <f t="shared" si="56"/>
        <v/>
      </c>
      <c r="T170" s="1" t="str">
        <f t="shared" si="57"/>
        <v/>
      </c>
      <c r="U170" s="1" t="str">
        <f t="shared" si="58"/>
        <v/>
      </c>
      <c r="V170" t="str">
        <f t="shared" si="59"/>
        <v/>
      </c>
      <c r="W170" s="10" t="str">
        <f t="shared" si="60"/>
        <v/>
      </c>
      <c r="X170" s="10" t="str">
        <f t="shared" si="61"/>
        <v/>
      </c>
      <c r="Y170" s="10" t="str">
        <f t="shared" si="62"/>
        <v/>
      </c>
      <c r="Z170" s="10" t="str">
        <f t="shared" si="70"/>
        <v/>
      </c>
      <c r="AA170" s="10" t="str">
        <f t="shared" si="63"/>
        <v/>
      </c>
      <c r="AB170" s="10" t="str">
        <f t="shared" si="64"/>
        <v/>
      </c>
      <c r="AC170" s="10" t="str">
        <f t="shared" si="71"/>
        <v/>
      </c>
      <c r="AD170" s="10" t="str">
        <f t="shared" si="65"/>
        <v/>
      </c>
      <c r="AE170" s="10" t="str">
        <f t="shared" si="66"/>
        <v/>
      </c>
      <c r="AF170" s="10" t="str">
        <f t="shared" si="72"/>
        <v/>
      </c>
      <c r="AG170" s="10" t="str">
        <f t="shared" si="73"/>
        <v/>
      </c>
      <c r="AH170" s="10" t="str">
        <f t="shared" si="74"/>
        <v/>
      </c>
      <c r="AI170" s="10" t="str">
        <f t="shared" si="67"/>
        <v/>
      </c>
      <c r="AJ170" s="10" t="str">
        <f t="shared" si="75"/>
        <v/>
      </c>
      <c r="AK170" s="10" t="str">
        <f t="shared" si="76"/>
        <v/>
      </c>
      <c r="AL170" s="10" t="str">
        <f t="shared" si="77"/>
        <v/>
      </c>
    </row>
    <row r="171" spans="1:38" ht="22.5" customHeight="1" x14ac:dyDescent="0.25">
      <c r="A171" s="94">
        <v>162</v>
      </c>
      <c r="B171" s="114"/>
      <c r="C171" s="101"/>
      <c r="D171" s="101"/>
      <c r="E171" s="102"/>
      <c r="F171" s="80"/>
      <c r="G171" s="81"/>
      <c r="H171" s="81"/>
      <c r="I171" s="81"/>
      <c r="J171" s="80"/>
      <c r="K171" s="81"/>
      <c r="L171" s="3"/>
      <c r="M171" s="10" t="str">
        <f t="shared" si="68"/>
        <v/>
      </c>
      <c r="N171" s="10" t="str">
        <f t="shared" si="69"/>
        <v/>
      </c>
      <c r="O171" s="10" t="str">
        <f t="shared" si="52"/>
        <v/>
      </c>
      <c r="P171" s="10" t="str">
        <f t="shared" si="53"/>
        <v/>
      </c>
      <c r="Q171" s="10" t="str">
        <f t="shared" si="54"/>
        <v/>
      </c>
      <c r="R171" s="1" t="str">
        <f t="shared" si="55"/>
        <v/>
      </c>
      <c r="S171" s="1" t="str">
        <f t="shared" si="56"/>
        <v/>
      </c>
      <c r="T171" s="1" t="str">
        <f t="shared" si="57"/>
        <v/>
      </c>
      <c r="U171" s="1" t="str">
        <f t="shared" si="58"/>
        <v/>
      </c>
      <c r="V171" t="str">
        <f t="shared" si="59"/>
        <v/>
      </c>
      <c r="W171" s="10" t="str">
        <f t="shared" si="60"/>
        <v/>
      </c>
      <c r="X171" s="10" t="str">
        <f t="shared" si="61"/>
        <v/>
      </c>
      <c r="Y171" s="10" t="str">
        <f t="shared" si="62"/>
        <v/>
      </c>
      <c r="Z171" s="10" t="str">
        <f t="shared" si="70"/>
        <v/>
      </c>
      <c r="AA171" s="10" t="str">
        <f t="shared" si="63"/>
        <v/>
      </c>
      <c r="AB171" s="10" t="str">
        <f t="shared" si="64"/>
        <v/>
      </c>
      <c r="AC171" s="10" t="str">
        <f t="shared" si="71"/>
        <v/>
      </c>
      <c r="AD171" s="10" t="str">
        <f t="shared" si="65"/>
        <v/>
      </c>
      <c r="AE171" s="10" t="str">
        <f t="shared" si="66"/>
        <v/>
      </c>
      <c r="AF171" s="10" t="str">
        <f t="shared" si="72"/>
        <v/>
      </c>
      <c r="AG171" s="10" t="str">
        <f t="shared" si="73"/>
        <v/>
      </c>
      <c r="AH171" s="10" t="str">
        <f t="shared" si="74"/>
        <v/>
      </c>
      <c r="AI171" s="10" t="str">
        <f t="shared" si="67"/>
        <v/>
      </c>
      <c r="AJ171" s="10" t="str">
        <f t="shared" si="75"/>
        <v/>
      </c>
      <c r="AK171" s="10" t="str">
        <f t="shared" si="76"/>
        <v/>
      </c>
      <c r="AL171" s="10" t="str">
        <f t="shared" si="77"/>
        <v/>
      </c>
    </row>
    <row r="172" spans="1:38" ht="22.5" customHeight="1" x14ac:dyDescent="0.25">
      <c r="A172" s="94">
        <v>163</v>
      </c>
      <c r="B172" s="114"/>
      <c r="C172" s="101"/>
      <c r="D172" s="101"/>
      <c r="E172" s="102"/>
      <c r="F172" s="80"/>
      <c r="G172" s="81"/>
      <c r="H172" s="81"/>
      <c r="I172" s="81"/>
      <c r="J172" s="80"/>
      <c r="K172" s="81"/>
      <c r="L172" s="3"/>
      <c r="M172" s="10" t="str">
        <f t="shared" si="68"/>
        <v/>
      </c>
      <c r="N172" s="10" t="str">
        <f t="shared" si="69"/>
        <v/>
      </c>
      <c r="O172" s="10" t="str">
        <f t="shared" si="52"/>
        <v/>
      </c>
      <c r="P172" s="10" t="str">
        <f t="shared" si="53"/>
        <v/>
      </c>
      <c r="Q172" s="10" t="str">
        <f t="shared" si="54"/>
        <v/>
      </c>
      <c r="R172" s="1" t="str">
        <f t="shared" si="55"/>
        <v/>
      </c>
      <c r="S172" s="1" t="str">
        <f t="shared" si="56"/>
        <v/>
      </c>
      <c r="T172" s="1" t="str">
        <f t="shared" si="57"/>
        <v/>
      </c>
      <c r="U172" s="1" t="str">
        <f t="shared" si="58"/>
        <v/>
      </c>
      <c r="V172" t="str">
        <f t="shared" si="59"/>
        <v/>
      </c>
      <c r="W172" s="10" t="str">
        <f t="shared" si="60"/>
        <v/>
      </c>
      <c r="X172" s="10" t="str">
        <f t="shared" si="61"/>
        <v/>
      </c>
      <c r="Y172" s="10" t="str">
        <f t="shared" si="62"/>
        <v/>
      </c>
      <c r="Z172" s="10" t="str">
        <f t="shared" si="70"/>
        <v/>
      </c>
      <c r="AA172" s="10" t="str">
        <f t="shared" si="63"/>
        <v/>
      </c>
      <c r="AB172" s="10" t="str">
        <f t="shared" si="64"/>
        <v/>
      </c>
      <c r="AC172" s="10" t="str">
        <f t="shared" si="71"/>
        <v/>
      </c>
      <c r="AD172" s="10" t="str">
        <f t="shared" si="65"/>
        <v/>
      </c>
      <c r="AE172" s="10" t="str">
        <f t="shared" si="66"/>
        <v/>
      </c>
      <c r="AF172" s="10" t="str">
        <f t="shared" si="72"/>
        <v/>
      </c>
      <c r="AG172" s="10" t="str">
        <f t="shared" si="73"/>
        <v/>
      </c>
      <c r="AH172" s="10" t="str">
        <f t="shared" si="74"/>
        <v/>
      </c>
      <c r="AI172" s="10" t="str">
        <f t="shared" si="67"/>
        <v/>
      </c>
      <c r="AJ172" s="10" t="str">
        <f t="shared" si="75"/>
        <v/>
      </c>
      <c r="AK172" s="10" t="str">
        <f t="shared" si="76"/>
        <v/>
      </c>
      <c r="AL172" s="10" t="str">
        <f t="shared" si="77"/>
        <v/>
      </c>
    </row>
    <row r="173" spans="1:38" ht="22.5" customHeight="1" x14ac:dyDescent="0.25">
      <c r="A173" s="94">
        <v>164</v>
      </c>
      <c r="B173" s="114"/>
      <c r="C173" s="101"/>
      <c r="D173" s="101"/>
      <c r="E173" s="102"/>
      <c r="F173" s="80"/>
      <c r="G173" s="81"/>
      <c r="H173" s="81"/>
      <c r="I173" s="81"/>
      <c r="J173" s="80"/>
      <c r="K173" s="81"/>
      <c r="L173" s="3"/>
      <c r="M173" s="10" t="str">
        <f t="shared" si="68"/>
        <v/>
      </c>
      <c r="N173" s="10" t="str">
        <f t="shared" si="69"/>
        <v/>
      </c>
      <c r="O173" s="10" t="str">
        <f t="shared" si="52"/>
        <v/>
      </c>
      <c r="P173" s="10" t="str">
        <f t="shared" si="53"/>
        <v/>
      </c>
      <c r="Q173" s="10" t="str">
        <f t="shared" si="54"/>
        <v/>
      </c>
      <c r="R173" s="1" t="str">
        <f t="shared" si="55"/>
        <v/>
      </c>
      <c r="S173" s="1" t="str">
        <f t="shared" si="56"/>
        <v/>
      </c>
      <c r="T173" s="1" t="str">
        <f t="shared" si="57"/>
        <v/>
      </c>
      <c r="U173" s="1" t="str">
        <f t="shared" si="58"/>
        <v/>
      </c>
      <c r="V173" t="str">
        <f t="shared" si="59"/>
        <v/>
      </c>
      <c r="W173" s="10" t="str">
        <f t="shared" si="60"/>
        <v/>
      </c>
      <c r="X173" s="10" t="str">
        <f t="shared" si="61"/>
        <v/>
      </c>
      <c r="Y173" s="10" t="str">
        <f t="shared" si="62"/>
        <v/>
      </c>
      <c r="Z173" s="10" t="str">
        <f t="shared" si="70"/>
        <v/>
      </c>
      <c r="AA173" s="10" t="str">
        <f t="shared" si="63"/>
        <v/>
      </c>
      <c r="AB173" s="10" t="str">
        <f t="shared" si="64"/>
        <v/>
      </c>
      <c r="AC173" s="10" t="str">
        <f t="shared" si="71"/>
        <v/>
      </c>
      <c r="AD173" s="10" t="str">
        <f t="shared" si="65"/>
        <v/>
      </c>
      <c r="AE173" s="10" t="str">
        <f t="shared" si="66"/>
        <v/>
      </c>
      <c r="AF173" s="10" t="str">
        <f t="shared" si="72"/>
        <v/>
      </c>
      <c r="AG173" s="10" t="str">
        <f t="shared" si="73"/>
        <v/>
      </c>
      <c r="AH173" s="10" t="str">
        <f t="shared" si="74"/>
        <v/>
      </c>
      <c r="AI173" s="10" t="str">
        <f t="shared" si="67"/>
        <v/>
      </c>
      <c r="AJ173" s="10" t="str">
        <f t="shared" si="75"/>
        <v/>
      </c>
      <c r="AK173" s="10" t="str">
        <f t="shared" si="76"/>
        <v/>
      </c>
      <c r="AL173" s="10" t="str">
        <f t="shared" si="77"/>
        <v/>
      </c>
    </row>
    <row r="174" spans="1:38" ht="22.5" customHeight="1" x14ac:dyDescent="0.25">
      <c r="A174" s="94">
        <v>165</v>
      </c>
      <c r="B174" s="114"/>
      <c r="C174" s="101"/>
      <c r="D174" s="101"/>
      <c r="E174" s="102"/>
      <c r="F174" s="80"/>
      <c r="G174" s="81"/>
      <c r="H174" s="81"/>
      <c r="I174" s="81"/>
      <c r="J174" s="80"/>
      <c r="K174" s="81"/>
      <c r="L174" s="3"/>
      <c r="M174" s="10" t="str">
        <f t="shared" si="68"/>
        <v/>
      </c>
      <c r="N174" s="10" t="str">
        <f t="shared" si="69"/>
        <v/>
      </c>
      <c r="O174" s="10" t="str">
        <f t="shared" si="52"/>
        <v/>
      </c>
      <c r="P174" s="10" t="str">
        <f t="shared" si="53"/>
        <v/>
      </c>
      <c r="Q174" s="10" t="str">
        <f t="shared" si="54"/>
        <v/>
      </c>
      <c r="R174" s="1" t="str">
        <f t="shared" si="55"/>
        <v/>
      </c>
      <c r="S174" s="1" t="str">
        <f t="shared" si="56"/>
        <v/>
      </c>
      <c r="T174" s="1" t="str">
        <f t="shared" si="57"/>
        <v/>
      </c>
      <c r="U174" s="1" t="str">
        <f t="shared" si="58"/>
        <v/>
      </c>
      <c r="V174" t="str">
        <f t="shared" si="59"/>
        <v/>
      </c>
      <c r="W174" s="10" t="str">
        <f t="shared" si="60"/>
        <v/>
      </c>
      <c r="X174" s="10" t="str">
        <f t="shared" si="61"/>
        <v/>
      </c>
      <c r="Y174" s="10" t="str">
        <f t="shared" si="62"/>
        <v/>
      </c>
      <c r="Z174" s="10" t="str">
        <f t="shared" si="70"/>
        <v/>
      </c>
      <c r="AA174" s="10" t="str">
        <f t="shared" si="63"/>
        <v/>
      </c>
      <c r="AB174" s="10" t="str">
        <f t="shared" si="64"/>
        <v/>
      </c>
      <c r="AC174" s="10" t="str">
        <f t="shared" si="71"/>
        <v/>
      </c>
      <c r="AD174" s="10" t="str">
        <f t="shared" si="65"/>
        <v/>
      </c>
      <c r="AE174" s="10" t="str">
        <f t="shared" si="66"/>
        <v/>
      </c>
      <c r="AF174" s="10" t="str">
        <f t="shared" si="72"/>
        <v/>
      </c>
      <c r="AG174" s="10" t="str">
        <f t="shared" si="73"/>
        <v/>
      </c>
      <c r="AH174" s="10" t="str">
        <f t="shared" si="74"/>
        <v/>
      </c>
      <c r="AI174" s="10" t="str">
        <f t="shared" si="67"/>
        <v/>
      </c>
      <c r="AJ174" s="10" t="str">
        <f t="shared" si="75"/>
        <v/>
      </c>
      <c r="AK174" s="10" t="str">
        <f t="shared" si="76"/>
        <v/>
      </c>
      <c r="AL174" s="10" t="str">
        <f t="shared" si="77"/>
        <v/>
      </c>
    </row>
    <row r="175" spans="1:38" ht="22.5" customHeight="1" x14ac:dyDescent="0.25">
      <c r="A175" s="94">
        <v>166</v>
      </c>
      <c r="B175" s="114"/>
      <c r="C175" s="101"/>
      <c r="D175" s="101"/>
      <c r="E175" s="102"/>
      <c r="F175" s="80"/>
      <c r="G175" s="81"/>
      <c r="H175" s="81"/>
      <c r="I175" s="81"/>
      <c r="J175" s="80"/>
      <c r="K175" s="81"/>
      <c r="L175" s="3"/>
      <c r="M175" s="10" t="str">
        <f t="shared" si="68"/>
        <v/>
      </c>
      <c r="N175" s="10" t="str">
        <f t="shared" si="69"/>
        <v/>
      </c>
      <c r="O175" s="10" t="str">
        <f t="shared" si="52"/>
        <v/>
      </c>
      <c r="P175" s="10" t="str">
        <f t="shared" si="53"/>
        <v/>
      </c>
      <c r="Q175" s="10" t="str">
        <f t="shared" si="54"/>
        <v/>
      </c>
      <c r="R175" s="1" t="str">
        <f t="shared" si="55"/>
        <v/>
      </c>
      <c r="S175" s="1" t="str">
        <f t="shared" si="56"/>
        <v/>
      </c>
      <c r="T175" s="1" t="str">
        <f t="shared" si="57"/>
        <v/>
      </c>
      <c r="U175" s="1" t="str">
        <f t="shared" si="58"/>
        <v/>
      </c>
      <c r="V175" t="str">
        <f t="shared" si="59"/>
        <v/>
      </c>
      <c r="W175" s="10" t="str">
        <f t="shared" si="60"/>
        <v/>
      </c>
      <c r="X175" s="10" t="str">
        <f t="shared" si="61"/>
        <v/>
      </c>
      <c r="Y175" s="10" t="str">
        <f t="shared" si="62"/>
        <v/>
      </c>
      <c r="Z175" s="10" t="str">
        <f t="shared" si="70"/>
        <v/>
      </c>
      <c r="AA175" s="10" t="str">
        <f t="shared" si="63"/>
        <v/>
      </c>
      <c r="AB175" s="10" t="str">
        <f t="shared" si="64"/>
        <v/>
      </c>
      <c r="AC175" s="10" t="str">
        <f t="shared" si="71"/>
        <v/>
      </c>
      <c r="AD175" s="10" t="str">
        <f t="shared" si="65"/>
        <v/>
      </c>
      <c r="AE175" s="10" t="str">
        <f t="shared" si="66"/>
        <v/>
      </c>
      <c r="AF175" s="10" t="str">
        <f t="shared" si="72"/>
        <v/>
      </c>
      <c r="AG175" s="10" t="str">
        <f t="shared" si="73"/>
        <v/>
      </c>
      <c r="AH175" s="10" t="str">
        <f t="shared" si="74"/>
        <v/>
      </c>
      <c r="AI175" s="10" t="str">
        <f t="shared" si="67"/>
        <v/>
      </c>
      <c r="AJ175" s="10" t="str">
        <f t="shared" si="75"/>
        <v/>
      </c>
      <c r="AK175" s="10" t="str">
        <f t="shared" si="76"/>
        <v/>
      </c>
      <c r="AL175" s="10" t="str">
        <f t="shared" si="77"/>
        <v/>
      </c>
    </row>
    <row r="176" spans="1:38" ht="22.5" customHeight="1" x14ac:dyDescent="0.25">
      <c r="A176" s="94">
        <v>167</v>
      </c>
      <c r="B176" s="114"/>
      <c r="C176" s="101"/>
      <c r="D176" s="101"/>
      <c r="E176" s="102"/>
      <c r="F176" s="80"/>
      <c r="G176" s="81"/>
      <c r="H176" s="81"/>
      <c r="I176" s="81"/>
      <c r="J176" s="80"/>
      <c r="K176" s="81"/>
      <c r="L176" s="3"/>
      <c r="M176" s="10" t="str">
        <f t="shared" si="68"/>
        <v/>
      </c>
      <c r="N176" s="10" t="str">
        <f t="shared" si="69"/>
        <v/>
      </c>
      <c r="O176" s="10" t="str">
        <f t="shared" si="52"/>
        <v/>
      </c>
      <c r="P176" s="10" t="str">
        <f t="shared" si="53"/>
        <v/>
      </c>
      <c r="Q176" s="10" t="str">
        <f t="shared" si="54"/>
        <v/>
      </c>
      <c r="R176" s="1" t="str">
        <f t="shared" si="55"/>
        <v/>
      </c>
      <c r="S176" s="1" t="str">
        <f t="shared" si="56"/>
        <v/>
      </c>
      <c r="T176" s="1" t="str">
        <f t="shared" si="57"/>
        <v/>
      </c>
      <c r="U176" s="1" t="str">
        <f t="shared" si="58"/>
        <v/>
      </c>
      <c r="V176" t="str">
        <f t="shared" si="59"/>
        <v/>
      </c>
      <c r="W176" s="10" t="str">
        <f t="shared" si="60"/>
        <v/>
      </c>
      <c r="X176" s="10" t="str">
        <f t="shared" si="61"/>
        <v/>
      </c>
      <c r="Y176" s="10" t="str">
        <f t="shared" si="62"/>
        <v/>
      </c>
      <c r="Z176" s="10" t="str">
        <f t="shared" si="70"/>
        <v/>
      </c>
      <c r="AA176" s="10" t="str">
        <f t="shared" si="63"/>
        <v/>
      </c>
      <c r="AB176" s="10" t="str">
        <f t="shared" si="64"/>
        <v/>
      </c>
      <c r="AC176" s="10" t="str">
        <f t="shared" si="71"/>
        <v/>
      </c>
      <c r="AD176" s="10" t="str">
        <f t="shared" si="65"/>
        <v/>
      </c>
      <c r="AE176" s="10" t="str">
        <f t="shared" si="66"/>
        <v/>
      </c>
      <c r="AF176" s="10" t="str">
        <f t="shared" si="72"/>
        <v/>
      </c>
      <c r="AG176" s="10" t="str">
        <f t="shared" si="73"/>
        <v/>
      </c>
      <c r="AH176" s="10" t="str">
        <f t="shared" si="74"/>
        <v/>
      </c>
      <c r="AI176" s="10" t="str">
        <f t="shared" si="67"/>
        <v/>
      </c>
      <c r="AJ176" s="10" t="str">
        <f t="shared" si="75"/>
        <v/>
      </c>
      <c r="AK176" s="10" t="str">
        <f t="shared" si="76"/>
        <v/>
      </c>
      <c r="AL176" s="10" t="str">
        <f t="shared" si="77"/>
        <v/>
      </c>
    </row>
    <row r="177" spans="1:38" ht="22.5" customHeight="1" x14ac:dyDescent="0.25">
      <c r="A177" s="94">
        <v>168</v>
      </c>
      <c r="B177" s="114"/>
      <c r="C177" s="101"/>
      <c r="D177" s="101"/>
      <c r="E177" s="102"/>
      <c r="F177" s="80"/>
      <c r="G177" s="81"/>
      <c r="H177" s="81"/>
      <c r="I177" s="81"/>
      <c r="J177" s="80"/>
      <c r="K177" s="81"/>
      <c r="L177" s="3"/>
      <c r="M177" s="10" t="str">
        <f t="shared" si="68"/>
        <v/>
      </c>
      <c r="N177" s="10" t="str">
        <f t="shared" si="69"/>
        <v/>
      </c>
      <c r="O177" s="10" t="str">
        <f t="shared" si="52"/>
        <v/>
      </c>
      <c r="P177" s="10" t="str">
        <f t="shared" si="53"/>
        <v/>
      </c>
      <c r="Q177" s="10" t="str">
        <f t="shared" si="54"/>
        <v/>
      </c>
      <c r="R177" s="1" t="str">
        <f t="shared" si="55"/>
        <v/>
      </c>
      <c r="S177" s="1" t="str">
        <f t="shared" si="56"/>
        <v/>
      </c>
      <c r="T177" s="1" t="str">
        <f t="shared" si="57"/>
        <v/>
      </c>
      <c r="U177" s="1" t="str">
        <f t="shared" si="58"/>
        <v/>
      </c>
      <c r="V177" t="str">
        <f t="shared" si="59"/>
        <v/>
      </c>
      <c r="W177" s="10" t="str">
        <f t="shared" si="60"/>
        <v/>
      </c>
      <c r="X177" s="10" t="str">
        <f t="shared" si="61"/>
        <v/>
      </c>
      <c r="Y177" s="10" t="str">
        <f t="shared" si="62"/>
        <v/>
      </c>
      <c r="Z177" s="10" t="str">
        <f t="shared" si="70"/>
        <v/>
      </c>
      <c r="AA177" s="10" t="str">
        <f t="shared" si="63"/>
        <v/>
      </c>
      <c r="AB177" s="10" t="str">
        <f t="shared" si="64"/>
        <v/>
      </c>
      <c r="AC177" s="10" t="str">
        <f t="shared" si="71"/>
        <v/>
      </c>
      <c r="AD177" s="10" t="str">
        <f t="shared" si="65"/>
        <v/>
      </c>
      <c r="AE177" s="10" t="str">
        <f t="shared" si="66"/>
        <v/>
      </c>
      <c r="AF177" s="10" t="str">
        <f t="shared" si="72"/>
        <v/>
      </c>
      <c r="AG177" s="10" t="str">
        <f t="shared" si="73"/>
        <v/>
      </c>
      <c r="AH177" s="10" t="str">
        <f t="shared" si="74"/>
        <v/>
      </c>
      <c r="AI177" s="10" t="str">
        <f t="shared" si="67"/>
        <v/>
      </c>
      <c r="AJ177" s="10" t="str">
        <f t="shared" si="75"/>
        <v/>
      </c>
      <c r="AK177" s="10" t="str">
        <f t="shared" si="76"/>
        <v/>
      </c>
      <c r="AL177" s="10" t="str">
        <f t="shared" si="77"/>
        <v/>
      </c>
    </row>
    <row r="178" spans="1:38" ht="22.5" customHeight="1" x14ac:dyDescent="0.25">
      <c r="A178" s="94">
        <v>169</v>
      </c>
      <c r="B178" s="114"/>
      <c r="C178" s="101"/>
      <c r="D178" s="101"/>
      <c r="E178" s="102"/>
      <c r="F178" s="80"/>
      <c r="G178" s="81"/>
      <c r="H178" s="81"/>
      <c r="I178" s="81"/>
      <c r="J178" s="80"/>
      <c r="K178" s="81"/>
      <c r="L178" s="3"/>
      <c r="M178" s="10" t="str">
        <f t="shared" si="68"/>
        <v/>
      </c>
      <c r="N178" s="10" t="str">
        <f t="shared" si="69"/>
        <v/>
      </c>
      <c r="O178" s="10" t="str">
        <f t="shared" si="52"/>
        <v/>
      </c>
      <c r="P178" s="10" t="str">
        <f t="shared" si="53"/>
        <v/>
      </c>
      <c r="Q178" s="10" t="str">
        <f t="shared" si="54"/>
        <v/>
      </c>
      <c r="R178" s="1" t="str">
        <f t="shared" si="55"/>
        <v/>
      </c>
      <c r="S178" s="1" t="str">
        <f t="shared" si="56"/>
        <v/>
      </c>
      <c r="T178" s="1" t="str">
        <f t="shared" si="57"/>
        <v/>
      </c>
      <c r="U178" s="1" t="str">
        <f t="shared" si="58"/>
        <v/>
      </c>
      <c r="V178" t="str">
        <f t="shared" si="59"/>
        <v/>
      </c>
      <c r="W178" s="10" t="str">
        <f t="shared" si="60"/>
        <v/>
      </c>
      <c r="X178" s="10" t="str">
        <f t="shared" si="61"/>
        <v/>
      </c>
      <c r="Y178" s="10" t="str">
        <f t="shared" si="62"/>
        <v/>
      </c>
      <c r="Z178" s="10" t="str">
        <f t="shared" si="70"/>
        <v/>
      </c>
      <c r="AA178" s="10" t="str">
        <f t="shared" si="63"/>
        <v/>
      </c>
      <c r="AB178" s="10" t="str">
        <f t="shared" si="64"/>
        <v/>
      </c>
      <c r="AC178" s="10" t="str">
        <f t="shared" si="71"/>
        <v/>
      </c>
      <c r="AD178" s="10" t="str">
        <f t="shared" si="65"/>
        <v/>
      </c>
      <c r="AE178" s="10" t="str">
        <f t="shared" si="66"/>
        <v/>
      </c>
      <c r="AF178" s="10" t="str">
        <f t="shared" si="72"/>
        <v/>
      </c>
      <c r="AG178" s="10" t="str">
        <f t="shared" si="73"/>
        <v/>
      </c>
      <c r="AH178" s="10" t="str">
        <f t="shared" si="74"/>
        <v/>
      </c>
      <c r="AI178" s="10" t="str">
        <f t="shared" si="67"/>
        <v/>
      </c>
      <c r="AJ178" s="10" t="str">
        <f t="shared" si="75"/>
        <v/>
      </c>
      <c r="AK178" s="10" t="str">
        <f t="shared" si="76"/>
        <v/>
      </c>
      <c r="AL178" s="10" t="str">
        <f t="shared" si="77"/>
        <v/>
      </c>
    </row>
    <row r="179" spans="1:38" ht="22.5" customHeight="1" x14ac:dyDescent="0.25">
      <c r="A179" s="94">
        <v>170</v>
      </c>
      <c r="B179" s="114"/>
      <c r="C179" s="101"/>
      <c r="D179" s="101"/>
      <c r="E179" s="102"/>
      <c r="F179" s="80"/>
      <c r="G179" s="81"/>
      <c r="H179" s="81"/>
      <c r="I179" s="81"/>
      <c r="J179" s="80"/>
      <c r="K179" s="81"/>
      <c r="L179" s="3"/>
      <c r="M179" s="10" t="str">
        <f t="shared" si="68"/>
        <v/>
      </c>
      <c r="N179" s="10" t="str">
        <f t="shared" si="69"/>
        <v/>
      </c>
      <c r="O179" s="10" t="str">
        <f t="shared" si="52"/>
        <v/>
      </c>
      <c r="P179" s="10" t="str">
        <f t="shared" si="53"/>
        <v/>
      </c>
      <c r="Q179" s="10" t="str">
        <f t="shared" si="54"/>
        <v/>
      </c>
      <c r="R179" s="1" t="str">
        <f t="shared" si="55"/>
        <v/>
      </c>
      <c r="S179" s="1" t="str">
        <f t="shared" si="56"/>
        <v/>
      </c>
      <c r="T179" s="1" t="str">
        <f t="shared" si="57"/>
        <v/>
      </c>
      <c r="U179" s="1" t="str">
        <f t="shared" si="58"/>
        <v/>
      </c>
      <c r="V179" t="str">
        <f t="shared" si="59"/>
        <v/>
      </c>
      <c r="W179" s="10" t="str">
        <f t="shared" si="60"/>
        <v/>
      </c>
      <c r="X179" s="10" t="str">
        <f t="shared" si="61"/>
        <v/>
      </c>
      <c r="Y179" s="10" t="str">
        <f t="shared" si="62"/>
        <v/>
      </c>
      <c r="Z179" s="10" t="str">
        <f t="shared" si="70"/>
        <v/>
      </c>
      <c r="AA179" s="10" t="str">
        <f t="shared" si="63"/>
        <v/>
      </c>
      <c r="AB179" s="10" t="str">
        <f t="shared" si="64"/>
        <v/>
      </c>
      <c r="AC179" s="10" t="str">
        <f t="shared" si="71"/>
        <v/>
      </c>
      <c r="AD179" s="10" t="str">
        <f t="shared" si="65"/>
        <v/>
      </c>
      <c r="AE179" s="10" t="str">
        <f t="shared" si="66"/>
        <v/>
      </c>
      <c r="AF179" s="10" t="str">
        <f t="shared" si="72"/>
        <v/>
      </c>
      <c r="AG179" s="10" t="str">
        <f t="shared" si="73"/>
        <v/>
      </c>
      <c r="AH179" s="10" t="str">
        <f t="shared" si="74"/>
        <v/>
      </c>
      <c r="AI179" s="10" t="str">
        <f t="shared" si="67"/>
        <v/>
      </c>
      <c r="AJ179" s="10" t="str">
        <f t="shared" si="75"/>
        <v/>
      </c>
      <c r="AK179" s="10" t="str">
        <f t="shared" si="76"/>
        <v/>
      </c>
      <c r="AL179" s="10" t="str">
        <f t="shared" si="77"/>
        <v/>
      </c>
    </row>
    <row r="180" spans="1:38" ht="22.5" customHeight="1" x14ac:dyDescent="0.25">
      <c r="A180" s="94">
        <v>171</v>
      </c>
      <c r="B180" s="114"/>
      <c r="C180" s="101"/>
      <c r="D180" s="101"/>
      <c r="E180" s="102"/>
      <c r="F180" s="80"/>
      <c r="G180" s="81"/>
      <c r="H180" s="81"/>
      <c r="I180" s="81"/>
      <c r="J180" s="80"/>
      <c r="K180" s="81"/>
      <c r="L180" s="3"/>
      <c r="M180" s="10" t="str">
        <f t="shared" si="68"/>
        <v/>
      </c>
      <c r="N180" s="10" t="str">
        <f t="shared" si="69"/>
        <v/>
      </c>
      <c r="O180" s="10" t="str">
        <f t="shared" si="52"/>
        <v/>
      </c>
      <c r="P180" s="10" t="str">
        <f t="shared" si="53"/>
        <v/>
      </c>
      <c r="Q180" s="10" t="str">
        <f t="shared" si="54"/>
        <v/>
      </c>
      <c r="R180" s="1" t="str">
        <f t="shared" si="55"/>
        <v/>
      </c>
      <c r="S180" s="1" t="str">
        <f t="shared" si="56"/>
        <v/>
      </c>
      <c r="T180" s="1" t="str">
        <f t="shared" si="57"/>
        <v/>
      </c>
      <c r="U180" s="1" t="str">
        <f t="shared" si="58"/>
        <v/>
      </c>
      <c r="V180" t="str">
        <f t="shared" si="59"/>
        <v/>
      </c>
      <c r="W180" s="10" t="str">
        <f t="shared" si="60"/>
        <v/>
      </c>
      <c r="X180" s="10" t="str">
        <f t="shared" si="61"/>
        <v/>
      </c>
      <c r="Y180" s="10" t="str">
        <f t="shared" si="62"/>
        <v/>
      </c>
      <c r="Z180" s="10" t="str">
        <f t="shared" si="70"/>
        <v/>
      </c>
      <c r="AA180" s="10" t="str">
        <f t="shared" si="63"/>
        <v/>
      </c>
      <c r="AB180" s="10" t="str">
        <f t="shared" si="64"/>
        <v/>
      </c>
      <c r="AC180" s="10" t="str">
        <f t="shared" si="71"/>
        <v/>
      </c>
      <c r="AD180" s="10" t="str">
        <f t="shared" si="65"/>
        <v/>
      </c>
      <c r="AE180" s="10" t="str">
        <f t="shared" si="66"/>
        <v/>
      </c>
      <c r="AF180" s="10" t="str">
        <f t="shared" si="72"/>
        <v/>
      </c>
      <c r="AG180" s="10" t="str">
        <f t="shared" si="73"/>
        <v/>
      </c>
      <c r="AH180" s="10" t="str">
        <f t="shared" si="74"/>
        <v/>
      </c>
      <c r="AI180" s="10" t="str">
        <f t="shared" si="67"/>
        <v/>
      </c>
      <c r="AJ180" s="10" t="str">
        <f t="shared" si="75"/>
        <v/>
      </c>
      <c r="AK180" s="10" t="str">
        <f t="shared" si="76"/>
        <v/>
      </c>
      <c r="AL180" s="10" t="str">
        <f t="shared" si="77"/>
        <v/>
      </c>
    </row>
    <row r="181" spans="1:38" ht="22.5" customHeight="1" x14ac:dyDescent="0.25">
      <c r="A181" s="94">
        <v>172</v>
      </c>
      <c r="B181" s="114"/>
      <c r="C181" s="101"/>
      <c r="D181" s="101"/>
      <c r="E181" s="102"/>
      <c r="F181" s="80"/>
      <c r="G181" s="81"/>
      <c r="H181" s="81"/>
      <c r="I181" s="81"/>
      <c r="J181" s="80"/>
      <c r="K181" s="81"/>
      <c r="L181" s="3"/>
      <c r="M181" s="10" t="str">
        <f t="shared" si="68"/>
        <v/>
      </c>
      <c r="N181" s="10" t="str">
        <f t="shared" si="69"/>
        <v/>
      </c>
      <c r="O181" s="10" t="str">
        <f t="shared" si="52"/>
        <v/>
      </c>
      <c r="P181" s="10" t="str">
        <f t="shared" si="53"/>
        <v/>
      </c>
      <c r="Q181" s="10" t="str">
        <f t="shared" si="54"/>
        <v/>
      </c>
      <c r="R181" s="1" t="str">
        <f t="shared" si="55"/>
        <v/>
      </c>
      <c r="S181" s="1" t="str">
        <f t="shared" si="56"/>
        <v/>
      </c>
      <c r="T181" s="1" t="str">
        <f t="shared" si="57"/>
        <v/>
      </c>
      <c r="U181" s="1" t="str">
        <f t="shared" si="58"/>
        <v/>
      </c>
      <c r="V181" t="str">
        <f t="shared" si="59"/>
        <v/>
      </c>
      <c r="W181" s="10" t="str">
        <f t="shared" si="60"/>
        <v/>
      </c>
      <c r="X181" s="10" t="str">
        <f t="shared" si="61"/>
        <v/>
      </c>
      <c r="Y181" s="10" t="str">
        <f t="shared" si="62"/>
        <v/>
      </c>
      <c r="Z181" s="10" t="str">
        <f t="shared" si="70"/>
        <v/>
      </c>
      <c r="AA181" s="10" t="str">
        <f t="shared" si="63"/>
        <v/>
      </c>
      <c r="AB181" s="10" t="str">
        <f t="shared" si="64"/>
        <v/>
      </c>
      <c r="AC181" s="10" t="str">
        <f t="shared" si="71"/>
        <v/>
      </c>
      <c r="AD181" s="10" t="str">
        <f t="shared" si="65"/>
        <v/>
      </c>
      <c r="AE181" s="10" t="str">
        <f t="shared" si="66"/>
        <v/>
      </c>
      <c r="AF181" s="10" t="str">
        <f t="shared" si="72"/>
        <v/>
      </c>
      <c r="AG181" s="10" t="str">
        <f t="shared" si="73"/>
        <v/>
      </c>
      <c r="AH181" s="10" t="str">
        <f t="shared" si="74"/>
        <v/>
      </c>
      <c r="AI181" s="10" t="str">
        <f t="shared" si="67"/>
        <v/>
      </c>
      <c r="AJ181" s="10" t="str">
        <f t="shared" si="75"/>
        <v/>
      </c>
      <c r="AK181" s="10" t="str">
        <f t="shared" si="76"/>
        <v/>
      </c>
      <c r="AL181" s="10" t="str">
        <f t="shared" si="77"/>
        <v/>
      </c>
    </row>
    <row r="182" spans="1:38" ht="22.5" customHeight="1" x14ac:dyDescent="0.25">
      <c r="A182" s="94">
        <v>173</v>
      </c>
      <c r="B182" s="114"/>
      <c r="C182" s="101"/>
      <c r="D182" s="101"/>
      <c r="E182" s="102"/>
      <c r="F182" s="80"/>
      <c r="G182" s="81"/>
      <c r="H182" s="81"/>
      <c r="I182" s="81"/>
      <c r="J182" s="80"/>
      <c r="K182" s="81"/>
      <c r="L182" s="3"/>
      <c r="M182" s="10" t="str">
        <f t="shared" si="68"/>
        <v/>
      </c>
      <c r="N182" s="10" t="str">
        <f t="shared" si="69"/>
        <v/>
      </c>
      <c r="O182" s="10" t="str">
        <f t="shared" si="52"/>
        <v/>
      </c>
      <c r="P182" s="10" t="str">
        <f t="shared" si="53"/>
        <v/>
      </c>
      <c r="Q182" s="10" t="str">
        <f t="shared" si="54"/>
        <v/>
      </c>
      <c r="R182" s="1" t="str">
        <f t="shared" si="55"/>
        <v/>
      </c>
      <c r="S182" s="1" t="str">
        <f t="shared" si="56"/>
        <v/>
      </c>
      <c r="T182" s="1" t="str">
        <f t="shared" si="57"/>
        <v/>
      </c>
      <c r="U182" s="1" t="str">
        <f t="shared" si="58"/>
        <v/>
      </c>
      <c r="V182" t="str">
        <f t="shared" si="59"/>
        <v/>
      </c>
      <c r="W182" s="10" t="str">
        <f t="shared" si="60"/>
        <v/>
      </c>
      <c r="X182" s="10" t="str">
        <f t="shared" si="61"/>
        <v/>
      </c>
      <c r="Y182" s="10" t="str">
        <f t="shared" si="62"/>
        <v/>
      </c>
      <c r="Z182" s="10" t="str">
        <f t="shared" si="70"/>
        <v/>
      </c>
      <c r="AA182" s="10" t="str">
        <f t="shared" si="63"/>
        <v/>
      </c>
      <c r="AB182" s="10" t="str">
        <f t="shared" si="64"/>
        <v/>
      </c>
      <c r="AC182" s="10" t="str">
        <f t="shared" si="71"/>
        <v/>
      </c>
      <c r="AD182" s="10" t="str">
        <f t="shared" si="65"/>
        <v/>
      </c>
      <c r="AE182" s="10" t="str">
        <f t="shared" si="66"/>
        <v/>
      </c>
      <c r="AF182" s="10" t="str">
        <f t="shared" si="72"/>
        <v/>
      </c>
      <c r="AG182" s="10" t="str">
        <f t="shared" si="73"/>
        <v/>
      </c>
      <c r="AH182" s="10" t="str">
        <f t="shared" si="74"/>
        <v/>
      </c>
      <c r="AI182" s="10" t="str">
        <f t="shared" si="67"/>
        <v/>
      </c>
      <c r="AJ182" s="10" t="str">
        <f t="shared" si="75"/>
        <v/>
      </c>
      <c r="AK182" s="10" t="str">
        <f t="shared" si="76"/>
        <v/>
      </c>
      <c r="AL182" s="10" t="str">
        <f t="shared" si="77"/>
        <v/>
      </c>
    </row>
    <row r="183" spans="1:38" ht="22.5" customHeight="1" x14ac:dyDescent="0.25">
      <c r="A183" s="94">
        <v>174</v>
      </c>
      <c r="B183" s="114"/>
      <c r="C183" s="101"/>
      <c r="D183" s="101"/>
      <c r="E183" s="102"/>
      <c r="F183" s="82"/>
      <c r="G183" s="81"/>
      <c r="H183" s="81"/>
      <c r="I183" s="81"/>
      <c r="J183" s="80"/>
      <c r="K183" s="81"/>
      <c r="L183" s="3"/>
      <c r="M183" s="10" t="str">
        <f t="shared" si="68"/>
        <v/>
      </c>
      <c r="N183" s="10" t="str">
        <f t="shared" si="69"/>
        <v/>
      </c>
      <c r="O183" s="10" t="str">
        <f t="shared" si="52"/>
        <v/>
      </c>
      <c r="P183" s="10" t="str">
        <f t="shared" si="53"/>
        <v/>
      </c>
      <c r="Q183" s="10" t="str">
        <f t="shared" si="54"/>
        <v/>
      </c>
      <c r="R183" s="1" t="str">
        <f t="shared" si="55"/>
        <v/>
      </c>
      <c r="S183" s="1" t="str">
        <f t="shared" si="56"/>
        <v/>
      </c>
      <c r="T183" s="1" t="str">
        <f t="shared" si="57"/>
        <v/>
      </c>
      <c r="U183" s="1" t="str">
        <f t="shared" si="58"/>
        <v/>
      </c>
      <c r="V183" t="str">
        <f t="shared" si="59"/>
        <v/>
      </c>
      <c r="W183" s="10" t="str">
        <f t="shared" si="60"/>
        <v/>
      </c>
      <c r="X183" s="10" t="str">
        <f t="shared" si="61"/>
        <v/>
      </c>
      <c r="Y183" s="10" t="str">
        <f t="shared" si="62"/>
        <v/>
      </c>
      <c r="Z183" s="10" t="str">
        <f t="shared" si="70"/>
        <v/>
      </c>
      <c r="AA183" s="10" t="str">
        <f t="shared" si="63"/>
        <v/>
      </c>
      <c r="AB183" s="10" t="str">
        <f t="shared" si="64"/>
        <v/>
      </c>
      <c r="AC183" s="10" t="str">
        <f t="shared" si="71"/>
        <v/>
      </c>
      <c r="AD183" s="10" t="str">
        <f t="shared" si="65"/>
        <v/>
      </c>
      <c r="AE183" s="10" t="str">
        <f t="shared" si="66"/>
        <v/>
      </c>
      <c r="AF183" s="10" t="str">
        <f t="shared" si="72"/>
        <v/>
      </c>
      <c r="AG183" s="10" t="str">
        <f t="shared" si="73"/>
        <v/>
      </c>
      <c r="AH183" s="10" t="str">
        <f t="shared" si="74"/>
        <v/>
      </c>
      <c r="AI183" s="10" t="str">
        <f t="shared" si="67"/>
        <v/>
      </c>
      <c r="AJ183" s="10" t="str">
        <f t="shared" si="75"/>
        <v/>
      </c>
      <c r="AK183" s="10" t="str">
        <f t="shared" si="76"/>
        <v/>
      </c>
      <c r="AL183" s="10" t="str">
        <f t="shared" si="77"/>
        <v/>
      </c>
    </row>
    <row r="184" spans="1:38" ht="22.5" customHeight="1" x14ac:dyDescent="0.25">
      <c r="A184" s="94">
        <v>175</v>
      </c>
      <c r="B184" s="114"/>
      <c r="C184" s="101"/>
      <c r="D184" s="101"/>
      <c r="E184" s="102"/>
      <c r="F184" s="80"/>
      <c r="G184" s="81"/>
      <c r="H184" s="81"/>
      <c r="I184" s="81"/>
      <c r="J184" s="80"/>
      <c r="K184" s="81"/>
      <c r="L184" s="3"/>
      <c r="M184" s="10" t="str">
        <f t="shared" si="68"/>
        <v/>
      </c>
      <c r="N184" s="10" t="str">
        <f t="shared" si="69"/>
        <v/>
      </c>
      <c r="O184" s="10" t="str">
        <f t="shared" si="52"/>
        <v/>
      </c>
      <c r="P184" s="10" t="str">
        <f t="shared" si="53"/>
        <v/>
      </c>
      <c r="Q184" s="10" t="str">
        <f t="shared" si="54"/>
        <v/>
      </c>
      <c r="R184" s="1" t="str">
        <f t="shared" si="55"/>
        <v/>
      </c>
      <c r="S184" s="1" t="str">
        <f t="shared" si="56"/>
        <v/>
      </c>
      <c r="T184" s="1" t="str">
        <f t="shared" si="57"/>
        <v/>
      </c>
      <c r="U184" s="1" t="str">
        <f t="shared" si="58"/>
        <v/>
      </c>
      <c r="V184" t="str">
        <f t="shared" si="59"/>
        <v/>
      </c>
      <c r="W184" s="10" t="str">
        <f t="shared" si="60"/>
        <v/>
      </c>
      <c r="X184" s="10" t="str">
        <f t="shared" si="61"/>
        <v/>
      </c>
      <c r="Y184" s="10" t="str">
        <f t="shared" si="62"/>
        <v/>
      </c>
      <c r="Z184" s="10" t="str">
        <f t="shared" si="70"/>
        <v/>
      </c>
      <c r="AA184" s="10" t="str">
        <f t="shared" si="63"/>
        <v/>
      </c>
      <c r="AB184" s="10" t="str">
        <f t="shared" si="64"/>
        <v/>
      </c>
      <c r="AC184" s="10" t="str">
        <f t="shared" si="71"/>
        <v/>
      </c>
      <c r="AD184" s="10" t="str">
        <f t="shared" si="65"/>
        <v/>
      </c>
      <c r="AE184" s="10" t="str">
        <f t="shared" si="66"/>
        <v/>
      </c>
      <c r="AF184" s="10" t="str">
        <f t="shared" si="72"/>
        <v/>
      </c>
      <c r="AG184" s="10" t="str">
        <f t="shared" si="73"/>
        <v/>
      </c>
      <c r="AH184" s="10" t="str">
        <f t="shared" si="74"/>
        <v/>
      </c>
      <c r="AI184" s="10" t="str">
        <f t="shared" si="67"/>
        <v/>
      </c>
      <c r="AJ184" s="10" t="str">
        <f t="shared" si="75"/>
        <v/>
      </c>
      <c r="AK184" s="10" t="str">
        <f t="shared" si="76"/>
        <v/>
      </c>
      <c r="AL184" s="10" t="str">
        <f t="shared" si="77"/>
        <v/>
      </c>
    </row>
    <row r="185" spans="1:38" ht="22.5" customHeight="1" x14ac:dyDescent="0.25">
      <c r="A185" s="94">
        <v>176</v>
      </c>
      <c r="B185" s="114"/>
      <c r="C185" s="101"/>
      <c r="D185" s="101"/>
      <c r="E185" s="102"/>
      <c r="F185" s="80"/>
      <c r="G185" s="81"/>
      <c r="H185" s="81"/>
      <c r="I185" s="81"/>
      <c r="J185" s="80"/>
      <c r="K185" s="81"/>
      <c r="L185" s="3"/>
      <c r="M185" s="10" t="str">
        <f t="shared" si="68"/>
        <v/>
      </c>
      <c r="N185" s="10" t="str">
        <f t="shared" si="69"/>
        <v/>
      </c>
      <c r="O185" s="10" t="str">
        <f t="shared" si="52"/>
        <v/>
      </c>
      <c r="P185" s="10" t="str">
        <f t="shared" si="53"/>
        <v/>
      </c>
      <c r="Q185" s="10" t="str">
        <f t="shared" si="54"/>
        <v/>
      </c>
      <c r="R185" s="1" t="str">
        <f t="shared" si="55"/>
        <v/>
      </c>
      <c r="S185" s="1" t="str">
        <f t="shared" si="56"/>
        <v/>
      </c>
      <c r="T185" s="1" t="str">
        <f t="shared" si="57"/>
        <v/>
      </c>
      <c r="U185" s="1" t="str">
        <f t="shared" si="58"/>
        <v/>
      </c>
      <c r="V185" t="str">
        <f t="shared" si="59"/>
        <v/>
      </c>
      <c r="W185" s="10" t="str">
        <f t="shared" si="60"/>
        <v/>
      </c>
      <c r="X185" s="10" t="str">
        <f t="shared" si="61"/>
        <v/>
      </c>
      <c r="Y185" s="10" t="str">
        <f t="shared" si="62"/>
        <v/>
      </c>
      <c r="Z185" s="10" t="str">
        <f t="shared" si="70"/>
        <v/>
      </c>
      <c r="AA185" s="10" t="str">
        <f t="shared" si="63"/>
        <v/>
      </c>
      <c r="AB185" s="10" t="str">
        <f t="shared" si="64"/>
        <v/>
      </c>
      <c r="AC185" s="10" t="str">
        <f t="shared" si="71"/>
        <v/>
      </c>
      <c r="AD185" s="10" t="str">
        <f t="shared" si="65"/>
        <v/>
      </c>
      <c r="AE185" s="10" t="str">
        <f t="shared" si="66"/>
        <v/>
      </c>
      <c r="AF185" s="10" t="str">
        <f t="shared" si="72"/>
        <v/>
      </c>
      <c r="AG185" s="10" t="str">
        <f t="shared" si="73"/>
        <v/>
      </c>
      <c r="AH185" s="10" t="str">
        <f t="shared" si="74"/>
        <v/>
      </c>
      <c r="AI185" s="10" t="str">
        <f t="shared" si="67"/>
        <v/>
      </c>
      <c r="AJ185" s="10" t="str">
        <f t="shared" si="75"/>
        <v/>
      </c>
      <c r="AK185" s="10" t="str">
        <f t="shared" si="76"/>
        <v/>
      </c>
      <c r="AL185" s="10" t="str">
        <f t="shared" si="77"/>
        <v/>
      </c>
    </row>
    <row r="186" spans="1:38" ht="22.5" customHeight="1" x14ac:dyDescent="0.25">
      <c r="A186" s="94">
        <v>177</v>
      </c>
      <c r="B186" s="114"/>
      <c r="C186" s="101"/>
      <c r="D186" s="101"/>
      <c r="E186" s="102"/>
      <c r="F186" s="80"/>
      <c r="G186" s="81"/>
      <c r="H186" s="81"/>
      <c r="I186" s="81"/>
      <c r="J186" s="80"/>
      <c r="K186" s="81"/>
      <c r="L186" s="3"/>
      <c r="M186" s="10" t="str">
        <f t="shared" si="68"/>
        <v/>
      </c>
      <c r="N186" s="10" t="str">
        <f t="shared" si="69"/>
        <v/>
      </c>
      <c r="O186" s="10" t="str">
        <f t="shared" si="52"/>
        <v/>
      </c>
      <c r="P186" s="10" t="str">
        <f t="shared" si="53"/>
        <v/>
      </c>
      <c r="Q186" s="10" t="str">
        <f t="shared" si="54"/>
        <v/>
      </c>
      <c r="R186" s="1" t="str">
        <f t="shared" si="55"/>
        <v/>
      </c>
      <c r="S186" s="1" t="str">
        <f t="shared" si="56"/>
        <v/>
      </c>
      <c r="T186" s="1" t="str">
        <f t="shared" si="57"/>
        <v/>
      </c>
      <c r="U186" s="1" t="str">
        <f t="shared" si="58"/>
        <v/>
      </c>
      <c r="V186" t="str">
        <f t="shared" si="59"/>
        <v/>
      </c>
      <c r="W186" s="10" t="str">
        <f t="shared" si="60"/>
        <v/>
      </c>
      <c r="X186" s="10" t="str">
        <f t="shared" si="61"/>
        <v/>
      </c>
      <c r="Y186" s="10" t="str">
        <f t="shared" si="62"/>
        <v/>
      </c>
      <c r="Z186" s="10" t="str">
        <f t="shared" si="70"/>
        <v/>
      </c>
      <c r="AA186" s="10" t="str">
        <f t="shared" si="63"/>
        <v/>
      </c>
      <c r="AB186" s="10" t="str">
        <f t="shared" si="64"/>
        <v/>
      </c>
      <c r="AC186" s="10" t="str">
        <f t="shared" si="71"/>
        <v/>
      </c>
      <c r="AD186" s="10" t="str">
        <f t="shared" si="65"/>
        <v/>
      </c>
      <c r="AE186" s="10" t="str">
        <f t="shared" si="66"/>
        <v/>
      </c>
      <c r="AF186" s="10" t="str">
        <f t="shared" si="72"/>
        <v/>
      </c>
      <c r="AG186" s="10" t="str">
        <f t="shared" si="73"/>
        <v/>
      </c>
      <c r="AH186" s="10" t="str">
        <f t="shared" si="74"/>
        <v/>
      </c>
      <c r="AI186" s="10" t="str">
        <f t="shared" si="67"/>
        <v/>
      </c>
      <c r="AJ186" s="10" t="str">
        <f t="shared" si="75"/>
        <v/>
      </c>
      <c r="AK186" s="10" t="str">
        <f t="shared" si="76"/>
        <v/>
      </c>
      <c r="AL186" s="10" t="str">
        <f t="shared" si="77"/>
        <v/>
      </c>
    </row>
    <row r="187" spans="1:38" ht="22.5" customHeight="1" x14ac:dyDescent="0.25">
      <c r="A187" s="94">
        <v>178</v>
      </c>
      <c r="B187" s="114"/>
      <c r="C187" s="101"/>
      <c r="D187" s="101"/>
      <c r="E187" s="102"/>
      <c r="F187" s="80"/>
      <c r="G187" s="81"/>
      <c r="H187" s="81"/>
      <c r="I187" s="81"/>
      <c r="J187" s="80"/>
      <c r="K187" s="81"/>
      <c r="L187" s="3"/>
      <c r="M187" s="10" t="str">
        <f t="shared" si="68"/>
        <v/>
      </c>
      <c r="N187" s="10" t="str">
        <f t="shared" si="69"/>
        <v/>
      </c>
      <c r="O187" s="10" t="str">
        <f t="shared" si="52"/>
        <v/>
      </c>
      <c r="P187" s="10" t="str">
        <f t="shared" si="53"/>
        <v/>
      </c>
      <c r="Q187" s="10" t="str">
        <f t="shared" si="54"/>
        <v/>
      </c>
      <c r="R187" s="1" t="str">
        <f t="shared" si="55"/>
        <v/>
      </c>
      <c r="S187" s="1" t="str">
        <f t="shared" si="56"/>
        <v/>
      </c>
      <c r="T187" s="1" t="str">
        <f t="shared" si="57"/>
        <v/>
      </c>
      <c r="U187" s="1" t="str">
        <f t="shared" si="58"/>
        <v/>
      </c>
      <c r="V187" t="str">
        <f t="shared" si="59"/>
        <v/>
      </c>
      <c r="W187" s="10" t="str">
        <f t="shared" si="60"/>
        <v/>
      </c>
      <c r="X187" s="10" t="str">
        <f t="shared" si="61"/>
        <v/>
      </c>
      <c r="Y187" s="10" t="str">
        <f t="shared" si="62"/>
        <v/>
      </c>
      <c r="Z187" s="10" t="str">
        <f t="shared" si="70"/>
        <v/>
      </c>
      <c r="AA187" s="10" t="str">
        <f t="shared" si="63"/>
        <v/>
      </c>
      <c r="AB187" s="10" t="str">
        <f t="shared" si="64"/>
        <v/>
      </c>
      <c r="AC187" s="10" t="str">
        <f t="shared" si="71"/>
        <v/>
      </c>
      <c r="AD187" s="10" t="str">
        <f t="shared" si="65"/>
        <v/>
      </c>
      <c r="AE187" s="10" t="str">
        <f t="shared" si="66"/>
        <v/>
      </c>
      <c r="AF187" s="10" t="str">
        <f t="shared" si="72"/>
        <v/>
      </c>
      <c r="AG187" s="10" t="str">
        <f t="shared" si="73"/>
        <v/>
      </c>
      <c r="AH187" s="10" t="str">
        <f t="shared" si="74"/>
        <v/>
      </c>
      <c r="AI187" s="10" t="str">
        <f t="shared" si="67"/>
        <v/>
      </c>
      <c r="AJ187" s="10" t="str">
        <f t="shared" si="75"/>
        <v/>
      </c>
      <c r="AK187" s="10" t="str">
        <f t="shared" si="76"/>
        <v/>
      </c>
      <c r="AL187" s="10" t="str">
        <f t="shared" si="77"/>
        <v/>
      </c>
    </row>
    <row r="188" spans="1:38" ht="22.5" customHeight="1" x14ac:dyDescent="0.25">
      <c r="A188" s="94">
        <v>179</v>
      </c>
      <c r="B188" s="114"/>
      <c r="C188" s="101"/>
      <c r="D188" s="101"/>
      <c r="E188" s="102"/>
      <c r="F188" s="80"/>
      <c r="G188" s="81"/>
      <c r="H188" s="81"/>
      <c r="I188" s="81"/>
      <c r="J188" s="80"/>
      <c r="K188" s="81"/>
      <c r="L188" s="3"/>
      <c r="M188" s="10" t="str">
        <f t="shared" si="68"/>
        <v/>
      </c>
      <c r="N188" s="10" t="str">
        <f t="shared" si="69"/>
        <v/>
      </c>
      <c r="O188" s="10" t="str">
        <f t="shared" si="52"/>
        <v/>
      </c>
      <c r="P188" s="10" t="str">
        <f t="shared" si="53"/>
        <v/>
      </c>
      <c r="Q188" s="10" t="str">
        <f t="shared" si="54"/>
        <v/>
      </c>
      <c r="R188" s="1" t="str">
        <f t="shared" si="55"/>
        <v/>
      </c>
      <c r="S188" s="1" t="str">
        <f t="shared" si="56"/>
        <v/>
      </c>
      <c r="T188" s="1" t="str">
        <f t="shared" si="57"/>
        <v/>
      </c>
      <c r="U188" s="1" t="str">
        <f t="shared" si="58"/>
        <v/>
      </c>
      <c r="V188" t="str">
        <f t="shared" si="59"/>
        <v/>
      </c>
      <c r="W188" s="10" t="str">
        <f t="shared" si="60"/>
        <v/>
      </c>
      <c r="X188" s="10" t="str">
        <f t="shared" si="61"/>
        <v/>
      </c>
      <c r="Y188" s="10" t="str">
        <f t="shared" si="62"/>
        <v/>
      </c>
      <c r="Z188" s="10" t="str">
        <f t="shared" si="70"/>
        <v/>
      </c>
      <c r="AA188" s="10" t="str">
        <f t="shared" si="63"/>
        <v/>
      </c>
      <c r="AB188" s="10" t="str">
        <f t="shared" si="64"/>
        <v/>
      </c>
      <c r="AC188" s="10" t="str">
        <f t="shared" si="71"/>
        <v/>
      </c>
      <c r="AD188" s="10" t="str">
        <f t="shared" si="65"/>
        <v/>
      </c>
      <c r="AE188" s="10" t="str">
        <f t="shared" si="66"/>
        <v/>
      </c>
      <c r="AF188" s="10" t="str">
        <f t="shared" si="72"/>
        <v/>
      </c>
      <c r="AG188" s="10" t="str">
        <f t="shared" si="73"/>
        <v/>
      </c>
      <c r="AH188" s="10" t="str">
        <f t="shared" si="74"/>
        <v/>
      </c>
      <c r="AI188" s="10" t="str">
        <f t="shared" si="67"/>
        <v/>
      </c>
      <c r="AJ188" s="10" t="str">
        <f t="shared" si="75"/>
        <v/>
      </c>
      <c r="AK188" s="10" t="str">
        <f t="shared" si="76"/>
        <v/>
      </c>
      <c r="AL188" s="10" t="str">
        <f t="shared" si="77"/>
        <v/>
      </c>
    </row>
    <row r="189" spans="1:38" ht="22.5" customHeight="1" x14ac:dyDescent="0.25">
      <c r="A189" s="94">
        <v>180</v>
      </c>
      <c r="B189" s="114"/>
      <c r="C189" s="101"/>
      <c r="D189" s="101"/>
      <c r="E189" s="102"/>
      <c r="F189" s="80"/>
      <c r="G189" s="81"/>
      <c r="H189" s="81"/>
      <c r="I189" s="81"/>
      <c r="J189" s="80"/>
      <c r="K189" s="81"/>
      <c r="L189" s="3"/>
      <c r="M189" s="10" t="str">
        <f t="shared" si="68"/>
        <v/>
      </c>
      <c r="N189" s="10" t="str">
        <f t="shared" si="69"/>
        <v/>
      </c>
      <c r="O189" s="10" t="str">
        <f t="shared" si="52"/>
        <v/>
      </c>
      <c r="P189" s="10" t="str">
        <f t="shared" si="53"/>
        <v/>
      </c>
      <c r="Q189" s="10" t="str">
        <f t="shared" si="54"/>
        <v/>
      </c>
      <c r="R189" s="1" t="str">
        <f t="shared" si="55"/>
        <v/>
      </c>
      <c r="S189" s="1" t="str">
        <f t="shared" si="56"/>
        <v/>
      </c>
      <c r="T189" s="1" t="str">
        <f t="shared" si="57"/>
        <v/>
      </c>
      <c r="U189" s="1" t="str">
        <f t="shared" si="58"/>
        <v/>
      </c>
      <c r="V189" t="str">
        <f t="shared" si="59"/>
        <v/>
      </c>
      <c r="W189" s="10" t="str">
        <f t="shared" si="60"/>
        <v/>
      </c>
      <c r="X189" s="10" t="str">
        <f t="shared" si="61"/>
        <v/>
      </c>
      <c r="Y189" s="10" t="str">
        <f t="shared" si="62"/>
        <v/>
      </c>
      <c r="Z189" s="10" t="str">
        <f t="shared" si="70"/>
        <v/>
      </c>
      <c r="AA189" s="10" t="str">
        <f t="shared" si="63"/>
        <v/>
      </c>
      <c r="AB189" s="10" t="str">
        <f t="shared" si="64"/>
        <v/>
      </c>
      <c r="AC189" s="10" t="str">
        <f t="shared" si="71"/>
        <v/>
      </c>
      <c r="AD189" s="10" t="str">
        <f t="shared" si="65"/>
        <v/>
      </c>
      <c r="AE189" s="10" t="str">
        <f t="shared" si="66"/>
        <v/>
      </c>
      <c r="AF189" s="10" t="str">
        <f t="shared" si="72"/>
        <v/>
      </c>
      <c r="AG189" s="10" t="str">
        <f t="shared" si="73"/>
        <v/>
      </c>
      <c r="AH189" s="10" t="str">
        <f t="shared" si="74"/>
        <v/>
      </c>
      <c r="AI189" s="10" t="str">
        <f t="shared" si="67"/>
        <v/>
      </c>
      <c r="AJ189" s="10" t="str">
        <f t="shared" si="75"/>
        <v/>
      </c>
      <c r="AK189" s="10" t="str">
        <f t="shared" si="76"/>
        <v/>
      </c>
      <c r="AL189" s="10" t="str">
        <f t="shared" si="77"/>
        <v/>
      </c>
    </row>
    <row r="190" spans="1:38" ht="22.5" customHeight="1" x14ac:dyDescent="0.25">
      <c r="A190" s="94">
        <v>181</v>
      </c>
      <c r="B190" s="114"/>
      <c r="C190" s="101"/>
      <c r="D190" s="101"/>
      <c r="E190" s="102"/>
      <c r="F190" s="80"/>
      <c r="G190" s="81"/>
      <c r="H190" s="81"/>
      <c r="I190" s="81"/>
      <c r="J190" s="80"/>
      <c r="K190" s="81"/>
      <c r="L190" s="3"/>
      <c r="M190" s="10" t="str">
        <f t="shared" si="68"/>
        <v/>
      </c>
      <c r="N190" s="10" t="str">
        <f t="shared" si="69"/>
        <v/>
      </c>
      <c r="O190" s="10" t="str">
        <f t="shared" si="52"/>
        <v/>
      </c>
      <c r="P190" s="10" t="str">
        <f t="shared" si="53"/>
        <v/>
      </c>
      <c r="Q190" s="10" t="str">
        <f t="shared" si="54"/>
        <v/>
      </c>
      <c r="R190" s="1" t="str">
        <f t="shared" si="55"/>
        <v/>
      </c>
      <c r="S190" s="1" t="str">
        <f t="shared" si="56"/>
        <v/>
      </c>
      <c r="T190" s="1" t="str">
        <f t="shared" si="57"/>
        <v/>
      </c>
      <c r="U190" s="1" t="str">
        <f t="shared" si="58"/>
        <v/>
      </c>
      <c r="V190" t="str">
        <f t="shared" si="59"/>
        <v/>
      </c>
      <c r="W190" s="10" t="str">
        <f t="shared" si="60"/>
        <v/>
      </c>
      <c r="X190" s="10" t="str">
        <f t="shared" si="61"/>
        <v/>
      </c>
      <c r="Y190" s="10" t="str">
        <f t="shared" si="62"/>
        <v/>
      </c>
      <c r="Z190" s="10" t="str">
        <f t="shared" si="70"/>
        <v/>
      </c>
      <c r="AA190" s="10" t="str">
        <f t="shared" si="63"/>
        <v/>
      </c>
      <c r="AB190" s="10" t="str">
        <f t="shared" si="64"/>
        <v/>
      </c>
      <c r="AC190" s="10" t="str">
        <f t="shared" si="71"/>
        <v/>
      </c>
      <c r="AD190" s="10" t="str">
        <f t="shared" si="65"/>
        <v/>
      </c>
      <c r="AE190" s="10" t="str">
        <f t="shared" si="66"/>
        <v/>
      </c>
      <c r="AF190" s="10" t="str">
        <f t="shared" si="72"/>
        <v/>
      </c>
      <c r="AG190" s="10" t="str">
        <f t="shared" si="73"/>
        <v/>
      </c>
      <c r="AH190" s="10" t="str">
        <f t="shared" si="74"/>
        <v/>
      </c>
      <c r="AI190" s="10" t="str">
        <f t="shared" si="67"/>
        <v/>
      </c>
      <c r="AJ190" s="10" t="str">
        <f t="shared" si="75"/>
        <v/>
      </c>
      <c r="AK190" s="10" t="str">
        <f t="shared" si="76"/>
        <v/>
      </c>
      <c r="AL190" s="10" t="str">
        <f t="shared" si="77"/>
        <v/>
      </c>
    </row>
    <row r="191" spans="1:38" ht="22.5" customHeight="1" x14ac:dyDescent="0.25">
      <c r="A191" s="94">
        <v>182</v>
      </c>
      <c r="B191" s="114"/>
      <c r="C191" s="101"/>
      <c r="D191" s="101"/>
      <c r="E191" s="102"/>
      <c r="F191" s="80"/>
      <c r="G191" s="81"/>
      <c r="H191" s="81"/>
      <c r="I191" s="81"/>
      <c r="J191" s="80"/>
      <c r="K191" s="81"/>
      <c r="L191" s="3"/>
      <c r="M191" s="10" t="str">
        <f t="shared" si="68"/>
        <v/>
      </c>
      <c r="N191" s="10" t="str">
        <f t="shared" si="69"/>
        <v/>
      </c>
      <c r="O191" s="10" t="str">
        <f t="shared" si="52"/>
        <v/>
      </c>
      <c r="P191" s="10" t="str">
        <f t="shared" si="53"/>
        <v/>
      </c>
      <c r="Q191" s="10" t="str">
        <f t="shared" si="54"/>
        <v/>
      </c>
      <c r="R191" s="1" t="str">
        <f t="shared" si="55"/>
        <v/>
      </c>
      <c r="S191" s="1" t="str">
        <f t="shared" si="56"/>
        <v/>
      </c>
      <c r="T191" s="1" t="str">
        <f t="shared" si="57"/>
        <v/>
      </c>
      <c r="U191" s="1" t="str">
        <f t="shared" si="58"/>
        <v/>
      </c>
      <c r="V191" t="str">
        <f t="shared" si="59"/>
        <v/>
      </c>
      <c r="W191" s="10" t="str">
        <f t="shared" si="60"/>
        <v/>
      </c>
      <c r="X191" s="10" t="str">
        <f t="shared" si="61"/>
        <v/>
      </c>
      <c r="Y191" s="10" t="str">
        <f t="shared" si="62"/>
        <v/>
      </c>
      <c r="Z191" s="10" t="str">
        <f t="shared" si="70"/>
        <v/>
      </c>
      <c r="AA191" s="10" t="str">
        <f t="shared" si="63"/>
        <v/>
      </c>
      <c r="AB191" s="10" t="str">
        <f t="shared" si="64"/>
        <v/>
      </c>
      <c r="AC191" s="10" t="str">
        <f t="shared" si="71"/>
        <v/>
      </c>
      <c r="AD191" s="10" t="str">
        <f t="shared" si="65"/>
        <v/>
      </c>
      <c r="AE191" s="10" t="str">
        <f t="shared" si="66"/>
        <v/>
      </c>
      <c r="AF191" s="10" t="str">
        <f t="shared" si="72"/>
        <v/>
      </c>
      <c r="AG191" s="10" t="str">
        <f t="shared" si="73"/>
        <v/>
      </c>
      <c r="AH191" s="10" t="str">
        <f t="shared" si="74"/>
        <v/>
      </c>
      <c r="AI191" s="10" t="str">
        <f t="shared" si="67"/>
        <v/>
      </c>
      <c r="AJ191" s="10" t="str">
        <f t="shared" si="75"/>
        <v/>
      </c>
      <c r="AK191" s="10" t="str">
        <f t="shared" si="76"/>
        <v/>
      </c>
      <c r="AL191" s="10" t="str">
        <f t="shared" si="77"/>
        <v/>
      </c>
    </row>
    <row r="192" spans="1:38" ht="22.5" customHeight="1" x14ac:dyDescent="0.25">
      <c r="A192" s="94">
        <v>183</v>
      </c>
      <c r="B192" s="114"/>
      <c r="C192" s="101"/>
      <c r="D192" s="101"/>
      <c r="E192" s="102"/>
      <c r="F192" s="80"/>
      <c r="G192" s="81"/>
      <c r="H192" s="81"/>
      <c r="I192" s="81"/>
      <c r="J192" s="80"/>
      <c r="K192" s="81"/>
      <c r="L192" s="3"/>
      <c r="M192" s="10" t="str">
        <f t="shared" si="68"/>
        <v/>
      </c>
      <c r="N192" s="10" t="str">
        <f t="shared" si="69"/>
        <v/>
      </c>
      <c r="O192" s="10" t="str">
        <f t="shared" si="52"/>
        <v/>
      </c>
      <c r="P192" s="10" t="str">
        <f t="shared" si="53"/>
        <v/>
      </c>
      <c r="Q192" s="10" t="str">
        <f t="shared" si="54"/>
        <v/>
      </c>
      <c r="R192" s="1" t="str">
        <f t="shared" si="55"/>
        <v/>
      </c>
      <c r="S192" s="1" t="str">
        <f t="shared" si="56"/>
        <v/>
      </c>
      <c r="T192" s="1" t="str">
        <f t="shared" si="57"/>
        <v/>
      </c>
      <c r="U192" s="1" t="str">
        <f t="shared" si="58"/>
        <v/>
      </c>
      <c r="V192" t="str">
        <f t="shared" si="59"/>
        <v/>
      </c>
      <c r="W192" s="10" t="str">
        <f t="shared" si="60"/>
        <v/>
      </c>
      <c r="X192" s="10" t="str">
        <f t="shared" si="61"/>
        <v/>
      </c>
      <c r="Y192" s="10" t="str">
        <f t="shared" si="62"/>
        <v/>
      </c>
      <c r="Z192" s="10" t="str">
        <f t="shared" si="70"/>
        <v/>
      </c>
      <c r="AA192" s="10" t="str">
        <f t="shared" si="63"/>
        <v/>
      </c>
      <c r="AB192" s="10" t="str">
        <f t="shared" si="64"/>
        <v/>
      </c>
      <c r="AC192" s="10" t="str">
        <f t="shared" si="71"/>
        <v/>
      </c>
      <c r="AD192" s="10" t="str">
        <f t="shared" si="65"/>
        <v/>
      </c>
      <c r="AE192" s="10" t="str">
        <f t="shared" si="66"/>
        <v/>
      </c>
      <c r="AF192" s="10" t="str">
        <f t="shared" si="72"/>
        <v/>
      </c>
      <c r="AG192" s="10" t="str">
        <f t="shared" si="73"/>
        <v/>
      </c>
      <c r="AH192" s="10" t="str">
        <f t="shared" si="74"/>
        <v/>
      </c>
      <c r="AI192" s="10" t="str">
        <f t="shared" si="67"/>
        <v/>
      </c>
      <c r="AJ192" s="10" t="str">
        <f t="shared" si="75"/>
        <v/>
      </c>
      <c r="AK192" s="10" t="str">
        <f t="shared" si="76"/>
        <v/>
      </c>
      <c r="AL192" s="10" t="str">
        <f t="shared" si="77"/>
        <v/>
      </c>
    </row>
    <row r="193" spans="1:38" ht="22.5" customHeight="1" x14ac:dyDescent="0.25">
      <c r="A193" s="94">
        <v>184</v>
      </c>
      <c r="B193" s="114"/>
      <c r="C193" s="101"/>
      <c r="D193" s="101"/>
      <c r="E193" s="102"/>
      <c r="F193" s="80"/>
      <c r="G193" s="81"/>
      <c r="H193" s="81"/>
      <c r="I193" s="81"/>
      <c r="J193" s="80"/>
      <c r="K193" s="81"/>
      <c r="L193" s="3"/>
      <c r="M193" s="10" t="str">
        <f t="shared" si="68"/>
        <v/>
      </c>
      <c r="N193" s="10" t="str">
        <f t="shared" si="69"/>
        <v/>
      </c>
      <c r="O193" s="10" t="str">
        <f t="shared" si="52"/>
        <v/>
      </c>
      <c r="P193" s="10" t="str">
        <f t="shared" si="53"/>
        <v/>
      </c>
      <c r="Q193" s="10" t="str">
        <f t="shared" si="54"/>
        <v/>
      </c>
      <c r="R193" s="1" t="str">
        <f t="shared" si="55"/>
        <v/>
      </c>
      <c r="S193" s="1" t="str">
        <f t="shared" si="56"/>
        <v/>
      </c>
      <c r="T193" s="1" t="str">
        <f t="shared" si="57"/>
        <v/>
      </c>
      <c r="U193" s="1" t="str">
        <f t="shared" si="58"/>
        <v/>
      </c>
      <c r="V193" t="str">
        <f t="shared" si="59"/>
        <v/>
      </c>
      <c r="W193" s="10" t="str">
        <f t="shared" si="60"/>
        <v/>
      </c>
      <c r="X193" s="10" t="str">
        <f t="shared" si="61"/>
        <v/>
      </c>
      <c r="Y193" s="10" t="str">
        <f t="shared" si="62"/>
        <v/>
      </c>
      <c r="Z193" s="10" t="str">
        <f t="shared" si="70"/>
        <v/>
      </c>
      <c r="AA193" s="10" t="str">
        <f t="shared" si="63"/>
        <v/>
      </c>
      <c r="AB193" s="10" t="str">
        <f t="shared" si="64"/>
        <v/>
      </c>
      <c r="AC193" s="10" t="str">
        <f t="shared" si="71"/>
        <v/>
      </c>
      <c r="AD193" s="10" t="str">
        <f t="shared" si="65"/>
        <v/>
      </c>
      <c r="AE193" s="10" t="str">
        <f t="shared" si="66"/>
        <v/>
      </c>
      <c r="AF193" s="10" t="str">
        <f t="shared" si="72"/>
        <v/>
      </c>
      <c r="AG193" s="10" t="str">
        <f t="shared" si="73"/>
        <v/>
      </c>
      <c r="AH193" s="10" t="str">
        <f t="shared" si="74"/>
        <v/>
      </c>
      <c r="AI193" s="10" t="str">
        <f t="shared" si="67"/>
        <v/>
      </c>
      <c r="AJ193" s="10" t="str">
        <f t="shared" si="75"/>
        <v/>
      </c>
      <c r="AK193" s="10" t="str">
        <f t="shared" si="76"/>
        <v/>
      </c>
      <c r="AL193" s="10" t="str">
        <f t="shared" si="77"/>
        <v/>
      </c>
    </row>
    <row r="194" spans="1:38" ht="22.5" customHeight="1" x14ac:dyDescent="0.25">
      <c r="A194" s="94">
        <v>185</v>
      </c>
      <c r="B194" s="114"/>
      <c r="C194" s="101"/>
      <c r="D194" s="101"/>
      <c r="E194" s="102"/>
      <c r="F194" s="80"/>
      <c r="G194" s="81"/>
      <c r="H194" s="81"/>
      <c r="I194" s="81"/>
      <c r="J194" s="80"/>
      <c r="K194" s="81"/>
      <c r="L194" s="3"/>
      <c r="M194" s="10" t="str">
        <f t="shared" si="68"/>
        <v/>
      </c>
      <c r="N194" s="10" t="str">
        <f t="shared" si="69"/>
        <v/>
      </c>
      <c r="O194" s="10" t="str">
        <f t="shared" si="52"/>
        <v/>
      </c>
      <c r="P194" s="10" t="str">
        <f t="shared" si="53"/>
        <v/>
      </c>
      <c r="Q194" s="10" t="str">
        <f t="shared" si="54"/>
        <v/>
      </c>
      <c r="R194" s="1" t="str">
        <f t="shared" si="55"/>
        <v/>
      </c>
      <c r="S194" s="1" t="str">
        <f t="shared" si="56"/>
        <v/>
      </c>
      <c r="T194" s="1" t="str">
        <f t="shared" si="57"/>
        <v/>
      </c>
      <c r="U194" s="1" t="str">
        <f t="shared" si="58"/>
        <v/>
      </c>
      <c r="V194" t="str">
        <f t="shared" si="59"/>
        <v/>
      </c>
      <c r="W194" s="10" t="str">
        <f t="shared" si="60"/>
        <v/>
      </c>
      <c r="X194" s="10" t="str">
        <f t="shared" si="61"/>
        <v/>
      </c>
      <c r="Y194" s="10" t="str">
        <f t="shared" si="62"/>
        <v/>
      </c>
      <c r="Z194" s="10" t="str">
        <f t="shared" si="70"/>
        <v/>
      </c>
      <c r="AA194" s="10" t="str">
        <f t="shared" si="63"/>
        <v/>
      </c>
      <c r="AB194" s="10" t="str">
        <f t="shared" si="64"/>
        <v/>
      </c>
      <c r="AC194" s="10" t="str">
        <f t="shared" si="71"/>
        <v/>
      </c>
      <c r="AD194" s="10" t="str">
        <f t="shared" si="65"/>
        <v/>
      </c>
      <c r="AE194" s="10" t="str">
        <f t="shared" si="66"/>
        <v/>
      </c>
      <c r="AF194" s="10" t="str">
        <f t="shared" si="72"/>
        <v/>
      </c>
      <c r="AG194" s="10" t="str">
        <f t="shared" si="73"/>
        <v/>
      </c>
      <c r="AH194" s="10" t="str">
        <f t="shared" si="74"/>
        <v/>
      </c>
      <c r="AI194" s="10" t="str">
        <f t="shared" si="67"/>
        <v/>
      </c>
      <c r="AJ194" s="10" t="str">
        <f t="shared" si="75"/>
        <v/>
      </c>
      <c r="AK194" s="10" t="str">
        <f t="shared" si="76"/>
        <v/>
      </c>
      <c r="AL194" s="10" t="str">
        <f t="shared" si="77"/>
        <v/>
      </c>
    </row>
    <row r="195" spans="1:38" ht="22.5" customHeight="1" x14ac:dyDescent="0.25">
      <c r="A195" s="94">
        <v>186</v>
      </c>
      <c r="B195" s="114"/>
      <c r="C195" s="101"/>
      <c r="D195" s="101"/>
      <c r="E195" s="102"/>
      <c r="F195" s="80"/>
      <c r="G195" s="81"/>
      <c r="H195" s="81"/>
      <c r="I195" s="81"/>
      <c r="J195" s="80"/>
      <c r="K195" s="81"/>
      <c r="L195" s="3"/>
      <c r="M195" s="10" t="str">
        <f t="shared" si="68"/>
        <v/>
      </c>
      <c r="N195" s="10" t="str">
        <f t="shared" si="69"/>
        <v/>
      </c>
      <c r="O195" s="10" t="str">
        <f t="shared" si="52"/>
        <v/>
      </c>
      <c r="P195" s="10" t="str">
        <f t="shared" si="53"/>
        <v/>
      </c>
      <c r="Q195" s="10" t="str">
        <f t="shared" si="54"/>
        <v/>
      </c>
      <c r="R195" s="1" t="str">
        <f t="shared" si="55"/>
        <v/>
      </c>
      <c r="S195" s="1" t="str">
        <f t="shared" si="56"/>
        <v/>
      </c>
      <c r="T195" s="1" t="str">
        <f t="shared" si="57"/>
        <v/>
      </c>
      <c r="U195" s="1" t="str">
        <f t="shared" si="58"/>
        <v/>
      </c>
      <c r="V195" t="str">
        <f t="shared" si="59"/>
        <v/>
      </c>
      <c r="W195" s="10" t="str">
        <f t="shared" si="60"/>
        <v/>
      </c>
      <c r="X195" s="10" t="str">
        <f t="shared" si="61"/>
        <v/>
      </c>
      <c r="Y195" s="10" t="str">
        <f t="shared" si="62"/>
        <v/>
      </c>
      <c r="Z195" s="10" t="str">
        <f t="shared" si="70"/>
        <v/>
      </c>
      <c r="AA195" s="10" t="str">
        <f t="shared" si="63"/>
        <v/>
      </c>
      <c r="AB195" s="10" t="str">
        <f t="shared" si="64"/>
        <v/>
      </c>
      <c r="AC195" s="10" t="str">
        <f t="shared" si="71"/>
        <v/>
      </c>
      <c r="AD195" s="10" t="str">
        <f t="shared" si="65"/>
        <v/>
      </c>
      <c r="AE195" s="10" t="str">
        <f t="shared" si="66"/>
        <v/>
      </c>
      <c r="AF195" s="10" t="str">
        <f t="shared" si="72"/>
        <v/>
      </c>
      <c r="AG195" s="10" t="str">
        <f t="shared" si="73"/>
        <v/>
      </c>
      <c r="AH195" s="10" t="str">
        <f t="shared" si="74"/>
        <v/>
      </c>
      <c r="AI195" s="10" t="str">
        <f t="shared" si="67"/>
        <v/>
      </c>
      <c r="AJ195" s="10" t="str">
        <f t="shared" si="75"/>
        <v/>
      </c>
      <c r="AK195" s="10" t="str">
        <f t="shared" si="76"/>
        <v/>
      </c>
      <c r="AL195" s="10" t="str">
        <f t="shared" si="77"/>
        <v/>
      </c>
    </row>
    <row r="196" spans="1:38" ht="22.5" customHeight="1" x14ac:dyDescent="0.25">
      <c r="A196" s="94">
        <v>187</v>
      </c>
      <c r="B196" s="114"/>
      <c r="C196" s="101"/>
      <c r="D196" s="101"/>
      <c r="E196" s="102"/>
      <c r="F196" s="80"/>
      <c r="G196" s="81"/>
      <c r="H196" s="81"/>
      <c r="I196" s="81"/>
      <c r="J196" s="80"/>
      <c r="K196" s="81"/>
      <c r="L196" s="3"/>
      <c r="M196" s="10" t="str">
        <f t="shared" si="68"/>
        <v/>
      </c>
      <c r="N196" s="10" t="str">
        <f t="shared" si="69"/>
        <v/>
      </c>
      <c r="O196" s="10" t="str">
        <f t="shared" si="52"/>
        <v/>
      </c>
      <c r="P196" s="10" t="str">
        <f t="shared" si="53"/>
        <v/>
      </c>
      <c r="Q196" s="10" t="str">
        <f t="shared" si="54"/>
        <v/>
      </c>
      <c r="R196" s="1" t="str">
        <f t="shared" si="55"/>
        <v/>
      </c>
      <c r="S196" s="1" t="str">
        <f t="shared" si="56"/>
        <v/>
      </c>
      <c r="T196" s="1" t="str">
        <f t="shared" si="57"/>
        <v/>
      </c>
      <c r="U196" s="1" t="str">
        <f t="shared" si="58"/>
        <v/>
      </c>
      <c r="V196" t="str">
        <f t="shared" si="59"/>
        <v/>
      </c>
      <c r="W196" s="10" t="str">
        <f t="shared" si="60"/>
        <v/>
      </c>
      <c r="X196" s="10" t="str">
        <f t="shared" si="61"/>
        <v/>
      </c>
      <c r="Y196" s="10" t="str">
        <f t="shared" si="62"/>
        <v/>
      </c>
      <c r="Z196" s="10" t="str">
        <f t="shared" si="70"/>
        <v/>
      </c>
      <c r="AA196" s="10" t="str">
        <f t="shared" si="63"/>
        <v/>
      </c>
      <c r="AB196" s="10" t="str">
        <f t="shared" si="64"/>
        <v/>
      </c>
      <c r="AC196" s="10" t="str">
        <f t="shared" si="71"/>
        <v/>
      </c>
      <c r="AD196" s="10" t="str">
        <f t="shared" si="65"/>
        <v/>
      </c>
      <c r="AE196" s="10" t="str">
        <f t="shared" si="66"/>
        <v/>
      </c>
      <c r="AF196" s="10" t="str">
        <f t="shared" si="72"/>
        <v/>
      </c>
      <c r="AG196" s="10" t="str">
        <f t="shared" si="73"/>
        <v/>
      </c>
      <c r="AH196" s="10" t="str">
        <f t="shared" si="74"/>
        <v/>
      </c>
      <c r="AI196" s="10" t="str">
        <f t="shared" si="67"/>
        <v/>
      </c>
      <c r="AJ196" s="10" t="str">
        <f t="shared" si="75"/>
        <v/>
      </c>
      <c r="AK196" s="10" t="str">
        <f t="shared" si="76"/>
        <v/>
      </c>
      <c r="AL196" s="10" t="str">
        <f t="shared" si="77"/>
        <v/>
      </c>
    </row>
    <row r="197" spans="1:38" ht="22.5" customHeight="1" x14ac:dyDescent="0.25">
      <c r="A197" s="94">
        <v>188</v>
      </c>
      <c r="B197" s="114"/>
      <c r="C197" s="101"/>
      <c r="D197" s="101"/>
      <c r="E197" s="102"/>
      <c r="F197" s="82"/>
      <c r="G197" s="81"/>
      <c r="H197" s="81"/>
      <c r="I197" s="81"/>
      <c r="J197" s="80"/>
      <c r="K197" s="81"/>
      <c r="L197" s="3"/>
      <c r="M197" s="10" t="str">
        <f t="shared" si="68"/>
        <v/>
      </c>
      <c r="N197" s="10" t="str">
        <f t="shared" si="69"/>
        <v/>
      </c>
      <c r="O197" s="10" t="str">
        <f t="shared" si="52"/>
        <v/>
      </c>
      <c r="P197" s="10" t="str">
        <f t="shared" si="53"/>
        <v/>
      </c>
      <c r="Q197" s="10" t="str">
        <f t="shared" si="54"/>
        <v/>
      </c>
      <c r="R197" s="1" t="str">
        <f t="shared" si="55"/>
        <v/>
      </c>
      <c r="S197" s="1" t="str">
        <f t="shared" si="56"/>
        <v/>
      </c>
      <c r="T197" s="1" t="str">
        <f t="shared" si="57"/>
        <v/>
      </c>
      <c r="U197" s="1" t="str">
        <f t="shared" si="58"/>
        <v/>
      </c>
      <c r="V197" t="str">
        <f t="shared" si="59"/>
        <v/>
      </c>
      <c r="W197" s="10" t="str">
        <f t="shared" si="60"/>
        <v/>
      </c>
      <c r="X197" s="10" t="str">
        <f t="shared" si="61"/>
        <v/>
      </c>
      <c r="Y197" s="10" t="str">
        <f t="shared" si="62"/>
        <v/>
      </c>
      <c r="Z197" s="10" t="str">
        <f t="shared" si="70"/>
        <v/>
      </c>
      <c r="AA197" s="10" t="str">
        <f t="shared" si="63"/>
        <v/>
      </c>
      <c r="AB197" s="10" t="str">
        <f t="shared" si="64"/>
        <v/>
      </c>
      <c r="AC197" s="10" t="str">
        <f t="shared" si="71"/>
        <v/>
      </c>
      <c r="AD197" s="10" t="str">
        <f t="shared" si="65"/>
        <v/>
      </c>
      <c r="AE197" s="10" t="str">
        <f t="shared" si="66"/>
        <v/>
      </c>
      <c r="AF197" s="10" t="str">
        <f t="shared" si="72"/>
        <v/>
      </c>
      <c r="AG197" s="10" t="str">
        <f t="shared" si="73"/>
        <v/>
      </c>
      <c r="AH197" s="10" t="str">
        <f t="shared" si="74"/>
        <v/>
      </c>
      <c r="AI197" s="10" t="str">
        <f t="shared" si="67"/>
        <v/>
      </c>
      <c r="AJ197" s="10" t="str">
        <f t="shared" si="75"/>
        <v/>
      </c>
      <c r="AK197" s="10" t="str">
        <f t="shared" si="76"/>
        <v/>
      </c>
      <c r="AL197" s="10" t="str">
        <f t="shared" si="77"/>
        <v/>
      </c>
    </row>
    <row r="198" spans="1:38" ht="22.5" customHeight="1" x14ac:dyDescent="0.25">
      <c r="A198" s="94">
        <v>189</v>
      </c>
      <c r="B198" s="114"/>
      <c r="C198" s="101"/>
      <c r="D198" s="101"/>
      <c r="E198" s="102"/>
      <c r="F198" s="80"/>
      <c r="G198" s="81"/>
      <c r="H198" s="81"/>
      <c r="I198" s="81"/>
      <c r="J198" s="80"/>
      <c r="K198" s="81"/>
      <c r="L198" s="3"/>
      <c r="M198" s="10" t="str">
        <f t="shared" si="68"/>
        <v/>
      </c>
      <c r="N198" s="10" t="str">
        <f t="shared" si="69"/>
        <v/>
      </c>
      <c r="O198" s="10" t="str">
        <f t="shared" si="52"/>
        <v/>
      </c>
      <c r="P198" s="10" t="str">
        <f t="shared" si="53"/>
        <v/>
      </c>
      <c r="Q198" s="10" t="str">
        <f t="shared" si="54"/>
        <v/>
      </c>
      <c r="R198" s="1" t="str">
        <f t="shared" si="55"/>
        <v/>
      </c>
      <c r="S198" s="1" t="str">
        <f t="shared" si="56"/>
        <v/>
      </c>
      <c r="T198" s="1" t="str">
        <f t="shared" si="57"/>
        <v/>
      </c>
      <c r="U198" s="1" t="str">
        <f t="shared" si="58"/>
        <v/>
      </c>
      <c r="V198" t="str">
        <f t="shared" si="59"/>
        <v/>
      </c>
      <c r="W198" s="10" t="str">
        <f t="shared" si="60"/>
        <v/>
      </c>
      <c r="X198" s="10" t="str">
        <f t="shared" si="61"/>
        <v/>
      </c>
      <c r="Y198" s="10" t="str">
        <f t="shared" si="62"/>
        <v/>
      </c>
      <c r="Z198" s="10" t="str">
        <f t="shared" si="70"/>
        <v/>
      </c>
      <c r="AA198" s="10" t="str">
        <f t="shared" si="63"/>
        <v/>
      </c>
      <c r="AB198" s="10" t="str">
        <f t="shared" si="64"/>
        <v/>
      </c>
      <c r="AC198" s="10" t="str">
        <f t="shared" si="71"/>
        <v/>
      </c>
      <c r="AD198" s="10" t="str">
        <f t="shared" si="65"/>
        <v/>
      </c>
      <c r="AE198" s="10" t="str">
        <f t="shared" si="66"/>
        <v/>
      </c>
      <c r="AF198" s="10" t="str">
        <f t="shared" si="72"/>
        <v/>
      </c>
      <c r="AG198" s="10" t="str">
        <f t="shared" si="73"/>
        <v/>
      </c>
      <c r="AH198" s="10" t="str">
        <f t="shared" si="74"/>
        <v/>
      </c>
      <c r="AI198" s="10" t="str">
        <f t="shared" si="67"/>
        <v/>
      </c>
      <c r="AJ198" s="10" t="str">
        <f t="shared" si="75"/>
        <v/>
      </c>
      <c r="AK198" s="10" t="str">
        <f t="shared" si="76"/>
        <v/>
      </c>
      <c r="AL198" s="10" t="str">
        <f t="shared" si="77"/>
        <v/>
      </c>
    </row>
    <row r="199" spans="1:38" ht="22.5" customHeight="1" x14ac:dyDescent="0.25">
      <c r="A199" s="94">
        <v>190</v>
      </c>
      <c r="B199" s="114"/>
      <c r="C199" s="101"/>
      <c r="D199" s="101"/>
      <c r="E199" s="102"/>
      <c r="F199" s="80"/>
      <c r="G199" s="81"/>
      <c r="H199" s="81"/>
      <c r="I199" s="81"/>
      <c r="J199" s="80"/>
      <c r="K199" s="81"/>
      <c r="L199" s="3"/>
      <c r="M199" s="10" t="str">
        <f t="shared" si="68"/>
        <v/>
      </c>
      <c r="N199" s="10" t="str">
        <f t="shared" si="69"/>
        <v/>
      </c>
      <c r="O199" s="10" t="str">
        <f t="shared" si="52"/>
        <v/>
      </c>
      <c r="P199" s="10" t="str">
        <f t="shared" si="53"/>
        <v/>
      </c>
      <c r="Q199" s="10" t="str">
        <f t="shared" si="54"/>
        <v/>
      </c>
      <c r="R199" s="1" t="str">
        <f t="shared" si="55"/>
        <v/>
      </c>
      <c r="S199" s="1" t="str">
        <f t="shared" si="56"/>
        <v/>
      </c>
      <c r="T199" s="1" t="str">
        <f t="shared" si="57"/>
        <v/>
      </c>
      <c r="U199" s="1" t="str">
        <f t="shared" si="58"/>
        <v/>
      </c>
      <c r="V199" t="str">
        <f t="shared" si="59"/>
        <v/>
      </c>
      <c r="W199" s="10" t="str">
        <f t="shared" si="60"/>
        <v/>
      </c>
      <c r="X199" s="10" t="str">
        <f t="shared" si="61"/>
        <v/>
      </c>
      <c r="Y199" s="10" t="str">
        <f t="shared" si="62"/>
        <v/>
      </c>
      <c r="Z199" s="10" t="str">
        <f t="shared" si="70"/>
        <v/>
      </c>
      <c r="AA199" s="10" t="str">
        <f t="shared" si="63"/>
        <v/>
      </c>
      <c r="AB199" s="10" t="str">
        <f t="shared" si="64"/>
        <v/>
      </c>
      <c r="AC199" s="10" t="str">
        <f t="shared" si="71"/>
        <v/>
      </c>
      <c r="AD199" s="10" t="str">
        <f t="shared" si="65"/>
        <v/>
      </c>
      <c r="AE199" s="10" t="str">
        <f t="shared" si="66"/>
        <v/>
      </c>
      <c r="AF199" s="10" t="str">
        <f t="shared" si="72"/>
        <v/>
      </c>
      <c r="AG199" s="10" t="str">
        <f t="shared" si="73"/>
        <v/>
      </c>
      <c r="AH199" s="10" t="str">
        <f t="shared" si="74"/>
        <v/>
      </c>
      <c r="AI199" s="10" t="str">
        <f t="shared" si="67"/>
        <v/>
      </c>
      <c r="AJ199" s="10" t="str">
        <f t="shared" si="75"/>
        <v/>
      </c>
      <c r="AK199" s="10" t="str">
        <f t="shared" si="76"/>
        <v/>
      </c>
      <c r="AL199" s="10" t="str">
        <f t="shared" si="77"/>
        <v/>
      </c>
    </row>
    <row r="200" spans="1:38" ht="22.5" customHeight="1" x14ac:dyDescent="0.25">
      <c r="A200" s="94">
        <v>191</v>
      </c>
      <c r="B200" s="114"/>
      <c r="C200" s="101"/>
      <c r="D200" s="101"/>
      <c r="E200" s="102"/>
      <c r="F200" s="80"/>
      <c r="G200" s="81"/>
      <c r="H200" s="81"/>
      <c r="I200" s="81"/>
      <c r="J200" s="80"/>
      <c r="K200" s="81"/>
      <c r="L200" s="3"/>
      <c r="M200" s="10" t="str">
        <f t="shared" si="68"/>
        <v/>
      </c>
      <c r="N200" s="10" t="str">
        <f t="shared" si="69"/>
        <v/>
      </c>
      <c r="O200" s="10" t="str">
        <f t="shared" si="52"/>
        <v/>
      </c>
      <c r="P200" s="10" t="str">
        <f t="shared" si="53"/>
        <v/>
      </c>
      <c r="Q200" s="10" t="str">
        <f t="shared" si="54"/>
        <v/>
      </c>
      <c r="R200" s="1" t="str">
        <f t="shared" si="55"/>
        <v/>
      </c>
      <c r="S200" s="1" t="str">
        <f t="shared" si="56"/>
        <v/>
      </c>
      <c r="T200" s="1" t="str">
        <f t="shared" si="57"/>
        <v/>
      </c>
      <c r="U200" s="1" t="str">
        <f t="shared" si="58"/>
        <v/>
      </c>
      <c r="V200" t="str">
        <f t="shared" si="59"/>
        <v/>
      </c>
      <c r="W200" s="10" t="str">
        <f t="shared" si="60"/>
        <v/>
      </c>
      <c r="X200" s="10" t="str">
        <f t="shared" si="61"/>
        <v/>
      </c>
      <c r="Y200" s="10" t="str">
        <f t="shared" si="62"/>
        <v/>
      </c>
      <c r="Z200" s="10" t="str">
        <f t="shared" si="70"/>
        <v/>
      </c>
      <c r="AA200" s="10" t="str">
        <f t="shared" si="63"/>
        <v/>
      </c>
      <c r="AB200" s="10" t="str">
        <f t="shared" si="64"/>
        <v/>
      </c>
      <c r="AC200" s="10" t="str">
        <f t="shared" si="71"/>
        <v/>
      </c>
      <c r="AD200" s="10" t="str">
        <f t="shared" si="65"/>
        <v/>
      </c>
      <c r="AE200" s="10" t="str">
        <f t="shared" si="66"/>
        <v/>
      </c>
      <c r="AF200" s="10" t="str">
        <f t="shared" si="72"/>
        <v/>
      </c>
      <c r="AG200" s="10" t="str">
        <f t="shared" si="73"/>
        <v/>
      </c>
      <c r="AH200" s="10" t="str">
        <f t="shared" si="74"/>
        <v/>
      </c>
      <c r="AI200" s="10" t="str">
        <f t="shared" si="67"/>
        <v/>
      </c>
      <c r="AJ200" s="10" t="str">
        <f t="shared" si="75"/>
        <v/>
      </c>
      <c r="AK200" s="10" t="str">
        <f t="shared" si="76"/>
        <v/>
      </c>
      <c r="AL200" s="10" t="str">
        <f t="shared" si="77"/>
        <v/>
      </c>
    </row>
    <row r="201" spans="1:38" ht="22.5" customHeight="1" x14ac:dyDescent="0.25">
      <c r="A201" s="94">
        <v>192</v>
      </c>
      <c r="B201" s="114"/>
      <c r="C201" s="101"/>
      <c r="D201" s="101"/>
      <c r="E201" s="102"/>
      <c r="F201" s="80"/>
      <c r="G201" s="81"/>
      <c r="H201" s="81"/>
      <c r="I201" s="81"/>
      <c r="J201" s="80"/>
      <c r="K201" s="81"/>
      <c r="L201" s="3"/>
      <c r="M201" s="10" t="str">
        <f t="shared" si="68"/>
        <v/>
      </c>
      <c r="N201" s="10" t="str">
        <f t="shared" si="69"/>
        <v/>
      </c>
      <c r="O201" s="10" t="str">
        <f t="shared" si="52"/>
        <v/>
      </c>
      <c r="P201" s="10" t="str">
        <f t="shared" si="53"/>
        <v/>
      </c>
      <c r="Q201" s="10" t="str">
        <f t="shared" si="54"/>
        <v/>
      </c>
      <c r="R201" s="1" t="str">
        <f t="shared" si="55"/>
        <v/>
      </c>
      <c r="S201" s="1" t="str">
        <f t="shared" si="56"/>
        <v/>
      </c>
      <c r="T201" s="1" t="str">
        <f t="shared" si="57"/>
        <v/>
      </c>
      <c r="U201" s="1" t="str">
        <f t="shared" si="58"/>
        <v/>
      </c>
      <c r="V201" t="str">
        <f t="shared" si="59"/>
        <v/>
      </c>
      <c r="W201" s="10" t="str">
        <f t="shared" si="60"/>
        <v/>
      </c>
      <c r="X201" s="10" t="str">
        <f t="shared" si="61"/>
        <v/>
      </c>
      <c r="Y201" s="10" t="str">
        <f t="shared" si="62"/>
        <v/>
      </c>
      <c r="Z201" s="10" t="str">
        <f t="shared" si="70"/>
        <v/>
      </c>
      <c r="AA201" s="10" t="str">
        <f t="shared" si="63"/>
        <v/>
      </c>
      <c r="AB201" s="10" t="str">
        <f t="shared" si="64"/>
        <v/>
      </c>
      <c r="AC201" s="10" t="str">
        <f t="shared" si="71"/>
        <v/>
      </c>
      <c r="AD201" s="10" t="str">
        <f t="shared" si="65"/>
        <v/>
      </c>
      <c r="AE201" s="10" t="str">
        <f t="shared" si="66"/>
        <v/>
      </c>
      <c r="AF201" s="10" t="str">
        <f t="shared" si="72"/>
        <v/>
      </c>
      <c r="AG201" s="10" t="str">
        <f t="shared" si="73"/>
        <v/>
      </c>
      <c r="AH201" s="10" t="str">
        <f t="shared" si="74"/>
        <v/>
      </c>
      <c r="AI201" s="10" t="str">
        <f t="shared" si="67"/>
        <v/>
      </c>
      <c r="AJ201" s="10" t="str">
        <f t="shared" si="75"/>
        <v/>
      </c>
      <c r="AK201" s="10" t="str">
        <f t="shared" si="76"/>
        <v/>
      </c>
      <c r="AL201" s="10" t="str">
        <f t="shared" si="77"/>
        <v/>
      </c>
    </row>
    <row r="202" spans="1:38" ht="22.5" customHeight="1" x14ac:dyDescent="0.25">
      <c r="A202" s="94">
        <v>193</v>
      </c>
      <c r="B202" s="114"/>
      <c r="C202" s="101"/>
      <c r="D202" s="101"/>
      <c r="E202" s="102"/>
      <c r="F202" s="80"/>
      <c r="G202" s="81"/>
      <c r="H202" s="81"/>
      <c r="I202" s="81"/>
      <c r="J202" s="80"/>
      <c r="K202" s="81"/>
      <c r="L202" s="3"/>
      <c r="M202" s="10" t="str">
        <f t="shared" si="68"/>
        <v/>
      </c>
      <c r="N202" s="10" t="str">
        <f t="shared" si="69"/>
        <v/>
      </c>
      <c r="O202" s="10" t="str">
        <f t="shared" ref="O202:O265" si="78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202" s="10" t="str">
        <f t="shared" ref="P202:P265" si="79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202" s="10" t="str">
        <f t="shared" ref="Q202:Q265" si="80">IF(AND(VLOOKUP(ROW()-9,A:K,8,0) &lt;&gt; "2500",VLOOKUP(ROW()-9,A:K,8,0) &lt;&gt;"4050"),"",IF($Q$8=TRUE,"","The sum of GL 2500 must equal the sum of GL 4050. "))</f>
        <v/>
      </c>
      <c r="R202" s="1" t="str">
        <f t="shared" ref="R202:R265" si="81">IF(AND(VLOOKUP(ROW()-9,A:K,8,0) &lt;&gt; "2170",VLOOKUP(ROW()-9,A:K,8,0) &lt;&gt;"5370"),"",IF($R$8=TRUE,"","The sum of GL 2170 must equal the sum of GL 5370. "))</f>
        <v/>
      </c>
      <c r="S202" s="1" t="str">
        <f t="shared" ref="S202:S265" si="82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202" s="1" t="str">
        <f t="shared" ref="T202:T265" si="83">IF(OR(VLOOKUP(ROW()-9,A:K,8,0)="3400",VLOOKUP(ROW()-9,A:K,8,0)="3500"),"GL 3400 and 3500 are not allowed. Must use lowest level. ","")</f>
        <v/>
      </c>
      <c r="U202" s="1" t="str">
        <f t="shared" ref="U202:U265" si="84">IF(AND(VLOOKUP(ROW()-9,A:K,8,0)="2125",VLOOKUP(ROW()-9,A:K,10,0)&gt;0),"GL 2125 must equal 0. ","")</f>
        <v/>
      </c>
      <c r="V202" t="str">
        <f t="shared" ref="V202:V265" si="85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202" s="10" t="str">
        <f t="shared" ref="W202:W265" si="86">IF(AND(OR(VLOOKUP(ROW()-9,A:K,8,0)="1390",VLOOKUP(ROW()-9,A:K,8,0)="1600"),VLOOKUP(ROW()-9,A:K,11,0)="D"),"GL " &amp; VLOOKUP(ROW()-9,A:K,8,0) &amp; " must be a credit value. ","")</f>
        <v/>
      </c>
      <c r="X202" s="10" t="str">
        <f t="shared" ref="X202:X265" si="87">IF(VLOOKUP(ROW()-9,A:K,10,0)&lt;0,"Amount must be a positive value. ","")</f>
        <v/>
      </c>
      <c r="Y202" s="10" t="str">
        <f t="shared" ref="Y202:Y265" si="88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202" s="10" t="str">
        <f t="shared" si="70"/>
        <v/>
      </c>
      <c r="AA202" s="10" t="str">
        <f t="shared" ref="AA202:AA265" si="89">IF(ISERROR(ROUND(VLOOKUP(ROW()-9,A:K,10,0),2)=VLOOKUP(ROW()-9,A:K,10,0)),"",IF(ROUND(VLOOKUP(ROW()-9,A:K,10,0),2)=VLOOKUP(ROW()-9,A:K,10,0),"","Decimal place is larger than 2 digits. "))</f>
        <v/>
      </c>
      <c r="AB202" s="10" t="str">
        <f t="shared" ref="AB202:AB265" si="90">IF(VLOOKUP(ROW()-9,A:K,10,0) = "","", IF(ISNUMBER(VLOOKUP(ROW()-9,A:K,10,0))=TRUE,"","Amount must be a numeric value. "))</f>
        <v/>
      </c>
      <c r="AC202" s="10" t="str">
        <f t="shared" si="71"/>
        <v/>
      </c>
      <c r="AD202" s="10" t="str">
        <f t="shared" ref="AD202:AD265" si="91">IF(OR(AND(VLOOKUP(ROW()-9,A:K,10,0)&gt;0,VLOOKUP(ROW()-9,A:K,11,0)=""),AND(VLOOKUP(ROW()-9,A:K,6,0)&gt;0,VLOOKUP(ROW()-9,A:K,7,0)="")),"For every amount or encumbrance, the D/C column must have a D or C. ", "")</f>
        <v/>
      </c>
      <c r="AE202" s="10" t="str">
        <f t="shared" ref="AE202:AE265" si="92">IF(OR(VLOOKUP(ROW()-9,A:K,8,0) &amp; VLOOKUP(ROW()-9,A:K,9,0)="17300512",VLOOKUP(ROW()-9,A:K,8,0) &amp; VLOOKUP(ROW()-9,A:K,9,0)="17300666"),"GL 1730.0512 and 1730.0666 must not be on report 1. ","")</f>
        <v/>
      </c>
      <c r="AF202" s="10" t="str">
        <f t="shared" si="72"/>
        <v/>
      </c>
      <c r="AG202" s="10" t="str">
        <f t="shared" si="73"/>
        <v/>
      </c>
      <c r="AH202" s="10" t="str">
        <f t="shared" si="74"/>
        <v/>
      </c>
      <c r="AI202" s="10" t="str">
        <f t="shared" ref="AI202:AI265" si="93">IF(AND(OR(VLOOKUP(ROW()-9,A:K,8,0)="1410",VLOOKUP(ROW()-9,A:K,8,0)="3114"),VLOOKUP(ROW()-9,A:K,10,0)&gt;0),IF(VLOOKUP(ROW()-9,A:K,9,0)=$F$5,"Subsidiary must be another fund number.  ",""),"")</f>
        <v/>
      </c>
      <c r="AJ202" s="10" t="str">
        <f t="shared" si="75"/>
        <v/>
      </c>
      <c r="AK202" s="10" t="str">
        <f t="shared" si="76"/>
        <v/>
      </c>
      <c r="AL202" s="10" t="str">
        <f t="shared" si="77"/>
        <v/>
      </c>
    </row>
    <row r="203" spans="1:38" ht="22.5" customHeight="1" x14ac:dyDescent="0.25">
      <c r="A203" s="94">
        <v>194</v>
      </c>
      <c r="B203" s="114"/>
      <c r="C203" s="101"/>
      <c r="D203" s="101"/>
      <c r="E203" s="102"/>
      <c r="F203" s="80"/>
      <c r="G203" s="81"/>
      <c r="H203" s="81"/>
      <c r="I203" s="81"/>
      <c r="J203" s="80"/>
      <c r="K203" s="81"/>
      <c r="L203" s="3"/>
      <c r="M203" s="10" t="str">
        <f t="shared" ref="M203:M266" si="94">IF(ISERROR(N203),"",N203)&amp; IF(ISERROR(O203),"",O203)&amp; IF(ISERROR(P203),"",P203)&amp; IF(ISERROR(Q203),"",Q203)&amp; IF(ISERROR(R203),"",R203)&amp; IF(ISERROR(S203),"",S203)&amp; IF(ISERROR(T203),"",T203)&amp; IF(ISERROR(U203),"",U203)&amp; IF(ISERROR(V203),"",V203)&amp; IF(ISERROR(W203),"",W203)&amp; IF(ISERROR(X203),"",X203)&amp; IF(ISERROR(Y203),"",Y203)&amp; IF(ISERROR(Z203),"",Z203)&amp; IF(ISERROR(AA203),"",AA203)&amp; IF(ISERROR(AB203),"",AB203)&amp; IF(ISERROR(AC203),"",AC203)&amp; IF(ISERROR(AD203),"",AD203)&amp; IF(ISERROR(AE203),"",AE203)&amp; IF(ISERROR(AF203),"",AF203)&amp; IF(ISERROR(AG203),"",AG203)&amp; IF(ISERROR(AH203),"",AH203)&amp; IF(ISERROR(AI203),"",AI203)&amp; IF(ISERROR(AJ203),"",AJ203)&amp; IF(ISERROR(AK203),"",AK203)&amp; IF(ISERROR(AL203),"",AL203)</f>
        <v/>
      </c>
      <c r="N203" s="10" t="str">
        <f t="shared" ref="N203:N266" si="95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203" s="10" t="str">
        <f t="shared" si="78"/>
        <v/>
      </c>
      <c r="P203" s="10" t="str">
        <f t="shared" si="79"/>
        <v/>
      </c>
      <c r="Q203" s="10" t="str">
        <f t="shared" si="80"/>
        <v/>
      </c>
      <c r="R203" s="1" t="str">
        <f t="shared" si="81"/>
        <v/>
      </c>
      <c r="S203" s="1" t="str">
        <f t="shared" si="82"/>
        <v/>
      </c>
      <c r="T203" s="1" t="str">
        <f t="shared" si="83"/>
        <v/>
      </c>
      <c r="U203" s="1" t="str">
        <f t="shared" si="84"/>
        <v/>
      </c>
      <c r="V203" t="str">
        <f t="shared" si="85"/>
        <v/>
      </c>
      <c r="W203" s="10" t="str">
        <f t="shared" si="86"/>
        <v/>
      </c>
      <c r="X203" s="10" t="str">
        <f t="shared" si="87"/>
        <v/>
      </c>
      <c r="Y203" s="10" t="str">
        <f t="shared" si="88"/>
        <v/>
      </c>
      <c r="Z203" s="10" t="str">
        <f t="shared" ref="Z203:Z266" si="96">IF(AND(OR(VALUE(VLOOKUP(ROW()-9,A:K,8,0))=1410,VALUE(VLOOKUP(ROW()-9,A:K,8,0))=1420,VALUE(VLOOKUP(ROW()-9,A:K,8,0))=3114,VALUE(VLOOKUP(ROW()-9,A:K,8,0))=3115),VLOOKUP(ROW()-9,A:K,10,0)&gt;0),IF(LEN(VLOOKUP(ROW()-9,A:K,9,0))=4,"","Subsidiary is " &amp;LEN(VLOOKUP(ROW()-9,A:K,9,0))&amp; " digits long. Subsidiary must be 4 digits. If it appears to be 4 digits, check for hidden characters."),"")</f>
        <v/>
      </c>
      <c r="AA203" s="10" t="str">
        <f t="shared" si="89"/>
        <v/>
      </c>
      <c r="AB203" s="10" t="str">
        <f t="shared" si="90"/>
        <v/>
      </c>
      <c r="AC203" s="10" t="str">
        <f t="shared" ref="AC203:AC266" si="97">IF(AND(VLOOKUP(ROW()-9,A:K,10,0)="",VLOOKUP(ROW()-9,A:K,6,0)=""),"",IF(VLOOKUP(ROW()-9,A:K,10,0)&gt;=VLOOKUP(ROW()-9,A:K,6,0),"","Encumbrance amount must be equal to or less than the accrual amount. "))</f>
        <v/>
      </c>
      <c r="AD203" s="10" t="str">
        <f t="shared" si="91"/>
        <v/>
      </c>
      <c r="AE203" s="10" t="str">
        <f t="shared" si="92"/>
        <v/>
      </c>
      <c r="AF203" s="10" t="str">
        <f t="shared" ref="AF203:AF266" si="98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203" s="10" t="str">
        <f t="shared" ref="AG203:AG266" si="99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203" s="10" t="str">
        <f t="shared" ref="AH203:AH266" si="100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203" s="10" t="str">
        <f t="shared" si="93"/>
        <v/>
      </c>
      <c r="AJ203" s="10" t="str">
        <f t="shared" ref="AJ203:AJ266" si="101">IF(AND(OR(VLOOKUP(ROW()-9,A:K,8,0)="1420",VLOOKUP(ROW()-9,A:K,8,0)="3115"),VLOOKUP(ROW()-9,A:K,10,0)&gt;0),IF(VLOOKUP(ROW()-9,A:K,9,0)=$F$5,"Subsidiary must be agency number. ",""),"")</f>
        <v/>
      </c>
      <c r="AK203" s="10" t="str">
        <f t="shared" ref="AK203:AK266" si="102">IF(OR(VLOOKUP(ROW()-9,A:K,7,0) ="D",VLOOKUP(ROW()-9,A:K,7,0)="C"),IF(VLOOKUP(ROW()-9,A:K,7,0)=VLOOKUP(ROW()-9,A:K,11,0),"","Encumbrance D/C sign must equal accruals D/C sign."),"")</f>
        <v/>
      </c>
      <c r="AL203" s="10" t="str">
        <f t="shared" ref="AL203:AL266" si="103">IF(AND(VLOOKUP(ROW()-9,A:K,8,0)="3010",VLOOKUP(ROW()-9,A:K,6,0)=VLOOKUP(ROW()-9,A:K,10,0),VLOOKUP(ROW()-9,A:K,6,0)&gt;1000000),"Reminder to place a footnote for encumbrances over 1M for GL 3010. ","")</f>
        <v/>
      </c>
    </row>
    <row r="204" spans="1:38" ht="22.5" customHeight="1" x14ac:dyDescent="0.25">
      <c r="A204" s="94">
        <v>195</v>
      </c>
      <c r="B204" s="114"/>
      <c r="C204" s="101"/>
      <c r="D204" s="101"/>
      <c r="E204" s="102"/>
      <c r="F204" s="80"/>
      <c r="G204" s="81"/>
      <c r="H204" s="81"/>
      <c r="I204" s="81"/>
      <c r="J204" s="80"/>
      <c r="K204" s="81"/>
      <c r="L204" s="3"/>
      <c r="M204" s="10" t="str">
        <f t="shared" si="94"/>
        <v/>
      </c>
      <c r="N204" s="10" t="str">
        <f t="shared" si="95"/>
        <v/>
      </c>
      <c r="O204" s="10" t="str">
        <f t="shared" si="78"/>
        <v/>
      </c>
      <c r="P204" s="10" t="str">
        <f t="shared" si="79"/>
        <v/>
      </c>
      <c r="Q204" s="10" t="str">
        <f t="shared" si="80"/>
        <v/>
      </c>
      <c r="R204" s="1" t="str">
        <f t="shared" si="81"/>
        <v/>
      </c>
      <c r="S204" s="1" t="str">
        <f t="shared" si="82"/>
        <v/>
      </c>
      <c r="T204" s="1" t="str">
        <f t="shared" si="83"/>
        <v/>
      </c>
      <c r="U204" s="1" t="str">
        <f t="shared" si="84"/>
        <v/>
      </c>
      <c r="V204" t="str">
        <f t="shared" si="85"/>
        <v/>
      </c>
      <c r="W204" s="10" t="str">
        <f t="shared" si="86"/>
        <v/>
      </c>
      <c r="X204" s="10" t="str">
        <f t="shared" si="87"/>
        <v/>
      </c>
      <c r="Y204" s="10" t="str">
        <f t="shared" si="88"/>
        <v/>
      </c>
      <c r="Z204" s="10" t="str">
        <f t="shared" si="96"/>
        <v/>
      </c>
      <c r="AA204" s="10" t="str">
        <f t="shared" si="89"/>
        <v/>
      </c>
      <c r="AB204" s="10" t="str">
        <f t="shared" si="90"/>
        <v/>
      </c>
      <c r="AC204" s="10" t="str">
        <f t="shared" si="97"/>
        <v/>
      </c>
      <c r="AD204" s="10" t="str">
        <f t="shared" si="91"/>
        <v/>
      </c>
      <c r="AE204" s="10" t="str">
        <f t="shared" si="92"/>
        <v/>
      </c>
      <c r="AF204" s="10" t="str">
        <f t="shared" si="98"/>
        <v/>
      </c>
      <c r="AG204" s="10" t="str">
        <f t="shared" si="99"/>
        <v/>
      </c>
      <c r="AH204" s="10" t="str">
        <f t="shared" si="100"/>
        <v/>
      </c>
      <c r="AI204" s="10" t="str">
        <f t="shared" si="93"/>
        <v/>
      </c>
      <c r="AJ204" s="10" t="str">
        <f t="shared" si="101"/>
        <v/>
      </c>
      <c r="AK204" s="10" t="str">
        <f t="shared" si="102"/>
        <v/>
      </c>
      <c r="AL204" s="10" t="str">
        <f t="shared" si="103"/>
        <v/>
      </c>
    </row>
    <row r="205" spans="1:38" ht="22.5" customHeight="1" x14ac:dyDescent="0.25">
      <c r="A205" s="94">
        <v>196</v>
      </c>
      <c r="B205" s="114"/>
      <c r="C205" s="101"/>
      <c r="D205" s="101"/>
      <c r="E205" s="102"/>
      <c r="F205" s="80"/>
      <c r="G205" s="81"/>
      <c r="H205" s="81"/>
      <c r="I205" s="81"/>
      <c r="J205" s="80"/>
      <c r="K205" s="81"/>
      <c r="L205" s="3"/>
      <c r="M205" s="10" t="str">
        <f t="shared" si="94"/>
        <v/>
      </c>
      <c r="N205" s="10" t="str">
        <f t="shared" si="95"/>
        <v/>
      </c>
      <c r="O205" s="10" t="str">
        <f t="shared" si="78"/>
        <v/>
      </c>
      <c r="P205" s="10" t="str">
        <f t="shared" si="79"/>
        <v/>
      </c>
      <c r="Q205" s="10" t="str">
        <f t="shared" si="80"/>
        <v/>
      </c>
      <c r="R205" s="1" t="str">
        <f t="shared" si="81"/>
        <v/>
      </c>
      <c r="S205" s="1" t="str">
        <f t="shared" si="82"/>
        <v/>
      </c>
      <c r="T205" s="1" t="str">
        <f t="shared" si="83"/>
        <v/>
      </c>
      <c r="U205" s="1" t="str">
        <f t="shared" si="84"/>
        <v/>
      </c>
      <c r="V205" t="str">
        <f t="shared" si="85"/>
        <v/>
      </c>
      <c r="W205" s="10" t="str">
        <f t="shared" si="86"/>
        <v/>
      </c>
      <c r="X205" s="10" t="str">
        <f t="shared" si="87"/>
        <v/>
      </c>
      <c r="Y205" s="10" t="str">
        <f t="shared" si="88"/>
        <v/>
      </c>
      <c r="Z205" s="10" t="str">
        <f t="shared" si="96"/>
        <v/>
      </c>
      <c r="AA205" s="10" t="str">
        <f t="shared" si="89"/>
        <v/>
      </c>
      <c r="AB205" s="10" t="str">
        <f t="shared" si="90"/>
        <v/>
      </c>
      <c r="AC205" s="10" t="str">
        <f t="shared" si="97"/>
        <v/>
      </c>
      <c r="AD205" s="10" t="str">
        <f t="shared" si="91"/>
        <v/>
      </c>
      <c r="AE205" s="10" t="str">
        <f t="shared" si="92"/>
        <v/>
      </c>
      <c r="AF205" s="10" t="str">
        <f t="shared" si="98"/>
        <v/>
      </c>
      <c r="AG205" s="10" t="str">
        <f t="shared" si="99"/>
        <v/>
      </c>
      <c r="AH205" s="10" t="str">
        <f t="shared" si="100"/>
        <v/>
      </c>
      <c r="AI205" s="10" t="str">
        <f t="shared" si="93"/>
        <v/>
      </c>
      <c r="AJ205" s="10" t="str">
        <f t="shared" si="101"/>
        <v/>
      </c>
      <c r="AK205" s="10" t="str">
        <f t="shared" si="102"/>
        <v/>
      </c>
      <c r="AL205" s="10" t="str">
        <f t="shared" si="103"/>
        <v/>
      </c>
    </row>
    <row r="206" spans="1:38" ht="22.5" customHeight="1" x14ac:dyDescent="0.25">
      <c r="A206" s="94">
        <v>197</v>
      </c>
      <c r="B206" s="114"/>
      <c r="C206" s="101"/>
      <c r="D206" s="101"/>
      <c r="E206" s="102"/>
      <c r="F206" s="80"/>
      <c r="G206" s="81"/>
      <c r="H206" s="81"/>
      <c r="I206" s="81"/>
      <c r="J206" s="80"/>
      <c r="K206" s="81"/>
      <c r="L206" s="3"/>
      <c r="M206" s="10" t="str">
        <f t="shared" si="94"/>
        <v/>
      </c>
      <c r="N206" s="10" t="str">
        <f t="shared" si="95"/>
        <v/>
      </c>
      <c r="O206" s="10" t="str">
        <f t="shared" si="78"/>
        <v/>
      </c>
      <c r="P206" s="10" t="str">
        <f t="shared" si="79"/>
        <v/>
      </c>
      <c r="Q206" s="10" t="str">
        <f t="shared" si="80"/>
        <v/>
      </c>
      <c r="R206" s="1" t="str">
        <f t="shared" si="81"/>
        <v/>
      </c>
      <c r="S206" s="1" t="str">
        <f t="shared" si="82"/>
        <v/>
      </c>
      <c r="T206" s="1" t="str">
        <f t="shared" si="83"/>
        <v/>
      </c>
      <c r="U206" s="1" t="str">
        <f t="shared" si="84"/>
        <v/>
      </c>
      <c r="V206" t="str">
        <f t="shared" si="85"/>
        <v/>
      </c>
      <c r="W206" s="10" t="str">
        <f t="shared" si="86"/>
        <v/>
      </c>
      <c r="X206" s="10" t="str">
        <f t="shared" si="87"/>
        <v/>
      </c>
      <c r="Y206" s="10" t="str">
        <f t="shared" si="88"/>
        <v/>
      </c>
      <c r="Z206" s="10" t="str">
        <f t="shared" si="96"/>
        <v/>
      </c>
      <c r="AA206" s="10" t="str">
        <f t="shared" si="89"/>
        <v/>
      </c>
      <c r="AB206" s="10" t="str">
        <f t="shared" si="90"/>
        <v/>
      </c>
      <c r="AC206" s="10" t="str">
        <f t="shared" si="97"/>
        <v/>
      </c>
      <c r="AD206" s="10" t="str">
        <f t="shared" si="91"/>
        <v/>
      </c>
      <c r="AE206" s="10" t="str">
        <f t="shared" si="92"/>
        <v/>
      </c>
      <c r="AF206" s="10" t="str">
        <f t="shared" si="98"/>
        <v/>
      </c>
      <c r="AG206" s="10" t="str">
        <f t="shared" si="99"/>
        <v/>
      </c>
      <c r="AH206" s="10" t="str">
        <f t="shared" si="100"/>
        <v/>
      </c>
      <c r="AI206" s="10" t="str">
        <f t="shared" si="93"/>
        <v/>
      </c>
      <c r="AJ206" s="10" t="str">
        <f t="shared" si="101"/>
        <v/>
      </c>
      <c r="AK206" s="10" t="str">
        <f t="shared" si="102"/>
        <v/>
      </c>
      <c r="AL206" s="10" t="str">
        <f t="shared" si="103"/>
        <v/>
      </c>
    </row>
    <row r="207" spans="1:38" ht="22.5" customHeight="1" x14ac:dyDescent="0.25">
      <c r="A207" s="94">
        <v>198</v>
      </c>
      <c r="B207" s="114"/>
      <c r="C207" s="101"/>
      <c r="D207" s="101"/>
      <c r="E207" s="102"/>
      <c r="F207" s="80"/>
      <c r="G207" s="81"/>
      <c r="H207" s="81"/>
      <c r="I207" s="81"/>
      <c r="J207" s="80"/>
      <c r="K207" s="81"/>
      <c r="L207" s="3"/>
      <c r="M207" s="10" t="str">
        <f t="shared" si="94"/>
        <v/>
      </c>
      <c r="N207" s="10" t="str">
        <f t="shared" si="95"/>
        <v/>
      </c>
      <c r="O207" s="10" t="str">
        <f t="shared" si="78"/>
        <v/>
      </c>
      <c r="P207" s="10" t="str">
        <f t="shared" si="79"/>
        <v/>
      </c>
      <c r="Q207" s="10" t="str">
        <f t="shared" si="80"/>
        <v/>
      </c>
      <c r="R207" s="1" t="str">
        <f t="shared" si="81"/>
        <v/>
      </c>
      <c r="S207" s="1" t="str">
        <f t="shared" si="82"/>
        <v/>
      </c>
      <c r="T207" s="1" t="str">
        <f t="shared" si="83"/>
        <v/>
      </c>
      <c r="U207" s="1" t="str">
        <f t="shared" si="84"/>
        <v/>
      </c>
      <c r="V207" t="str">
        <f t="shared" si="85"/>
        <v/>
      </c>
      <c r="W207" s="10" t="str">
        <f t="shared" si="86"/>
        <v/>
      </c>
      <c r="X207" s="10" t="str">
        <f t="shared" si="87"/>
        <v/>
      </c>
      <c r="Y207" s="10" t="str">
        <f t="shared" si="88"/>
        <v/>
      </c>
      <c r="Z207" s="10" t="str">
        <f t="shared" si="96"/>
        <v/>
      </c>
      <c r="AA207" s="10" t="str">
        <f t="shared" si="89"/>
        <v/>
      </c>
      <c r="AB207" s="10" t="str">
        <f t="shared" si="90"/>
        <v/>
      </c>
      <c r="AC207" s="10" t="str">
        <f t="shared" si="97"/>
        <v/>
      </c>
      <c r="AD207" s="10" t="str">
        <f t="shared" si="91"/>
        <v/>
      </c>
      <c r="AE207" s="10" t="str">
        <f t="shared" si="92"/>
        <v/>
      </c>
      <c r="AF207" s="10" t="str">
        <f t="shared" si="98"/>
        <v/>
      </c>
      <c r="AG207" s="10" t="str">
        <f t="shared" si="99"/>
        <v/>
      </c>
      <c r="AH207" s="10" t="str">
        <f t="shared" si="100"/>
        <v/>
      </c>
      <c r="AI207" s="10" t="str">
        <f t="shared" si="93"/>
        <v/>
      </c>
      <c r="AJ207" s="10" t="str">
        <f t="shared" si="101"/>
        <v/>
      </c>
      <c r="AK207" s="10" t="str">
        <f t="shared" si="102"/>
        <v/>
      </c>
      <c r="AL207" s="10" t="str">
        <f t="shared" si="103"/>
        <v/>
      </c>
    </row>
    <row r="208" spans="1:38" ht="22.5" customHeight="1" x14ac:dyDescent="0.25">
      <c r="A208" s="94">
        <v>199</v>
      </c>
      <c r="B208" s="114"/>
      <c r="C208" s="101"/>
      <c r="D208" s="101"/>
      <c r="E208" s="102"/>
      <c r="F208" s="80"/>
      <c r="G208" s="81"/>
      <c r="H208" s="81"/>
      <c r="I208" s="81"/>
      <c r="J208" s="80"/>
      <c r="K208" s="81"/>
      <c r="L208" s="3"/>
      <c r="M208" s="10" t="str">
        <f t="shared" si="94"/>
        <v/>
      </c>
      <c r="N208" s="10" t="str">
        <f t="shared" si="95"/>
        <v/>
      </c>
      <c r="O208" s="10" t="str">
        <f t="shared" si="78"/>
        <v/>
      </c>
      <c r="P208" s="10" t="str">
        <f t="shared" si="79"/>
        <v/>
      </c>
      <c r="Q208" s="10" t="str">
        <f t="shared" si="80"/>
        <v/>
      </c>
      <c r="R208" s="1" t="str">
        <f t="shared" si="81"/>
        <v/>
      </c>
      <c r="S208" s="1" t="str">
        <f t="shared" si="82"/>
        <v/>
      </c>
      <c r="T208" s="1" t="str">
        <f t="shared" si="83"/>
        <v/>
      </c>
      <c r="U208" s="1" t="str">
        <f t="shared" si="84"/>
        <v/>
      </c>
      <c r="V208" t="str">
        <f t="shared" si="85"/>
        <v/>
      </c>
      <c r="W208" s="10" t="str">
        <f t="shared" si="86"/>
        <v/>
      </c>
      <c r="X208" s="10" t="str">
        <f t="shared" si="87"/>
        <v/>
      </c>
      <c r="Y208" s="10" t="str">
        <f t="shared" si="88"/>
        <v/>
      </c>
      <c r="Z208" s="10" t="str">
        <f t="shared" si="96"/>
        <v/>
      </c>
      <c r="AA208" s="10" t="str">
        <f t="shared" si="89"/>
        <v/>
      </c>
      <c r="AB208" s="10" t="str">
        <f t="shared" si="90"/>
        <v/>
      </c>
      <c r="AC208" s="10" t="str">
        <f t="shared" si="97"/>
        <v/>
      </c>
      <c r="AD208" s="10" t="str">
        <f t="shared" si="91"/>
        <v/>
      </c>
      <c r="AE208" s="10" t="str">
        <f t="shared" si="92"/>
        <v/>
      </c>
      <c r="AF208" s="10" t="str">
        <f t="shared" si="98"/>
        <v/>
      </c>
      <c r="AG208" s="10" t="str">
        <f t="shared" si="99"/>
        <v/>
      </c>
      <c r="AH208" s="10" t="str">
        <f t="shared" si="100"/>
        <v/>
      </c>
      <c r="AI208" s="10" t="str">
        <f t="shared" si="93"/>
        <v/>
      </c>
      <c r="AJ208" s="10" t="str">
        <f t="shared" si="101"/>
        <v/>
      </c>
      <c r="AK208" s="10" t="str">
        <f t="shared" si="102"/>
        <v/>
      </c>
      <c r="AL208" s="10" t="str">
        <f t="shared" si="103"/>
        <v/>
      </c>
    </row>
    <row r="209" spans="1:38" ht="22.5" customHeight="1" x14ac:dyDescent="0.25">
      <c r="A209" s="94">
        <v>200</v>
      </c>
      <c r="B209" s="114"/>
      <c r="C209" s="101"/>
      <c r="D209" s="101"/>
      <c r="E209" s="102"/>
      <c r="F209" s="80"/>
      <c r="G209" s="81"/>
      <c r="H209" s="81"/>
      <c r="I209" s="81"/>
      <c r="J209" s="80"/>
      <c r="K209" s="81"/>
      <c r="L209" s="3"/>
      <c r="M209" s="10" t="str">
        <f t="shared" si="94"/>
        <v/>
      </c>
      <c r="N209" s="10" t="str">
        <f t="shared" si="95"/>
        <v/>
      </c>
      <c r="O209" s="10" t="str">
        <f t="shared" si="78"/>
        <v/>
      </c>
      <c r="P209" s="10" t="str">
        <f t="shared" si="79"/>
        <v/>
      </c>
      <c r="Q209" s="10" t="str">
        <f t="shared" si="80"/>
        <v/>
      </c>
      <c r="R209" s="1" t="str">
        <f t="shared" si="81"/>
        <v/>
      </c>
      <c r="S209" s="1" t="str">
        <f t="shared" si="82"/>
        <v/>
      </c>
      <c r="T209" s="1" t="str">
        <f t="shared" si="83"/>
        <v/>
      </c>
      <c r="U209" s="1" t="str">
        <f t="shared" si="84"/>
        <v/>
      </c>
      <c r="V209" t="str">
        <f t="shared" si="85"/>
        <v/>
      </c>
      <c r="W209" s="10" t="str">
        <f t="shared" si="86"/>
        <v/>
      </c>
      <c r="X209" s="10" t="str">
        <f t="shared" si="87"/>
        <v/>
      </c>
      <c r="Y209" s="10" t="str">
        <f t="shared" si="88"/>
        <v/>
      </c>
      <c r="Z209" s="10" t="str">
        <f t="shared" si="96"/>
        <v/>
      </c>
      <c r="AA209" s="10" t="str">
        <f t="shared" si="89"/>
        <v/>
      </c>
      <c r="AB209" s="10" t="str">
        <f t="shared" si="90"/>
        <v/>
      </c>
      <c r="AC209" s="10" t="str">
        <f t="shared" si="97"/>
        <v/>
      </c>
      <c r="AD209" s="10" t="str">
        <f t="shared" si="91"/>
        <v/>
      </c>
      <c r="AE209" s="10" t="str">
        <f t="shared" si="92"/>
        <v/>
      </c>
      <c r="AF209" s="10" t="str">
        <f t="shared" si="98"/>
        <v/>
      </c>
      <c r="AG209" s="10" t="str">
        <f t="shared" si="99"/>
        <v/>
      </c>
      <c r="AH209" s="10" t="str">
        <f t="shared" si="100"/>
        <v/>
      </c>
      <c r="AI209" s="10" t="str">
        <f t="shared" si="93"/>
        <v/>
      </c>
      <c r="AJ209" s="10" t="str">
        <f t="shared" si="101"/>
        <v/>
      </c>
      <c r="AK209" s="10" t="str">
        <f t="shared" si="102"/>
        <v/>
      </c>
      <c r="AL209" s="10" t="str">
        <f t="shared" si="103"/>
        <v/>
      </c>
    </row>
    <row r="210" spans="1:38" ht="22.5" customHeight="1" x14ac:dyDescent="0.25">
      <c r="A210" s="94">
        <v>201</v>
      </c>
      <c r="B210" s="114"/>
      <c r="C210" s="101"/>
      <c r="D210" s="101"/>
      <c r="E210" s="102"/>
      <c r="F210" s="80"/>
      <c r="G210" s="81"/>
      <c r="H210" s="81"/>
      <c r="I210" s="81"/>
      <c r="J210" s="80"/>
      <c r="K210" s="81"/>
      <c r="L210" s="3"/>
      <c r="M210" s="10" t="str">
        <f t="shared" si="94"/>
        <v/>
      </c>
      <c r="N210" s="10" t="str">
        <f t="shared" si="95"/>
        <v/>
      </c>
      <c r="O210" s="10" t="str">
        <f t="shared" si="78"/>
        <v/>
      </c>
      <c r="P210" s="10" t="str">
        <f t="shared" si="79"/>
        <v/>
      </c>
      <c r="Q210" s="10" t="str">
        <f t="shared" si="80"/>
        <v/>
      </c>
      <c r="R210" s="1" t="str">
        <f t="shared" si="81"/>
        <v/>
      </c>
      <c r="S210" s="1" t="str">
        <f t="shared" si="82"/>
        <v/>
      </c>
      <c r="T210" s="1" t="str">
        <f t="shared" si="83"/>
        <v/>
      </c>
      <c r="U210" s="1" t="str">
        <f t="shared" si="84"/>
        <v/>
      </c>
      <c r="V210" t="str">
        <f t="shared" si="85"/>
        <v/>
      </c>
      <c r="W210" s="10" t="str">
        <f t="shared" si="86"/>
        <v/>
      </c>
      <c r="X210" s="10" t="str">
        <f t="shared" si="87"/>
        <v/>
      </c>
      <c r="Y210" s="10" t="str">
        <f t="shared" si="88"/>
        <v/>
      </c>
      <c r="Z210" s="10" t="str">
        <f t="shared" si="96"/>
        <v/>
      </c>
      <c r="AA210" s="10" t="str">
        <f t="shared" si="89"/>
        <v/>
      </c>
      <c r="AB210" s="10" t="str">
        <f t="shared" si="90"/>
        <v/>
      </c>
      <c r="AC210" s="10" t="str">
        <f t="shared" si="97"/>
        <v/>
      </c>
      <c r="AD210" s="10" t="str">
        <f t="shared" si="91"/>
        <v/>
      </c>
      <c r="AE210" s="10" t="str">
        <f t="shared" si="92"/>
        <v/>
      </c>
      <c r="AF210" s="10" t="str">
        <f t="shared" si="98"/>
        <v/>
      </c>
      <c r="AG210" s="10" t="str">
        <f t="shared" si="99"/>
        <v/>
      </c>
      <c r="AH210" s="10" t="str">
        <f t="shared" si="100"/>
        <v/>
      </c>
      <c r="AI210" s="10" t="str">
        <f t="shared" si="93"/>
        <v/>
      </c>
      <c r="AJ210" s="10" t="str">
        <f t="shared" si="101"/>
        <v/>
      </c>
      <c r="AK210" s="10" t="str">
        <f t="shared" si="102"/>
        <v/>
      </c>
      <c r="AL210" s="10" t="str">
        <f t="shared" si="103"/>
        <v/>
      </c>
    </row>
    <row r="211" spans="1:38" ht="22.5" customHeight="1" x14ac:dyDescent="0.25">
      <c r="A211" s="94">
        <v>202</v>
      </c>
      <c r="B211" s="114"/>
      <c r="C211" s="101"/>
      <c r="D211" s="101"/>
      <c r="E211" s="102"/>
      <c r="F211" s="80"/>
      <c r="G211" s="81"/>
      <c r="H211" s="81"/>
      <c r="I211" s="81"/>
      <c r="J211" s="80"/>
      <c r="K211" s="81"/>
      <c r="L211" s="3"/>
      <c r="M211" s="10" t="str">
        <f t="shared" si="94"/>
        <v/>
      </c>
      <c r="N211" s="10" t="str">
        <f t="shared" si="95"/>
        <v/>
      </c>
      <c r="O211" s="10" t="str">
        <f t="shared" si="78"/>
        <v/>
      </c>
      <c r="P211" s="10" t="str">
        <f t="shared" si="79"/>
        <v/>
      </c>
      <c r="Q211" s="10" t="str">
        <f t="shared" si="80"/>
        <v/>
      </c>
      <c r="R211" s="1" t="str">
        <f t="shared" si="81"/>
        <v/>
      </c>
      <c r="S211" s="1" t="str">
        <f t="shared" si="82"/>
        <v/>
      </c>
      <c r="T211" s="1" t="str">
        <f t="shared" si="83"/>
        <v/>
      </c>
      <c r="U211" s="1" t="str">
        <f t="shared" si="84"/>
        <v/>
      </c>
      <c r="V211" t="str">
        <f t="shared" si="85"/>
        <v/>
      </c>
      <c r="W211" s="10" t="str">
        <f t="shared" si="86"/>
        <v/>
      </c>
      <c r="X211" s="10" t="str">
        <f t="shared" si="87"/>
        <v/>
      </c>
      <c r="Y211" s="10" t="str">
        <f t="shared" si="88"/>
        <v/>
      </c>
      <c r="Z211" s="10" t="str">
        <f t="shared" si="96"/>
        <v/>
      </c>
      <c r="AA211" s="10" t="str">
        <f t="shared" si="89"/>
        <v/>
      </c>
      <c r="AB211" s="10" t="str">
        <f t="shared" si="90"/>
        <v/>
      </c>
      <c r="AC211" s="10" t="str">
        <f t="shared" si="97"/>
        <v/>
      </c>
      <c r="AD211" s="10" t="str">
        <f t="shared" si="91"/>
        <v/>
      </c>
      <c r="AE211" s="10" t="str">
        <f t="shared" si="92"/>
        <v/>
      </c>
      <c r="AF211" s="10" t="str">
        <f t="shared" si="98"/>
        <v/>
      </c>
      <c r="AG211" s="10" t="str">
        <f t="shared" si="99"/>
        <v/>
      </c>
      <c r="AH211" s="10" t="str">
        <f t="shared" si="100"/>
        <v/>
      </c>
      <c r="AI211" s="10" t="str">
        <f t="shared" si="93"/>
        <v/>
      </c>
      <c r="AJ211" s="10" t="str">
        <f t="shared" si="101"/>
        <v/>
      </c>
      <c r="AK211" s="10" t="str">
        <f t="shared" si="102"/>
        <v/>
      </c>
      <c r="AL211" s="10" t="str">
        <f t="shared" si="103"/>
        <v/>
      </c>
    </row>
    <row r="212" spans="1:38" ht="22.5" customHeight="1" x14ac:dyDescent="0.25">
      <c r="A212" s="94">
        <v>203</v>
      </c>
      <c r="B212" s="114"/>
      <c r="C212" s="101"/>
      <c r="D212" s="101"/>
      <c r="E212" s="102"/>
      <c r="F212" s="80"/>
      <c r="G212" s="81"/>
      <c r="H212" s="81"/>
      <c r="I212" s="81"/>
      <c r="J212" s="80"/>
      <c r="K212" s="81"/>
      <c r="L212" s="3"/>
      <c r="M212" s="10" t="str">
        <f t="shared" si="94"/>
        <v/>
      </c>
      <c r="N212" s="10" t="str">
        <f t="shared" si="95"/>
        <v/>
      </c>
      <c r="O212" s="10" t="str">
        <f t="shared" si="78"/>
        <v/>
      </c>
      <c r="P212" s="10" t="str">
        <f t="shared" si="79"/>
        <v/>
      </c>
      <c r="Q212" s="10" t="str">
        <f t="shared" si="80"/>
        <v/>
      </c>
      <c r="R212" s="1" t="str">
        <f t="shared" si="81"/>
        <v/>
      </c>
      <c r="S212" s="1" t="str">
        <f t="shared" si="82"/>
        <v/>
      </c>
      <c r="T212" s="1" t="str">
        <f t="shared" si="83"/>
        <v/>
      </c>
      <c r="U212" s="1" t="str">
        <f t="shared" si="84"/>
        <v/>
      </c>
      <c r="V212" t="str">
        <f t="shared" si="85"/>
        <v/>
      </c>
      <c r="W212" s="10" t="str">
        <f t="shared" si="86"/>
        <v/>
      </c>
      <c r="X212" s="10" t="str">
        <f t="shared" si="87"/>
        <v/>
      </c>
      <c r="Y212" s="10" t="str">
        <f t="shared" si="88"/>
        <v/>
      </c>
      <c r="Z212" s="10" t="str">
        <f t="shared" si="96"/>
        <v/>
      </c>
      <c r="AA212" s="10" t="str">
        <f t="shared" si="89"/>
        <v/>
      </c>
      <c r="AB212" s="10" t="str">
        <f t="shared" si="90"/>
        <v/>
      </c>
      <c r="AC212" s="10" t="str">
        <f t="shared" si="97"/>
        <v/>
      </c>
      <c r="AD212" s="10" t="str">
        <f t="shared" si="91"/>
        <v/>
      </c>
      <c r="AE212" s="10" t="str">
        <f t="shared" si="92"/>
        <v/>
      </c>
      <c r="AF212" s="10" t="str">
        <f t="shared" si="98"/>
        <v/>
      </c>
      <c r="AG212" s="10" t="str">
        <f t="shared" si="99"/>
        <v/>
      </c>
      <c r="AH212" s="10" t="str">
        <f t="shared" si="100"/>
        <v/>
      </c>
      <c r="AI212" s="10" t="str">
        <f t="shared" si="93"/>
        <v/>
      </c>
      <c r="AJ212" s="10" t="str">
        <f t="shared" si="101"/>
        <v/>
      </c>
      <c r="AK212" s="10" t="str">
        <f t="shared" si="102"/>
        <v/>
      </c>
      <c r="AL212" s="10" t="str">
        <f t="shared" si="103"/>
        <v/>
      </c>
    </row>
    <row r="213" spans="1:38" ht="22.5" customHeight="1" x14ac:dyDescent="0.25">
      <c r="A213" s="94">
        <v>204</v>
      </c>
      <c r="B213" s="114"/>
      <c r="C213" s="101"/>
      <c r="D213" s="101"/>
      <c r="E213" s="102"/>
      <c r="F213" s="80"/>
      <c r="G213" s="81"/>
      <c r="H213" s="81"/>
      <c r="I213" s="81"/>
      <c r="J213" s="80"/>
      <c r="K213" s="81"/>
      <c r="L213" s="3"/>
      <c r="M213" s="10" t="str">
        <f t="shared" si="94"/>
        <v/>
      </c>
      <c r="N213" s="10" t="str">
        <f t="shared" si="95"/>
        <v/>
      </c>
      <c r="O213" s="10" t="str">
        <f t="shared" si="78"/>
        <v/>
      </c>
      <c r="P213" s="10" t="str">
        <f t="shared" si="79"/>
        <v/>
      </c>
      <c r="Q213" s="10" t="str">
        <f t="shared" si="80"/>
        <v/>
      </c>
      <c r="R213" s="1" t="str">
        <f t="shared" si="81"/>
        <v/>
      </c>
      <c r="S213" s="1" t="str">
        <f t="shared" si="82"/>
        <v/>
      </c>
      <c r="T213" s="1" t="str">
        <f t="shared" si="83"/>
        <v/>
      </c>
      <c r="U213" s="1" t="str">
        <f t="shared" si="84"/>
        <v/>
      </c>
      <c r="V213" t="str">
        <f t="shared" si="85"/>
        <v/>
      </c>
      <c r="W213" s="10" t="str">
        <f t="shared" si="86"/>
        <v/>
      </c>
      <c r="X213" s="10" t="str">
        <f t="shared" si="87"/>
        <v/>
      </c>
      <c r="Y213" s="10" t="str">
        <f t="shared" si="88"/>
        <v/>
      </c>
      <c r="Z213" s="10" t="str">
        <f t="shared" si="96"/>
        <v/>
      </c>
      <c r="AA213" s="10" t="str">
        <f t="shared" si="89"/>
        <v/>
      </c>
      <c r="AB213" s="10" t="str">
        <f t="shared" si="90"/>
        <v/>
      </c>
      <c r="AC213" s="10" t="str">
        <f t="shared" si="97"/>
        <v/>
      </c>
      <c r="AD213" s="10" t="str">
        <f t="shared" si="91"/>
        <v/>
      </c>
      <c r="AE213" s="10" t="str">
        <f t="shared" si="92"/>
        <v/>
      </c>
      <c r="AF213" s="10" t="str">
        <f t="shared" si="98"/>
        <v/>
      </c>
      <c r="AG213" s="10" t="str">
        <f t="shared" si="99"/>
        <v/>
      </c>
      <c r="AH213" s="10" t="str">
        <f t="shared" si="100"/>
        <v/>
      </c>
      <c r="AI213" s="10" t="str">
        <f t="shared" si="93"/>
        <v/>
      </c>
      <c r="AJ213" s="10" t="str">
        <f t="shared" si="101"/>
        <v/>
      </c>
      <c r="AK213" s="10" t="str">
        <f t="shared" si="102"/>
        <v/>
      </c>
      <c r="AL213" s="10" t="str">
        <f t="shared" si="103"/>
        <v/>
      </c>
    </row>
    <row r="214" spans="1:38" ht="22.5" customHeight="1" x14ac:dyDescent="0.25">
      <c r="A214" s="94">
        <v>205</v>
      </c>
      <c r="B214" s="114"/>
      <c r="C214" s="101"/>
      <c r="D214" s="101"/>
      <c r="E214" s="102"/>
      <c r="F214" s="80"/>
      <c r="G214" s="81"/>
      <c r="H214" s="81"/>
      <c r="I214" s="81"/>
      <c r="J214" s="80"/>
      <c r="K214" s="81"/>
      <c r="L214" s="3"/>
      <c r="M214" s="10" t="str">
        <f t="shared" si="94"/>
        <v/>
      </c>
      <c r="N214" s="10" t="str">
        <f t="shared" si="95"/>
        <v/>
      </c>
      <c r="O214" s="10" t="str">
        <f t="shared" si="78"/>
        <v/>
      </c>
      <c r="P214" s="10" t="str">
        <f t="shared" si="79"/>
        <v/>
      </c>
      <c r="Q214" s="10" t="str">
        <f t="shared" si="80"/>
        <v/>
      </c>
      <c r="R214" s="1" t="str">
        <f t="shared" si="81"/>
        <v/>
      </c>
      <c r="S214" s="1" t="str">
        <f t="shared" si="82"/>
        <v/>
      </c>
      <c r="T214" s="1" t="str">
        <f t="shared" si="83"/>
        <v/>
      </c>
      <c r="U214" s="1" t="str">
        <f t="shared" si="84"/>
        <v/>
      </c>
      <c r="V214" t="str">
        <f t="shared" si="85"/>
        <v/>
      </c>
      <c r="W214" s="10" t="str">
        <f t="shared" si="86"/>
        <v/>
      </c>
      <c r="X214" s="10" t="str">
        <f t="shared" si="87"/>
        <v/>
      </c>
      <c r="Y214" s="10" t="str">
        <f t="shared" si="88"/>
        <v/>
      </c>
      <c r="Z214" s="10" t="str">
        <f t="shared" si="96"/>
        <v/>
      </c>
      <c r="AA214" s="10" t="str">
        <f t="shared" si="89"/>
        <v/>
      </c>
      <c r="AB214" s="10" t="str">
        <f t="shared" si="90"/>
        <v/>
      </c>
      <c r="AC214" s="10" t="str">
        <f t="shared" si="97"/>
        <v/>
      </c>
      <c r="AD214" s="10" t="str">
        <f t="shared" si="91"/>
        <v/>
      </c>
      <c r="AE214" s="10" t="str">
        <f t="shared" si="92"/>
        <v/>
      </c>
      <c r="AF214" s="10" t="str">
        <f t="shared" si="98"/>
        <v/>
      </c>
      <c r="AG214" s="10" t="str">
        <f t="shared" si="99"/>
        <v/>
      </c>
      <c r="AH214" s="10" t="str">
        <f t="shared" si="100"/>
        <v/>
      </c>
      <c r="AI214" s="10" t="str">
        <f t="shared" si="93"/>
        <v/>
      </c>
      <c r="AJ214" s="10" t="str">
        <f t="shared" si="101"/>
        <v/>
      </c>
      <c r="AK214" s="10" t="str">
        <f t="shared" si="102"/>
        <v/>
      </c>
      <c r="AL214" s="10" t="str">
        <f t="shared" si="103"/>
        <v/>
      </c>
    </row>
    <row r="215" spans="1:38" ht="22.5" customHeight="1" x14ac:dyDescent="0.25">
      <c r="A215" s="94">
        <v>206</v>
      </c>
      <c r="B215" s="114"/>
      <c r="C215" s="101"/>
      <c r="D215" s="101"/>
      <c r="E215" s="102"/>
      <c r="F215" s="80"/>
      <c r="G215" s="81"/>
      <c r="H215" s="81"/>
      <c r="I215" s="81"/>
      <c r="J215" s="80"/>
      <c r="K215" s="81"/>
      <c r="L215" s="3"/>
      <c r="M215" s="10" t="str">
        <f t="shared" si="94"/>
        <v/>
      </c>
      <c r="N215" s="10" t="str">
        <f t="shared" si="95"/>
        <v/>
      </c>
      <c r="O215" s="10" t="str">
        <f t="shared" si="78"/>
        <v/>
      </c>
      <c r="P215" s="10" t="str">
        <f t="shared" si="79"/>
        <v/>
      </c>
      <c r="Q215" s="10" t="str">
        <f t="shared" si="80"/>
        <v/>
      </c>
      <c r="R215" s="1" t="str">
        <f t="shared" si="81"/>
        <v/>
      </c>
      <c r="S215" s="1" t="str">
        <f t="shared" si="82"/>
        <v/>
      </c>
      <c r="T215" s="1" t="str">
        <f t="shared" si="83"/>
        <v/>
      </c>
      <c r="U215" s="1" t="str">
        <f t="shared" si="84"/>
        <v/>
      </c>
      <c r="V215" t="str">
        <f t="shared" si="85"/>
        <v/>
      </c>
      <c r="W215" s="10" t="str">
        <f t="shared" si="86"/>
        <v/>
      </c>
      <c r="X215" s="10" t="str">
        <f t="shared" si="87"/>
        <v/>
      </c>
      <c r="Y215" s="10" t="str">
        <f t="shared" si="88"/>
        <v/>
      </c>
      <c r="Z215" s="10" t="str">
        <f t="shared" si="96"/>
        <v/>
      </c>
      <c r="AA215" s="10" t="str">
        <f t="shared" si="89"/>
        <v/>
      </c>
      <c r="AB215" s="10" t="str">
        <f t="shared" si="90"/>
        <v/>
      </c>
      <c r="AC215" s="10" t="str">
        <f t="shared" si="97"/>
        <v/>
      </c>
      <c r="AD215" s="10" t="str">
        <f t="shared" si="91"/>
        <v/>
      </c>
      <c r="AE215" s="10" t="str">
        <f t="shared" si="92"/>
        <v/>
      </c>
      <c r="AF215" s="10" t="str">
        <f t="shared" si="98"/>
        <v/>
      </c>
      <c r="AG215" s="10" t="str">
        <f t="shared" si="99"/>
        <v/>
      </c>
      <c r="AH215" s="10" t="str">
        <f t="shared" si="100"/>
        <v/>
      </c>
      <c r="AI215" s="10" t="str">
        <f t="shared" si="93"/>
        <v/>
      </c>
      <c r="AJ215" s="10" t="str">
        <f t="shared" si="101"/>
        <v/>
      </c>
      <c r="AK215" s="10" t="str">
        <f t="shared" si="102"/>
        <v/>
      </c>
      <c r="AL215" s="10" t="str">
        <f t="shared" si="103"/>
        <v/>
      </c>
    </row>
    <row r="216" spans="1:38" ht="22.5" customHeight="1" x14ac:dyDescent="0.25">
      <c r="A216" s="94">
        <v>207</v>
      </c>
      <c r="B216" s="114"/>
      <c r="C216" s="101"/>
      <c r="D216" s="101"/>
      <c r="E216" s="102"/>
      <c r="F216" s="80"/>
      <c r="G216" s="81"/>
      <c r="H216" s="81"/>
      <c r="I216" s="81"/>
      <c r="J216" s="80"/>
      <c r="K216" s="81"/>
      <c r="L216" s="3"/>
      <c r="M216" s="10" t="str">
        <f t="shared" si="94"/>
        <v/>
      </c>
      <c r="N216" s="10" t="str">
        <f t="shared" si="95"/>
        <v/>
      </c>
      <c r="O216" s="10" t="str">
        <f t="shared" si="78"/>
        <v/>
      </c>
      <c r="P216" s="10" t="str">
        <f t="shared" si="79"/>
        <v/>
      </c>
      <c r="Q216" s="10" t="str">
        <f t="shared" si="80"/>
        <v/>
      </c>
      <c r="R216" s="1" t="str">
        <f t="shared" si="81"/>
        <v/>
      </c>
      <c r="S216" s="1" t="str">
        <f t="shared" si="82"/>
        <v/>
      </c>
      <c r="T216" s="1" t="str">
        <f t="shared" si="83"/>
        <v/>
      </c>
      <c r="U216" s="1" t="str">
        <f t="shared" si="84"/>
        <v/>
      </c>
      <c r="V216" t="str">
        <f t="shared" si="85"/>
        <v/>
      </c>
      <c r="W216" s="10" t="str">
        <f t="shared" si="86"/>
        <v/>
      </c>
      <c r="X216" s="10" t="str">
        <f t="shared" si="87"/>
        <v/>
      </c>
      <c r="Y216" s="10" t="str">
        <f t="shared" si="88"/>
        <v/>
      </c>
      <c r="Z216" s="10" t="str">
        <f t="shared" si="96"/>
        <v/>
      </c>
      <c r="AA216" s="10" t="str">
        <f t="shared" si="89"/>
        <v/>
      </c>
      <c r="AB216" s="10" t="str">
        <f t="shared" si="90"/>
        <v/>
      </c>
      <c r="AC216" s="10" t="str">
        <f t="shared" si="97"/>
        <v/>
      </c>
      <c r="AD216" s="10" t="str">
        <f t="shared" si="91"/>
        <v/>
      </c>
      <c r="AE216" s="10" t="str">
        <f t="shared" si="92"/>
        <v/>
      </c>
      <c r="AF216" s="10" t="str">
        <f t="shared" si="98"/>
        <v/>
      </c>
      <c r="AG216" s="10" t="str">
        <f t="shared" si="99"/>
        <v/>
      </c>
      <c r="AH216" s="10" t="str">
        <f t="shared" si="100"/>
        <v/>
      </c>
      <c r="AI216" s="10" t="str">
        <f t="shared" si="93"/>
        <v/>
      </c>
      <c r="AJ216" s="10" t="str">
        <f t="shared" si="101"/>
        <v/>
      </c>
      <c r="AK216" s="10" t="str">
        <f t="shared" si="102"/>
        <v/>
      </c>
      <c r="AL216" s="10" t="str">
        <f t="shared" si="103"/>
        <v/>
      </c>
    </row>
    <row r="217" spans="1:38" ht="22.5" customHeight="1" x14ac:dyDescent="0.25">
      <c r="A217" s="94">
        <v>208</v>
      </c>
      <c r="B217" s="114"/>
      <c r="C217" s="101"/>
      <c r="D217" s="101"/>
      <c r="E217" s="102"/>
      <c r="F217" s="80"/>
      <c r="G217" s="81"/>
      <c r="H217" s="81"/>
      <c r="I217" s="81"/>
      <c r="J217" s="80"/>
      <c r="K217" s="81"/>
      <c r="L217" s="3"/>
      <c r="M217" s="10" t="str">
        <f t="shared" si="94"/>
        <v/>
      </c>
      <c r="N217" s="10" t="str">
        <f t="shared" si="95"/>
        <v/>
      </c>
      <c r="O217" s="10" t="str">
        <f t="shared" si="78"/>
        <v/>
      </c>
      <c r="P217" s="10" t="str">
        <f t="shared" si="79"/>
        <v/>
      </c>
      <c r="Q217" s="10" t="str">
        <f t="shared" si="80"/>
        <v/>
      </c>
      <c r="R217" s="1" t="str">
        <f t="shared" si="81"/>
        <v/>
      </c>
      <c r="S217" s="1" t="str">
        <f t="shared" si="82"/>
        <v/>
      </c>
      <c r="T217" s="1" t="str">
        <f t="shared" si="83"/>
        <v/>
      </c>
      <c r="U217" s="1" t="str">
        <f t="shared" si="84"/>
        <v/>
      </c>
      <c r="V217" t="str">
        <f t="shared" si="85"/>
        <v/>
      </c>
      <c r="W217" s="10" t="str">
        <f t="shared" si="86"/>
        <v/>
      </c>
      <c r="X217" s="10" t="str">
        <f t="shared" si="87"/>
        <v/>
      </c>
      <c r="Y217" s="10" t="str">
        <f t="shared" si="88"/>
        <v/>
      </c>
      <c r="Z217" s="10" t="str">
        <f t="shared" si="96"/>
        <v/>
      </c>
      <c r="AA217" s="10" t="str">
        <f t="shared" si="89"/>
        <v/>
      </c>
      <c r="AB217" s="10" t="str">
        <f t="shared" si="90"/>
        <v/>
      </c>
      <c r="AC217" s="10" t="str">
        <f t="shared" si="97"/>
        <v/>
      </c>
      <c r="AD217" s="10" t="str">
        <f t="shared" si="91"/>
        <v/>
      </c>
      <c r="AE217" s="10" t="str">
        <f t="shared" si="92"/>
        <v/>
      </c>
      <c r="AF217" s="10" t="str">
        <f t="shared" si="98"/>
        <v/>
      </c>
      <c r="AG217" s="10" t="str">
        <f t="shared" si="99"/>
        <v/>
      </c>
      <c r="AH217" s="10" t="str">
        <f t="shared" si="100"/>
        <v/>
      </c>
      <c r="AI217" s="10" t="str">
        <f t="shared" si="93"/>
        <v/>
      </c>
      <c r="AJ217" s="10" t="str">
        <f t="shared" si="101"/>
        <v/>
      </c>
      <c r="AK217" s="10" t="str">
        <f t="shared" si="102"/>
        <v/>
      </c>
      <c r="AL217" s="10" t="str">
        <f t="shared" si="103"/>
        <v/>
      </c>
    </row>
    <row r="218" spans="1:38" ht="22.5" customHeight="1" x14ac:dyDescent="0.25">
      <c r="A218" s="94">
        <v>209</v>
      </c>
      <c r="B218" s="114"/>
      <c r="C218" s="101"/>
      <c r="D218" s="101"/>
      <c r="E218" s="102"/>
      <c r="F218" s="80"/>
      <c r="G218" s="81"/>
      <c r="H218" s="81"/>
      <c r="I218" s="81"/>
      <c r="J218" s="80"/>
      <c r="K218" s="81"/>
      <c r="L218" s="3"/>
      <c r="M218" s="10" t="str">
        <f t="shared" si="94"/>
        <v/>
      </c>
      <c r="N218" s="10" t="str">
        <f t="shared" si="95"/>
        <v/>
      </c>
      <c r="O218" s="10" t="str">
        <f t="shared" si="78"/>
        <v/>
      </c>
      <c r="P218" s="10" t="str">
        <f t="shared" si="79"/>
        <v/>
      </c>
      <c r="Q218" s="10" t="str">
        <f t="shared" si="80"/>
        <v/>
      </c>
      <c r="R218" s="1" t="str">
        <f t="shared" si="81"/>
        <v/>
      </c>
      <c r="S218" s="1" t="str">
        <f t="shared" si="82"/>
        <v/>
      </c>
      <c r="T218" s="1" t="str">
        <f t="shared" si="83"/>
        <v/>
      </c>
      <c r="U218" s="1" t="str">
        <f t="shared" si="84"/>
        <v/>
      </c>
      <c r="V218" t="str">
        <f t="shared" si="85"/>
        <v/>
      </c>
      <c r="W218" s="10" t="str">
        <f t="shared" si="86"/>
        <v/>
      </c>
      <c r="X218" s="10" t="str">
        <f t="shared" si="87"/>
        <v/>
      </c>
      <c r="Y218" s="10" t="str">
        <f t="shared" si="88"/>
        <v/>
      </c>
      <c r="Z218" s="10" t="str">
        <f t="shared" si="96"/>
        <v/>
      </c>
      <c r="AA218" s="10" t="str">
        <f t="shared" si="89"/>
        <v/>
      </c>
      <c r="AB218" s="10" t="str">
        <f t="shared" si="90"/>
        <v/>
      </c>
      <c r="AC218" s="10" t="str">
        <f t="shared" si="97"/>
        <v/>
      </c>
      <c r="AD218" s="10" t="str">
        <f t="shared" si="91"/>
        <v/>
      </c>
      <c r="AE218" s="10" t="str">
        <f t="shared" si="92"/>
        <v/>
      </c>
      <c r="AF218" s="10" t="str">
        <f t="shared" si="98"/>
        <v/>
      </c>
      <c r="AG218" s="10" t="str">
        <f t="shared" si="99"/>
        <v/>
      </c>
      <c r="AH218" s="10" t="str">
        <f t="shared" si="100"/>
        <v/>
      </c>
      <c r="AI218" s="10" t="str">
        <f t="shared" si="93"/>
        <v/>
      </c>
      <c r="AJ218" s="10" t="str">
        <f t="shared" si="101"/>
        <v/>
      </c>
      <c r="AK218" s="10" t="str">
        <f t="shared" si="102"/>
        <v/>
      </c>
      <c r="AL218" s="10" t="str">
        <f t="shared" si="103"/>
        <v/>
      </c>
    </row>
    <row r="219" spans="1:38" ht="22.5" customHeight="1" x14ac:dyDescent="0.25">
      <c r="A219" s="94">
        <v>210</v>
      </c>
      <c r="B219" s="114"/>
      <c r="C219" s="101"/>
      <c r="D219" s="101"/>
      <c r="E219" s="102"/>
      <c r="F219" s="80"/>
      <c r="G219" s="81"/>
      <c r="H219" s="81"/>
      <c r="I219" s="81"/>
      <c r="J219" s="80"/>
      <c r="K219" s="81"/>
      <c r="L219" s="3"/>
      <c r="M219" s="10" t="str">
        <f t="shared" si="94"/>
        <v/>
      </c>
      <c r="N219" s="10" t="str">
        <f t="shared" si="95"/>
        <v/>
      </c>
      <c r="O219" s="10" t="str">
        <f t="shared" si="78"/>
        <v/>
      </c>
      <c r="P219" s="10" t="str">
        <f t="shared" si="79"/>
        <v/>
      </c>
      <c r="Q219" s="10" t="str">
        <f t="shared" si="80"/>
        <v/>
      </c>
      <c r="R219" s="1" t="str">
        <f t="shared" si="81"/>
        <v/>
      </c>
      <c r="S219" s="1" t="str">
        <f t="shared" si="82"/>
        <v/>
      </c>
      <c r="T219" s="1" t="str">
        <f t="shared" si="83"/>
        <v/>
      </c>
      <c r="U219" s="1" t="str">
        <f t="shared" si="84"/>
        <v/>
      </c>
      <c r="V219" t="str">
        <f t="shared" si="85"/>
        <v/>
      </c>
      <c r="W219" s="10" t="str">
        <f t="shared" si="86"/>
        <v/>
      </c>
      <c r="X219" s="10" t="str">
        <f t="shared" si="87"/>
        <v/>
      </c>
      <c r="Y219" s="10" t="str">
        <f t="shared" si="88"/>
        <v/>
      </c>
      <c r="Z219" s="10" t="str">
        <f t="shared" si="96"/>
        <v/>
      </c>
      <c r="AA219" s="10" t="str">
        <f t="shared" si="89"/>
        <v/>
      </c>
      <c r="AB219" s="10" t="str">
        <f t="shared" si="90"/>
        <v/>
      </c>
      <c r="AC219" s="10" t="str">
        <f t="shared" si="97"/>
        <v/>
      </c>
      <c r="AD219" s="10" t="str">
        <f t="shared" si="91"/>
        <v/>
      </c>
      <c r="AE219" s="10" t="str">
        <f t="shared" si="92"/>
        <v/>
      </c>
      <c r="AF219" s="10" t="str">
        <f t="shared" si="98"/>
        <v/>
      </c>
      <c r="AG219" s="10" t="str">
        <f t="shared" si="99"/>
        <v/>
      </c>
      <c r="AH219" s="10" t="str">
        <f t="shared" si="100"/>
        <v/>
      </c>
      <c r="AI219" s="10" t="str">
        <f t="shared" si="93"/>
        <v/>
      </c>
      <c r="AJ219" s="10" t="str">
        <f t="shared" si="101"/>
        <v/>
      </c>
      <c r="AK219" s="10" t="str">
        <f t="shared" si="102"/>
        <v/>
      </c>
      <c r="AL219" s="10" t="str">
        <f t="shared" si="103"/>
        <v/>
      </c>
    </row>
    <row r="220" spans="1:38" ht="22.5" customHeight="1" x14ac:dyDescent="0.25">
      <c r="A220" s="94">
        <v>211</v>
      </c>
      <c r="B220" s="114"/>
      <c r="C220" s="101"/>
      <c r="D220" s="101"/>
      <c r="E220" s="102"/>
      <c r="F220" s="80"/>
      <c r="G220" s="81"/>
      <c r="H220" s="81"/>
      <c r="I220" s="81"/>
      <c r="J220" s="80"/>
      <c r="K220" s="81"/>
      <c r="L220" s="3"/>
      <c r="M220" s="10" t="str">
        <f t="shared" si="94"/>
        <v/>
      </c>
      <c r="N220" s="10" t="str">
        <f t="shared" si="95"/>
        <v/>
      </c>
      <c r="O220" s="10" t="str">
        <f t="shared" si="78"/>
        <v/>
      </c>
      <c r="P220" s="10" t="str">
        <f t="shared" si="79"/>
        <v/>
      </c>
      <c r="Q220" s="10" t="str">
        <f t="shared" si="80"/>
        <v/>
      </c>
      <c r="R220" s="1" t="str">
        <f t="shared" si="81"/>
        <v/>
      </c>
      <c r="S220" s="1" t="str">
        <f t="shared" si="82"/>
        <v/>
      </c>
      <c r="T220" s="1" t="str">
        <f t="shared" si="83"/>
        <v/>
      </c>
      <c r="U220" s="1" t="str">
        <f t="shared" si="84"/>
        <v/>
      </c>
      <c r="V220" t="str">
        <f t="shared" si="85"/>
        <v/>
      </c>
      <c r="W220" s="10" t="str">
        <f t="shared" si="86"/>
        <v/>
      </c>
      <c r="X220" s="10" t="str">
        <f t="shared" si="87"/>
        <v/>
      </c>
      <c r="Y220" s="10" t="str">
        <f t="shared" si="88"/>
        <v/>
      </c>
      <c r="Z220" s="10" t="str">
        <f t="shared" si="96"/>
        <v/>
      </c>
      <c r="AA220" s="10" t="str">
        <f t="shared" si="89"/>
        <v/>
      </c>
      <c r="AB220" s="10" t="str">
        <f t="shared" si="90"/>
        <v/>
      </c>
      <c r="AC220" s="10" t="str">
        <f t="shared" si="97"/>
        <v/>
      </c>
      <c r="AD220" s="10" t="str">
        <f t="shared" si="91"/>
        <v/>
      </c>
      <c r="AE220" s="10" t="str">
        <f t="shared" si="92"/>
        <v/>
      </c>
      <c r="AF220" s="10" t="str">
        <f t="shared" si="98"/>
        <v/>
      </c>
      <c r="AG220" s="10" t="str">
        <f t="shared" si="99"/>
        <v/>
      </c>
      <c r="AH220" s="10" t="str">
        <f t="shared" si="100"/>
        <v/>
      </c>
      <c r="AI220" s="10" t="str">
        <f t="shared" si="93"/>
        <v/>
      </c>
      <c r="AJ220" s="10" t="str">
        <f t="shared" si="101"/>
        <v/>
      </c>
      <c r="AK220" s="10" t="str">
        <f t="shared" si="102"/>
        <v/>
      </c>
      <c r="AL220" s="10" t="str">
        <f t="shared" si="103"/>
        <v/>
      </c>
    </row>
    <row r="221" spans="1:38" ht="22.5" customHeight="1" x14ac:dyDescent="0.25">
      <c r="A221" s="94">
        <v>212</v>
      </c>
      <c r="B221" s="114"/>
      <c r="C221" s="101"/>
      <c r="D221" s="101"/>
      <c r="E221" s="102"/>
      <c r="F221" s="80"/>
      <c r="G221" s="81"/>
      <c r="H221" s="81"/>
      <c r="I221" s="81"/>
      <c r="J221" s="80"/>
      <c r="K221" s="81"/>
      <c r="L221" s="3"/>
      <c r="M221" s="10" t="str">
        <f t="shared" si="94"/>
        <v/>
      </c>
      <c r="N221" s="10" t="str">
        <f t="shared" si="95"/>
        <v/>
      </c>
      <c r="O221" s="10" t="str">
        <f t="shared" si="78"/>
        <v/>
      </c>
      <c r="P221" s="10" t="str">
        <f t="shared" si="79"/>
        <v/>
      </c>
      <c r="Q221" s="10" t="str">
        <f t="shared" si="80"/>
        <v/>
      </c>
      <c r="R221" s="1" t="str">
        <f t="shared" si="81"/>
        <v/>
      </c>
      <c r="S221" s="1" t="str">
        <f t="shared" si="82"/>
        <v/>
      </c>
      <c r="T221" s="1" t="str">
        <f t="shared" si="83"/>
        <v/>
      </c>
      <c r="U221" s="1" t="str">
        <f t="shared" si="84"/>
        <v/>
      </c>
      <c r="V221" t="str">
        <f t="shared" si="85"/>
        <v/>
      </c>
      <c r="W221" s="10" t="str">
        <f t="shared" si="86"/>
        <v/>
      </c>
      <c r="X221" s="10" t="str">
        <f t="shared" si="87"/>
        <v/>
      </c>
      <c r="Y221" s="10" t="str">
        <f t="shared" si="88"/>
        <v/>
      </c>
      <c r="Z221" s="10" t="str">
        <f t="shared" si="96"/>
        <v/>
      </c>
      <c r="AA221" s="10" t="str">
        <f t="shared" si="89"/>
        <v/>
      </c>
      <c r="AB221" s="10" t="str">
        <f t="shared" si="90"/>
        <v/>
      </c>
      <c r="AC221" s="10" t="str">
        <f t="shared" si="97"/>
        <v/>
      </c>
      <c r="AD221" s="10" t="str">
        <f t="shared" si="91"/>
        <v/>
      </c>
      <c r="AE221" s="10" t="str">
        <f t="shared" si="92"/>
        <v/>
      </c>
      <c r="AF221" s="10" t="str">
        <f t="shared" si="98"/>
        <v/>
      </c>
      <c r="AG221" s="10" t="str">
        <f t="shared" si="99"/>
        <v/>
      </c>
      <c r="AH221" s="10" t="str">
        <f t="shared" si="100"/>
        <v/>
      </c>
      <c r="AI221" s="10" t="str">
        <f t="shared" si="93"/>
        <v/>
      </c>
      <c r="AJ221" s="10" t="str">
        <f t="shared" si="101"/>
        <v/>
      </c>
      <c r="AK221" s="10" t="str">
        <f t="shared" si="102"/>
        <v/>
      </c>
      <c r="AL221" s="10" t="str">
        <f t="shared" si="103"/>
        <v/>
      </c>
    </row>
    <row r="222" spans="1:38" ht="22.5" customHeight="1" x14ac:dyDescent="0.25">
      <c r="A222" s="94">
        <v>213</v>
      </c>
      <c r="B222" s="114"/>
      <c r="C222" s="101"/>
      <c r="D222" s="101"/>
      <c r="E222" s="102"/>
      <c r="F222" s="80"/>
      <c r="G222" s="81"/>
      <c r="H222" s="81"/>
      <c r="I222" s="81"/>
      <c r="J222" s="80"/>
      <c r="K222" s="81"/>
      <c r="L222" s="3"/>
      <c r="M222" s="10" t="str">
        <f t="shared" si="94"/>
        <v/>
      </c>
      <c r="N222" s="10" t="str">
        <f t="shared" si="95"/>
        <v/>
      </c>
      <c r="O222" s="10" t="str">
        <f t="shared" si="78"/>
        <v/>
      </c>
      <c r="P222" s="10" t="str">
        <f t="shared" si="79"/>
        <v/>
      </c>
      <c r="Q222" s="10" t="str">
        <f t="shared" si="80"/>
        <v/>
      </c>
      <c r="R222" s="1" t="str">
        <f t="shared" si="81"/>
        <v/>
      </c>
      <c r="S222" s="1" t="str">
        <f t="shared" si="82"/>
        <v/>
      </c>
      <c r="T222" s="1" t="str">
        <f t="shared" si="83"/>
        <v/>
      </c>
      <c r="U222" s="1" t="str">
        <f t="shared" si="84"/>
        <v/>
      </c>
      <c r="V222" t="str">
        <f t="shared" si="85"/>
        <v/>
      </c>
      <c r="W222" s="10" t="str">
        <f t="shared" si="86"/>
        <v/>
      </c>
      <c r="X222" s="10" t="str">
        <f t="shared" si="87"/>
        <v/>
      </c>
      <c r="Y222" s="10" t="str">
        <f t="shared" si="88"/>
        <v/>
      </c>
      <c r="Z222" s="10" t="str">
        <f t="shared" si="96"/>
        <v/>
      </c>
      <c r="AA222" s="10" t="str">
        <f t="shared" si="89"/>
        <v/>
      </c>
      <c r="AB222" s="10" t="str">
        <f t="shared" si="90"/>
        <v/>
      </c>
      <c r="AC222" s="10" t="str">
        <f t="shared" si="97"/>
        <v/>
      </c>
      <c r="AD222" s="10" t="str">
        <f t="shared" si="91"/>
        <v/>
      </c>
      <c r="AE222" s="10" t="str">
        <f t="shared" si="92"/>
        <v/>
      </c>
      <c r="AF222" s="10" t="str">
        <f t="shared" si="98"/>
        <v/>
      </c>
      <c r="AG222" s="10" t="str">
        <f t="shared" si="99"/>
        <v/>
      </c>
      <c r="AH222" s="10" t="str">
        <f t="shared" si="100"/>
        <v/>
      </c>
      <c r="AI222" s="10" t="str">
        <f t="shared" si="93"/>
        <v/>
      </c>
      <c r="AJ222" s="10" t="str">
        <f t="shared" si="101"/>
        <v/>
      </c>
      <c r="AK222" s="10" t="str">
        <f t="shared" si="102"/>
        <v/>
      </c>
      <c r="AL222" s="10" t="str">
        <f t="shared" si="103"/>
        <v/>
      </c>
    </row>
    <row r="223" spans="1:38" ht="22.5" customHeight="1" x14ac:dyDescent="0.25">
      <c r="A223" s="94">
        <v>214</v>
      </c>
      <c r="B223" s="114"/>
      <c r="C223" s="101"/>
      <c r="D223" s="101"/>
      <c r="E223" s="102"/>
      <c r="F223" s="80"/>
      <c r="G223" s="81"/>
      <c r="H223" s="81"/>
      <c r="I223" s="81"/>
      <c r="J223" s="80"/>
      <c r="K223" s="81"/>
      <c r="L223" s="3"/>
      <c r="M223" s="10" t="str">
        <f t="shared" si="94"/>
        <v/>
      </c>
      <c r="N223" s="10" t="str">
        <f t="shared" si="95"/>
        <v/>
      </c>
      <c r="O223" s="10" t="str">
        <f t="shared" si="78"/>
        <v/>
      </c>
      <c r="P223" s="10" t="str">
        <f t="shared" si="79"/>
        <v/>
      </c>
      <c r="Q223" s="10" t="str">
        <f t="shared" si="80"/>
        <v/>
      </c>
      <c r="R223" s="1" t="str">
        <f t="shared" si="81"/>
        <v/>
      </c>
      <c r="S223" s="1" t="str">
        <f t="shared" si="82"/>
        <v/>
      </c>
      <c r="T223" s="1" t="str">
        <f t="shared" si="83"/>
        <v/>
      </c>
      <c r="U223" s="1" t="str">
        <f t="shared" si="84"/>
        <v/>
      </c>
      <c r="V223" t="str">
        <f t="shared" si="85"/>
        <v/>
      </c>
      <c r="W223" s="10" t="str">
        <f t="shared" si="86"/>
        <v/>
      </c>
      <c r="X223" s="10" t="str">
        <f t="shared" si="87"/>
        <v/>
      </c>
      <c r="Y223" s="10" t="str">
        <f t="shared" si="88"/>
        <v/>
      </c>
      <c r="Z223" s="10" t="str">
        <f t="shared" si="96"/>
        <v/>
      </c>
      <c r="AA223" s="10" t="str">
        <f t="shared" si="89"/>
        <v/>
      </c>
      <c r="AB223" s="10" t="str">
        <f t="shared" si="90"/>
        <v/>
      </c>
      <c r="AC223" s="10" t="str">
        <f t="shared" si="97"/>
        <v/>
      </c>
      <c r="AD223" s="10" t="str">
        <f t="shared" si="91"/>
        <v/>
      </c>
      <c r="AE223" s="10" t="str">
        <f t="shared" si="92"/>
        <v/>
      </c>
      <c r="AF223" s="10" t="str">
        <f t="shared" si="98"/>
        <v/>
      </c>
      <c r="AG223" s="10" t="str">
        <f t="shared" si="99"/>
        <v/>
      </c>
      <c r="AH223" s="10" t="str">
        <f t="shared" si="100"/>
        <v/>
      </c>
      <c r="AI223" s="10" t="str">
        <f t="shared" si="93"/>
        <v/>
      </c>
      <c r="AJ223" s="10" t="str">
        <f t="shared" si="101"/>
        <v/>
      </c>
      <c r="AK223" s="10" t="str">
        <f t="shared" si="102"/>
        <v/>
      </c>
      <c r="AL223" s="10" t="str">
        <f t="shared" si="103"/>
        <v/>
      </c>
    </row>
    <row r="224" spans="1:38" ht="22.5" customHeight="1" x14ac:dyDescent="0.25">
      <c r="A224" s="94">
        <v>215</v>
      </c>
      <c r="B224" s="114"/>
      <c r="C224" s="101"/>
      <c r="D224" s="101"/>
      <c r="E224" s="102"/>
      <c r="F224" s="80"/>
      <c r="G224" s="81"/>
      <c r="H224" s="81"/>
      <c r="I224" s="81"/>
      <c r="J224" s="80"/>
      <c r="K224" s="81"/>
      <c r="L224" s="3"/>
      <c r="M224" s="10" t="str">
        <f t="shared" si="94"/>
        <v/>
      </c>
      <c r="N224" s="10" t="str">
        <f t="shared" si="95"/>
        <v/>
      </c>
      <c r="O224" s="10" t="str">
        <f t="shared" si="78"/>
        <v/>
      </c>
      <c r="P224" s="10" t="str">
        <f t="shared" si="79"/>
        <v/>
      </c>
      <c r="Q224" s="10" t="str">
        <f t="shared" si="80"/>
        <v/>
      </c>
      <c r="R224" s="1" t="str">
        <f t="shared" si="81"/>
        <v/>
      </c>
      <c r="S224" s="1" t="str">
        <f t="shared" si="82"/>
        <v/>
      </c>
      <c r="T224" s="1" t="str">
        <f t="shared" si="83"/>
        <v/>
      </c>
      <c r="U224" s="1" t="str">
        <f t="shared" si="84"/>
        <v/>
      </c>
      <c r="V224" t="str">
        <f t="shared" si="85"/>
        <v/>
      </c>
      <c r="W224" s="10" t="str">
        <f t="shared" si="86"/>
        <v/>
      </c>
      <c r="X224" s="10" t="str">
        <f t="shared" si="87"/>
        <v/>
      </c>
      <c r="Y224" s="10" t="str">
        <f t="shared" si="88"/>
        <v/>
      </c>
      <c r="Z224" s="10" t="str">
        <f t="shared" si="96"/>
        <v/>
      </c>
      <c r="AA224" s="10" t="str">
        <f t="shared" si="89"/>
        <v/>
      </c>
      <c r="AB224" s="10" t="str">
        <f t="shared" si="90"/>
        <v/>
      </c>
      <c r="AC224" s="10" t="str">
        <f t="shared" si="97"/>
        <v/>
      </c>
      <c r="AD224" s="10" t="str">
        <f t="shared" si="91"/>
        <v/>
      </c>
      <c r="AE224" s="10" t="str">
        <f t="shared" si="92"/>
        <v/>
      </c>
      <c r="AF224" s="10" t="str">
        <f t="shared" si="98"/>
        <v/>
      </c>
      <c r="AG224" s="10" t="str">
        <f t="shared" si="99"/>
        <v/>
      </c>
      <c r="AH224" s="10" t="str">
        <f t="shared" si="100"/>
        <v/>
      </c>
      <c r="AI224" s="10" t="str">
        <f t="shared" si="93"/>
        <v/>
      </c>
      <c r="AJ224" s="10" t="str">
        <f t="shared" si="101"/>
        <v/>
      </c>
      <c r="AK224" s="10" t="str">
        <f t="shared" si="102"/>
        <v/>
      </c>
      <c r="AL224" s="10" t="str">
        <f t="shared" si="103"/>
        <v/>
      </c>
    </row>
    <row r="225" spans="1:38" ht="22.5" customHeight="1" x14ac:dyDescent="0.25">
      <c r="A225" s="94">
        <v>216</v>
      </c>
      <c r="B225" s="114"/>
      <c r="C225" s="101"/>
      <c r="D225" s="101"/>
      <c r="E225" s="102"/>
      <c r="F225" s="80"/>
      <c r="G225" s="81"/>
      <c r="H225" s="81"/>
      <c r="I225" s="81"/>
      <c r="J225" s="80"/>
      <c r="K225" s="81"/>
      <c r="L225" s="3"/>
      <c r="M225" s="10" t="str">
        <f t="shared" si="94"/>
        <v/>
      </c>
      <c r="N225" s="10" t="str">
        <f t="shared" si="95"/>
        <v/>
      </c>
      <c r="O225" s="10" t="str">
        <f t="shared" si="78"/>
        <v/>
      </c>
      <c r="P225" s="10" t="str">
        <f t="shared" si="79"/>
        <v/>
      </c>
      <c r="Q225" s="10" t="str">
        <f t="shared" si="80"/>
        <v/>
      </c>
      <c r="R225" s="1" t="str">
        <f t="shared" si="81"/>
        <v/>
      </c>
      <c r="S225" s="1" t="str">
        <f t="shared" si="82"/>
        <v/>
      </c>
      <c r="T225" s="1" t="str">
        <f t="shared" si="83"/>
        <v/>
      </c>
      <c r="U225" s="1" t="str">
        <f t="shared" si="84"/>
        <v/>
      </c>
      <c r="V225" t="str">
        <f t="shared" si="85"/>
        <v/>
      </c>
      <c r="W225" s="10" t="str">
        <f t="shared" si="86"/>
        <v/>
      </c>
      <c r="X225" s="10" t="str">
        <f t="shared" si="87"/>
        <v/>
      </c>
      <c r="Y225" s="10" t="str">
        <f t="shared" si="88"/>
        <v/>
      </c>
      <c r="Z225" s="10" t="str">
        <f t="shared" si="96"/>
        <v/>
      </c>
      <c r="AA225" s="10" t="str">
        <f t="shared" si="89"/>
        <v/>
      </c>
      <c r="AB225" s="10" t="str">
        <f t="shared" si="90"/>
        <v/>
      </c>
      <c r="AC225" s="10" t="str">
        <f t="shared" si="97"/>
        <v/>
      </c>
      <c r="AD225" s="10" t="str">
        <f t="shared" si="91"/>
        <v/>
      </c>
      <c r="AE225" s="10" t="str">
        <f t="shared" si="92"/>
        <v/>
      </c>
      <c r="AF225" s="10" t="str">
        <f t="shared" si="98"/>
        <v/>
      </c>
      <c r="AG225" s="10" t="str">
        <f t="shared" si="99"/>
        <v/>
      </c>
      <c r="AH225" s="10" t="str">
        <f t="shared" si="100"/>
        <v/>
      </c>
      <c r="AI225" s="10" t="str">
        <f t="shared" si="93"/>
        <v/>
      </c>
      <c r="AJ225" s="10" t="str">
        <f t="shared" si="101"/>
        <v/>
      </c>
      <c r="AK225" s="10" t="str">
        <f t="shared" si="102"/>
        <v/>
      </c>
      <c r="AL225" s="10" t="str">
        <f t="shared" si="103"/>
        <v/>
      </c>
    </row>
    <row r="226" spans="1:38" ht="22.5" customHeight="1" x14ac:dyDescent="0.25">
      <c r="A226" s="94">
        <v>217</v>
      </c>
      <c r="B226" s="114"/>
      <c r="C226" s="101"/>
      <c r="D226" s="101"/>
      <c r="E226" s="102"/>
      <c r="F226" s="80"/>
      <c r="G226" s="81"/>
      <c r="H226" s="81"/>
      <c r="I226" s="81"/>
      <c r="J226" s="80"/>
      <c r="K226" s="81"/>
      <c r="L226" s="3"/>
      <c r="M226" s="10" t="str">
        <f t="shared" si="94"/>
        <v/>
      </c>
      <c r="N226" s="10" t="str">
        <f t="shared" si="95"/>
        <v/>
      </c>
      <c r="O226" s="10" t="str">
        <f t="shared" si="78"/>
        <v/>
      </c>
      <c r="P226" s="10" t="str">
        <f t="shared" si="79"/>
        <v/>
      </c>
      <c r="Q226" s="10" t="str">
        <f t="shared" si="80"/>
        <v/>
      </c>
      <c r="R226" s="1" t="str">
        <f t="shared" si="81"/>
        <v/>
      </c>
      <c r="S226" s="1" t="str">
        <f t="shared" si="82"/>
        <v/>
      </c>
      <c r="T226" s="1" t="str">
        <f t="shared" si="83"/>
        <v/>
      </c>
      <c r="U226" s="1" t="str">
        <f t="shared" si="84"/>
        <v/>
      </c>
      <c r="V226" t="str">
        <f t="shared" si="85"/>
        <v/>
      </c>
      <c r="W226" s="10" t="str">
        <f t="shared" si="86"/>
        <v/>
      </c>
      <c r="X226" s="10" t="str">
        <f t="shared" si="87"/>
        <v/>
      </c>
      <c r="Y226" s="10" t="str">
        <f t="shared" si="88"/>
        <v/>
      </c>
      <c r="Z226" s="10" t="str">
        <f t="shared" si="96"/>
        <v/>
      </c>
      <c r="AA226" s="10" t="str">
        <f t="shared" si="89"/>
        <v/>
      </c>
      <c r="AB226" s="10" t="str">
        <f t="shared" si="90"/>
        <v/>
      </c>
      <c r="AC226" s="10" t="str">
        <f t="shared" si="97"/>
        <v/>
      </c>
      <c r="AD226" s="10" t="str">
        <f t="shared" si="91"/>
        <v/>
      </c>
      <c r="AE226" s="10" t="str">
        <f t="shared" si="92"/>
        <v/>
      </c>
      <c r="AF226" s="10" t="str">
        <f t="shared" si="98"/>
        <v/>
      </c>
      <c r="AG226" s="10" t="str">
        <f t="shared" si="99"/>
        <v/>
      </c>
      <c r="AH226" s="10" t="str">
        <f t="shared" si="100"/>
        <v/>
      </c>
      <c r="AI226" s="10" t="str">
        <f t="shared" si="93"/>
        <v/>
      </c>
      <c r="AJ226" s="10" t="str">
        <f t="shared" si="101"/>
        <v/>
      </c>
      <c r="AK226" s="10" t="str">
        <f t="shared" si="102"/>
        <v/>
      </c>
      <c r="AL226" s="10" t="str">
        <f t="shared" si="103"/>
        <v/>
      </c>
    </row>
    <row r="227" spans="1:38" ht="22.5" customHeight="1" x14ac:dyDescent="0.25">
      <c r="A227" s="94">
        <v>218</v>
      </c>
      <c r="B227" s="114"/>
      <c r="C227" s="101"/>
      <c r="D227" s="101"/>
      <c r="E227" s="102"/>
      <c r="F227" s="80"/>
      <c r="G227" s="81"/>
      <c r="H227" s="81"/>
      <c r="I227" s="81"/>
      <c r="J227" s="80"/>
      <c r="K227" s="81"/>
      <c r="L227" s="3"/>
      <c r="M227" s="10" t="str">
        <f t="shared" si="94"/>
        <v/>
      </c>
      <c r="N227" s="10" t="str">
        <f t="shared" si="95"/>
        <v/>
      </c>
      <c r="O227" s="10" t="str">
        <f t="shared" si="78"/>
        <v/>
      </c>
      <c r="P227" s="10" t="str">
        <f t="shared" si="79"/>
        <v/>
      </c>
      <c r="Q227" s="10" t="str">
        <f t="shared" si="80"/>
        <v/>
      </c>
      <c r="R227" s="1" t="str">
        <f t="shared" si="81"/>
        <v/>
      </c>
      <c r="S227" s="1" t="str">
        <f t="shared" si="82"/>
        <v/>
      </c>
      <c r="T227" s="1" t="str">
        <f t="shared" si="83"/>
        <v/>
      </c>
      <c r="U227" s="1" t="str">
        <f t="shared" si="84"/>
        <v/>
      </c>
      <c r="V227" t="str">
        <f t="shared" si="85"/>
        <v/>
      </c>
      <c r="W227" s="10" t="str">
        <f t="shared" si="86"/>
        <v/>
      </c>
      <c r="X227" s="10" t="str">
        <f t="shared" si="87"/>
        <v/>
      </c>
      <c r="Y227" s="10" t="str">
        <f t="shared" si="88"/>
        <v/>
      </c>
      <c r="Z227" s="10" t="str">
        <f t="shared" si="96"/>
        <v/>
      </c>
      <c r="AA227" s="10" t="str">
        <f t="shared" si="89"/>
        <v/>
      </c>
      <c r="AB227" s="10" t="str">
        <f t="shared" si="90"/>
        <v/>
      </c>
      <c r="AC227" s="10" t="str">
        <f t="shared" si="97"/>
        <v/>
      </c>
      <c r="AD227" s="10" t="str">
        <f t="shared" si="91"/>
        <v/>
      </c>
      <c r="AE227" s="10" t="str">
        <f t="shared" si="92"/>
        <v/>
      </c>
      <c r="AF227" s="10" t="str">
        <f t="shared" si="98"/>
        <v/>
      </c>
      <c r="AG227" s="10" t="str">
        <f t="shared" si="99"/>
        <v/>
      </c>
      <c r="AH227" s="10" t="str">
        <f t="shared" si="100"/>
        <v/>
      </c>
      <c r="AI227" s="10" t="str">
        <f t="shared" si="93"/>
        <v/>
      </c>
      <c r="AJ227" s="10" t="str">
        <f t="shared" si="101"/>
        <v/>
      </c>
      <c r="AK227" s="10" t="str">
        <f t="shared" si="102"/>
        <v/>
      </c>
      <c r="AL227" s="10" t="str">
        <f t="shared" si="103"/>
        <v/>
      </c>
    </row>
    <row r="228" spans="1:38" ht="22.5" customHeight="1" x14ac:dyDescent="0.25">
      <c r="A228" s="94">
        <v>219</v>
      </c>
      <c r="B228" s="114"/>
      <c r="C228" s="101"/>
      <c r="D228" s="101"/>
      <c r="E228" s="102"/>
      <c r="F228" s="80"/>
      <c r="G228" s="81"/>
      <c r="H228" s="81"/>
      <c r="I228" s="81"/>
      <c r="J228" s="80"/>
      <c r="K228" s="81"/>
      <c r="L228" s="3"/>
      <c r="M228" s="10" t="str">
        <f t="shared" si="94"/>
        <v/>
      </c>
      <c r="N228" s="10" t="str">
        <f t="shared" si="95"/>
        <v/>
      </c>
      <c r="O228" s="10" t="str">
        <f t="shared" si="78"/>
        <v/>
      </c>
      <c r="P228" s="10" t="str">
        <f t="shared" si="79"/>
        <v/>
      </c>
      <c r="Q228" s="10" t="str">
        <f t="shared" si="80"/>
        <v/>
      </c>
      <c r="R228" s="1" t="str">
        <f t="shared" si="81"/>
        <v/>
      </c>
      <c r="S228" s="1" t="str">
        <f t="shared" si="82"/>
        <v/>
      </c>
      <c r="T228" s="1" t="str">
        <f t="shared" si="83"/>
        <v/>
      </c>
      <c r="U228" s="1" t="str">
        <f t="shared" si="84"/>
        <v/>
      </c>
      <c r="V228" t="str">
        <f t="shared" si="85"/>
        <v/>
      </c>
      <c r="W228" s="10" t="str">
        <f t="shared" si="86"/>
        <v/>
      </c>
      <c r="X228" s="10" t="str">
        <f t="shared" si="87"/>
        <v/>
      </c>
      <c r="Y228" s="10" t="str">
        <f t="shared" si="88"/>
        <v/>
      </c>
      <c r="Z228" s="10" t="str">
        <f t="shared" si="96"/>
        <v/>
      </c>
      <c r="AA228" s="10" t="str">
        <f t="shared" si="89"/>
        <v/>
      </c>
      <c r="AB228" s="10" t="str">
        <f t="shared" si="90"/>
        <v/>
      </c>
      <c r="AC228" s="10" t="str">
        <f t="shared" si="97"/>
        <v/>
      </c>
      <c r="AD228" s="10" t="str">
        <f t="shared" si="91"/>
        <v/>
      </c>
      <c r="AE228" s="10" t="str">
        <f t="shared" si="92"/>
        <v/>
      </c>
      <c r="AF228" s="10" t="str">
        <f t="shared" si="98"/>
        <v/>
      </c>
      <c r="AG228" s="10" t="str">
        <f t="shared" si="99"/>
        <v/>
      </c>
      <c r="AH228" s="10" t="str">
        <f t="shared" si="100"/>
        <v/>
      </c>
      <c r="AI228" s="10" t="str">
        <f t="shared" si="93"/>
        <v/>
      </c>
      <c r="AJ228" s="10" t="str">
        <f t="shared" si="101"/>
        <v/>
      </c>
      <c r="AK228" s="10" t="str">
        <f t="shared" si="102"/>
        <v/>
      </c>
      <c r="AL228" s="10" t="str">
        <f t="shared" si="103"/>
        <v/>
      </c>
    </row>
    <row r="229" spans="1:38" ht="22.5" customHeight="1" x14ac:dyDescent="0.25">
      <c r="A229" s="94">
        <v>220</v>
      </c>
      <c r="B229" s="114"/>
      <c r="C229" s="101"/>
      <c r="D229" s="101"/>
      <c r="E229" s="102"/>
      <c r="F229" s="80"/>
      <c r="G229" s="81"/>
      <c r="H229" s="81"/>
      <c r="I229" s="81"/>
      <c r="J229" s="80"/>
      <c r="K229" s="81"/>
      <c r="L229" s="3"/>
      <c r="M229" s="10" t="str">
        <f t="shared" si="94"/>
        <v/>
      </c>
      <c r="N229" s="10" t="str">
        <f t="shared" si="95"/>
        <v/>
      </c>
      <c r="O229" s="10" t="str">
        <f t="shared" si="78"/>
        <v/>
      </c>
      <c r="P229" s="10" t="str">
        <f t="shared" si="79"/>
        <v/>
      </c>
      <c r="Q229" s="10" t="str">
        <f t="shared" si="80"/>
        <v/>
      </c>
      <c r="R229" s="1" t="str">
        <f t="shared" si="81"/>
        <v/>
      </c>
      <c r="S229" s="1" t="str">
        <f t="shared" si="82"/>
        <v/>
      </c>
      <c r="T229" s="1" t="str">
        <f t="shared" si="83"/>
        <v/>
      </c>
      <c r="U229" s="1" t="str">
        <f t="shared" si="84"/>
        <v/>
      </c>
      <c r="V229" t="str">
        <f t="shared" si="85"/>
        <v/>
      </c>
      <c r="W229" s="10" t="str">
        <f t="shared" si="86"/>
        <v/>
      </c>
      <c r="X229" s="10" t="str">
        <f t="shared" si="87"/>
        <v/>
      </c>
      <c r="Y229" s="10" t="str">
        <f t="shared" si="88"/>
        <v/>
      </c>
      <c r="Z229" s="10" t="str">
        <f t="shared" si="96"/>
        <v/>
      </c>
      <c r="AA229" s="10" t="str">
        <f t="shared" si="89"/>
        <v/>
      </c>
      <c r="AB229" s="10" t="str">
        <f t="shared" si="90"/>
        <v/>
      </c>
      <c r="AC229" s="10" t="str">
        <f t="shared" si="97"/>
        <v/>
      </c>
      <c r="AD229" s="10" t="str">
        <f t="shared" si="91"/>
        <v/>
      </c>
      <c r="AE229" s="10" t="str">
        <f t="shared" si="92"/>
        <v/>
      </c>
      <c r="AF229" s="10" t="str">
        <f t="shared" si="98"/>
        <v/>
      </c>
      <c r="AG229" s="10" t="str">
        <f t="shared" si="99"/>
        <v/>
      </c>
      <c r="AH229" s="10" t="str">
        <f t="shared" si="100"/>
        <v/>
      </c>
      <c r="AI229" s="10" t="str">
        <f t="shared" si="93"/>
        <v/>
      </c>
      <c r="AJ229" s="10" t="str">
        <f t="shared" si="101"/>
        <v/>
      </c>
      <c r="AK229" s="10" t="str">
        <f t="shared" si="102"/>
        <v/>
      </c>
      <c r="AL229" s="10" t="str">
        <f t="shared" si="103"/>
        <v/>
      </c>
    </row>
    <row r="230" spans="1:38" ht="22.5" customHeight="1" x14ac:dyDescent="0.25">
      <c r="A230" s="94">
        <v>221</v>
      </c>
      <c r="B230" s="114"/>
      <c r="C230" s="101"/>
      <c r="D230" s="101"/>
      <c r="E230" s="102"/>
      <c r="F230" s="80"/>
      <c r="G230" s="81"/>
      <c r="H230" s="81"/>
      <c r="I230" s="81"/>
      <c r="J230" s="80"/>
      <c r="K230" s="81"/>
      <c r="L230" s="3"/>
      <c r="M230" s="10" t="str">
        <f t="shared" si="94"/>
        <v/>
      </c>
      <c r="N230" s="10" t="str">
        <f t="shared" si="95"/>
        <v/>
      </c>
      <c r="O230" s="10" t="str">
        <f t="shared" si="78"/>
        <v/>
      </c>
      <c r="P230" s="10" t="str">
        <f t="shared" si="79"/>
        <v/>
      </c>
      <c r="Q230" s="10" t="str">
        <f t="shared" si="80"/>
        <v/>
      </c>
      <c r="R230" s="1" t="str">
        <f t="shared" si="81"/>
        <v/>
      </c>
      <c r="S230" s="1" t="str">
        <f t="shared" si="82"/>
        <v/>
      </c>
      <c r="T230" s="1" t="str">
        <f t="shared" si="83"/>
        <v/>
      </c>
      <c r="U230" s="1" t="str">
        <f t="shared" si="84"/>
        <v/>
      </c>
      <c r="V230" t="str">
        <f t="shared" si="85"/>
        <v/>
      </c>
      <c r="W230" s="10" t="str">
        <f t="shared" si="86"/>
        <v/>
      </c>
      <c r="X230" s="10" t="str">
        <f t="shared" si="87"/>
        <v/>
      </c>
      <c r="Y230" s="10" t="str">
        <f t="shared" si="88"/>
        <v/>
      </c>
      <c r="Z230" s="10" t="str">
        <f t="shared" si="96"/>
        <v/>
      </c>
      <c r="AA230" s="10" t="str">
        <f t="shared" si="89"/>
        <v/>
      </c>
      <c r="AB230" s="10" t="str">
        <f t="shared" si="90"/>
        <v/>
      </c>
      <c r="AC230" s="10" t="str">
        <f t="shared" si="97"/>
        <v/>
      </c>
      <c r="AD230" s="10" t="str">
        <f t="shared" si="91"/>
        <v/>
      </c>
      <c r="AE230" s="10" t="str">
        <f t="shared" si="92"/>
        <v/>
      </c>
      <c r="AF230" s="10" t="str">
        <f t="shared" si="98"/>
        <v/>
      </c>
      <c r="AG230" s="10" t="str">
        <f t="shared" si="99"/>
        <v/>
      </c>
      <c r="AH230" s="10" t="str">
        <f t="shared" si="100"/>
        <v/>
      </c>
      <c r="AI230" s="10" t="str">
        <f t="shared" si="93"/>
        <v/>
      </c>
      <c r="AJ230" s="10" t="str">
        <f t="shared" si="101"/>
        <v/>
      </c>
      <c r="AK230" s="10" t="str">
        <f t="shared" si="102"/>
        <v/>
      </c>
      <c r="AL230" s="10" t="str">
        <f t="shared" si="103"/>
        <v/>
      </c>
    </row>
    <row r="231" spans="1:38" ht="22.5" customHeight="1" x14ac:dyDescent="0.25">
      <c r="A231" s="94">
        <v>222</v>
      </c>
      <c r="B231" s="114"/>
      <c r="C231" s="101"/>
      <c r="D231" s="101"/>
      <c r="E231" s="102"/>
      <c r="F231" s="80"/>
      <c r="G231" s="81"/>
      <c r="H231" s="81"/>
      <c r="I231" s="81"/>
      <c r="J231" s="80"/>
      <c r="K231" s="81"/>
      <c r="L231" s="3"/>
      <c r="M231" s="10" t="str">
        <f t="shared" si="94"/>
        <v/>
      </c>
      <c r="N231" s="10" t="str">
        <f t="shared" si="95"/>
        <v/>
      </c>
      <c r="O231" s="10" t="str">
        <f t="shared" si="78"/>
        <v/>
      </c>
      <c r="P231" s="10" t="str">
        <f t="shared" si="79"/>
        <v/>
      </c>
      <c r="Q231" s="10" t="str">
        <f t="shared" si="80"/>
        <v/>
      </c>
      <c r="R231" s="1" t="str">
        <f t="shared" si="81"/>
        <v/>
      </c>
      <c r="S231" s="1" t="str">
        <f t="shared" si="82"/>
        <v/>
      </c>
      <c r="T231" s="1" t="str">
        <f t="shared" si="83"/>
        <v/>
      </c>
      <c r="U231" s="1" t="str">
        <f t="shared" si="84"/>
        <v/>
      </c>
      <c r="V231" t="str">
        <f t="shared" si="85"/>
        <v/>
      </c>
      <c r="W231" s="10" t="str">
        <f t="shared" si="86"/>
        <v/>
      </c>
      <c r="X231" s="10" t="str">
        <f t="shared" si="87"/>
        <v/>
      </c>
      <c r="Y231" s="10" t="str">
        <f t="shared" si="88"/>
        <v/>
      </c>
      <c r="Z231" s="10" t="str">
        <f t="shared" si="96"/>
        <v/>
      </c>
      <c r="AA231" s="10" t="str">
        <f t="shared" si="89"/>
        <v/>
      </c>
      <c r="AB231" s="10" t="str">
        <f t="shared" si="90"/>
        <v/>
      </c>
      <c r="AC231" s="10" t="str">
        <f t="shared" si="97"/>
        <v/>
      </c>
      <c r="AD231" s="10" t="str">
        <f t="shared" si="91"/>
        <v/>
      </c>
      <c r="AE231" s="10" t="str">
        <f t="shared" si="92"/>
        <v/>
      </c>
      <c r="AF231" s="10" t="str">
        <f t="shared" si="98"/>
        <v/>
      </c>
      <c r="AG231" s="10" t="str">
        <f t="shared" si="99"/>
        <v/>
      </c>
      <c r="AH231" s="10" t="str">
        <f t="shared" si="100"/>
        <v/>
      </c>
      <c r="AI231" s="10" t="str">
        <f t="shared" si="93"/>
        <v/>
      </c>
      <c r="AJ231" s="10" t="str">
        <f t="shared" si="101"/>
        <v/>
      </c>
      <c r="AK231" s="10" t="str">
        <f t="shared" si="102"/>
        <v/>
      </c>
      <c r="AL231" s="10" t="str">
        <f t="shared" si="103"/>
        <v/>
      </c>
    </row>
    <row r="232" spans="1:38" ht="22.5" customHeight="1" x14ac:dyDescent="0.25">
      <c r="A232" s="94">
        <v>223</v>
      </c>
      <c r="B232" s="114"/>
      <c r="C232" s="101"/>
      <c r="D232" s="101"/>
      <c r="E232" s="102"/>
      <c r="F232" s="80"/>
      <c r="G232" s="81"/>
      <c r="H232" s="81"/>
      <c r="I232" s="81"/>
      <c r="J232" s="80"/>
      <c r="K232" s="81"/>
      <c r="L232" s="3"/>
      <c r="M232" s="10" t="str">
        <f t="shared" si="94"/>
        <v/>
      </c>
      <c r="N232" s="10" t="str">
        <f t="shared" si="95"/>
        <v/>
      </c>
      <c r="O232" s="10" t="str">
        <f t="shared" si="78"/>
        <v/>
      </c>
      <c r="P232" s="10" t="str">
        <f t="shared" si="79"/>
        <v/>
      </c>
      <c r="Q232" s="10" t="str">
        <f t="shared" si="80"/>
        <v/>
      </c>
      <c r="R232" s="1" t="str">
        <f t="shared" si="81"/>
        <v/>
      </c>
      <c r="S232" s="1" t="str">
        <f t="shared" si="82"/>
        <v/>
      </c>
      <c r="T232" s="1" t="str">
        <f t="shared" si="83"/>
        <v/>
      </c>
      <c r="U232" s="1" t="str">
        <f t="shared" si="84"/>
        <v/>
      </c>
      <c r="V232" t="str">
        <f t="shared" si="85"/>
        <v/>
      </c>
      <c r="W232" s="10" t="str">
        <f t="shared" si="86"/>
        <v/>
      </c>
      <c r="X232" s="10" t="str">
        <f t="shared" si="87"/>
        <v/>
      </c>
      <c r="Y232" s="10" t="str">
        <f t="shared" si="88"/>
        <v/>
      </c>
      <c r="Z232" s="10" t="str">
        <f t="shared" si="96"/>
        <v/>
      </c>
      <c r="AA232" s="10" t="str">
        <f t="shared" si="89"/>
        <v/>
      </c>
      <c r="AB232" s="10" t="str">
        <f t="shared" si="90"/>
        <v/>
      </c>
      <c r="AC232" s="10" t="str">
        <f t="shared" si="97"/>
        <v/>
      </c>
      <c r="AD232" s="10" t="str">
        <f t="shared" si="91"/>
        <v/>
      </c>
      <c r="AE232" s="10" t="str">
        <f t="shared" si="92"/>
        <v/>
      </c>
      <c r="AF232" s="10" t="str">
        <f t="shared" si="98"/>
        <v/>
      </c>
      <c r="AG232" s="10" t="str">
        <f t="shared" si="99"/>
        <v/>
      </c>
      <c r="AH232" s="10" t="str">
        <f t="shared" si="100"/>
        <v/>
      </c>
      <c r="AI232" s="10" t="str">
        <f t="shared" si="93"/>
        <v/>
      </c>
      <c r="AJ232" s="10" t="str">
        <f t="shared" si="101"/>
        <v/>
      </c>
      <c r="AK232" s="10" t="str">
        <f t="shared" si="102"/>
        <v/>
      </c>
      <c r="AL232" s="10" t="str">
        <f t="shared" si="103"/>
        <v/>
      </c>
    </row>
    <row r="233" spans="1:38" ht="22.5" customHeight="1" x14ac:dyDescent="0.25">
      <c r="A233" s="94">
        <v>224</v>
      </c>
      <c r="B233" s="114"/>
      <c r="C233" s="101"/>
      <c r="D233" s="101"/>
      <c r="E233" s="102"/>
      <c r="F233" s="80"/>
      <c r="G233" s="81"/>
      <c r="H233" s="81"/>
      <c r="I233" s="81"/>
      <c r="J233" s="80"/>
      <c r="K233" s="81"/>
      <c r="L233" s="3"/>
      <c r="M233" s="10" t="str">
        <f t="shared" si="94"/>
        <v/>
      </c>
      <c r="N233" s="10" t="str">
        <f t="shared" si="95"/>
        <v/>
      </c>
      <c r="O233" s="10" t="str">
        <f t="shared" si="78"/>
        <v/>
      </c>
      <c r="P233" s="10" t="str">
        <f t="shared" si="79"/>
        <v/>
      </c>
      <c r="Q233" s="10" t="str">
        <f t="shared" si="80"/>
        <v/>
      </c>
      <c r="R233" s="1" t="str">
        <f t="shared" si="81"/>
        <v/>
      </c>
      <c r="S233" s="1" t="str">
        <f t="shared" si="82"/>
        <v/>
      </c>
      <c r="T233" s="1" t="str">
        <f t="shared" si="83"/>
        <v/>
      </c>
      <c r="U233" s="1" t="str">
        <f t="shared" si="84"/>
        <v/>
      </c>
      <c r="V233" t="str">
        <f t="shared" si="85"/>
        <v/>
      </c>
      <c r="W233" s="10" t="str">
        <f t="shared" si="86"/>
        <v/>
      </c>
      <c r="X233" s="10" t="str">
        <f t="shared" si="87"/>
        <v/>
      </c>
      <c r="Y233" s="10" t="str">
        <f t="shared" si="88"/>
        <v/>
      </c>
      <c r="Z233" s="10" t="str">
        <f t="shared" si="96"/>
        <v/>
      </c>
      <c r="AA233" s="10" t="str">
        <f t="shared" si="89"/>
        <v/>
      </c>
      <c r="AB233" s="10" t="str">
        <f t="shared" si="90"/>
        <v/>
      </c>
      <c r="AC233" s="10" t="str">
        <f t="shared" si="97"/>
        <v/>
      </c>
      <c r="AD233" s="10" t="str">
        <f t="shared" si="91"/>
        <v/>
      </c>
      <c r="AE233" s="10" t="str">
        <f t="shared" si="92"/>
        <v/>
      </c>
      <c r="AF233" s="10" t="str">
        <f t="shared" si="98"/>
        <v/>
      </c>
      <c r="AG233" s="10" t="str">
        <f t="shared" si="99"/>
        <v/>
      </c>
      <c r="AH233" s="10" t="str">
        <f t="shared" si="100"/>
        <v/>
      </c>
      <c r="AI233" s="10" t="str">
        <f t="shared" si="93"/>
        <v/>
      </c>
      <c r="AJ233" s="10" t="str">
        <f t="shared" si="101"/>
        <v/>
      </c>
      <c r="AK233" s="10" t="str">
        <f t="shared" si="102"/>
        <v/>
      </c>
      <c r="AL233" s="10" t="str">
        <f t="shared" si="103"/>
        <v/>
      </c>
    </row>
    <row r="234" spans="1:38" ht="22.5" customHeight="1" x14ac:dyDescent="0.25">
      <c r="A234" s="94">
        <v>225</v>
      </c>
      <c r="B234" s="114"/>
      <c r="C234" s="101"/>
      <c r="D234" s="101"/>
      <c r="E234" s="102"/>
      <c r="F234" s="80"/>
      <c r="G234" s="81"/>
      <c r="H234" s="81"/>
      <c r="I234" s="81"/>
      <c r="J234" s="80"/>
      <c r="K234" s="81"/>
      <c r="L234" s="3"/>
      <c r="M234" s="10" t="str">
        <f t="shared" si="94"/>
        <v/>
      </c>
      <c r="N234" s="10" t="str">
        <f t="shared" si="95"/>
        <v/>
      </c>
      <c r="O234" s="10" t="str">
        <f t="shared" si="78"/>
        <v/>
      </c>
      <c r="P234" s="10" t="str">
        <f t="shared" si="79"/>
        <v/>
      </c>
      <c r="Q234" s="10" t="str">
        <f t="shared" si="80"/>
        <v/>
      </c>
      <c r="R234" s="1" t="str">
        <f t="shared" si="81"/>
        <v/>
      </c>
      <c r="S234" s="1" t="str">
        <f t="shared" si="82"/>
        <v/>
      </c>
      <c r="T234" s="1" t="str">
        <f t="shared" si="83"/>
        <v/>
      </c>
      <c r="U234" s="1" t="str">
        <f t="shared" si="84"/>
        <v/>
      </c>
      <c r="V234" t="str">
        <f t="shared" si="85"/>
        <v/>
      </c>
      <c r="W234" s="10" t="str">
        <f t="shared" si="86"/>
        <v/>
      </c>
      <c r="X234" s="10" t="str">
        <f t="shared" si="87"/>
        <v/>
      </c>
      <c r="Y234" s="10" t="str">
        <f t="shared" si="88"/>
        <v/>
      </c>
      <c r="Z234" s="10" t="str">
        <f t="shared" si="96"/>
        <v/>
      </c>
      <c r="AA234" s="10" t="str">
        <f t="shared" si="89"/>
        <v/>
      </c>
      <c r="AB234" s="10" t="str">
        <f t="shared" si="90"/>
        <v/>
      </c>
      <c r="AC234" s="10" t="str">
        <f t="shared" si="97"/>
        <v/>
      </c>
      <c r="AD234" s="10" t="str">
        <f t="shared" si="91"/>
        <v/>
      </c>
      <c r="AE234" s="10" t="str">
        <f t="shared" si="92"/>
        <v/>
      </c>
      <c r="AF234" s="10" t="str">
        <f t="shared" si="98"/>
        <v/>
      </c>
      <c r="AG234" s="10" t="str">
        <f t="shared" si="99"/>
        <v/>
      </c>
      <c r="AH234" s="10" t="str">
        <f t="shared" si="100"/>
        <v/>
      </c>
      <c r="AI234" s="10" t="str">
        <f t="shared" si="93"/>
        <v/>
      </c>
      <c r="AJ234" s="10" t="str">
        <f t="shared" si="101"/>
        <v/>
      </c>
      <c r="AK234" s="10" t="str">
        <f t="shared" si="102"/>
        <v/>
      </c>
      <c r="AL234" s="10" t="str">
        <f t="shared" si="103"/>
        <v/>
      </c>
    </row>
    <row r="235" spans="1:38" ht="22.5" customHeight="1" x14ac:dyDescent="0.25">
      <c r="A235" s="94">
        <v>226</v>
      </c>
      <c r="B235" s="114"/>
      <c r="C235" s="101"/>
      <c r="D235" s="101"/>
      <c r="E235" s="102"/>
      <c r="F235" s="80"/>
      <c r="G235" s="81"/>
      <c r="H235" s="81"/>
      <c r="I235" s="81"/>
      <c r="J235" s="80"/>
      <c r="K235" s="81"/>
      <c r="L235" s="3"/>
      <c r="M235" s="10" t="str">
        <f t="shared" si="94"/>
        <v/>
      </c>
      <c r="N235" s="10" t="str">
        <f t="shared" si="95"/>
        <v/>
      </c>
      <c r="O235" s="10" t="str">
        <f t="shared" si="78"/>
        <v/>
      </c>
      <c r="P235" s="10" t="str">
        <f t="shared" si="79"/>
        <v/>
      </c>
      <c r="Q235" s="10" t="str">
        <f t="shared" si="80"/>
        <v/>
      </c>
      <c r="R235" s="1" t="str">
        <f t="shared" si="81"/>
        <v/>
      </c>
      <c r="S235" s="1" t="str">
        <f t="shared" si="82"/>
        <v/>
      </c>
      <c r="T235" s="1" t="str">
        <f t="shared" si="83"/>
        <v/>
      </c>
      <c r="U235" s="1" t="str">
        <f t="shared" si="84"/>
        <v/>
      </c>
      <c r="V235" t="str">
        <f t="shared" si="85"/>
        <v/>
      </c>
      <c r="W235" s="10" t="str">
        <f t="shared" si="86"/>
        <v/>
      </c>
      <c r="X235" s="10" t="str">
        <f t="shared" si="87"/>
        <v/>
      </c>
      <c r="Y235" s="10" t="str">
        <f t="shared" si="88"/>
        <v/>
      </c>
      <c r="Z235" s="10" t="str">
        <f t="shared" si="96"/>
        <v/>
      </c>
      <c r="AA235" s="10" t="str">
        <f t="shared" si="89"/>
        <v/>
      </c>
      <c r="AB235" s="10" t="str">
        <f t="shared" si="90"/>
        <v/>
      </c>
      <c r="AC235" s="10" t="str">
        <f t="shared" si="97"/>
        <v/>
      </c>
      <c r="AD235" s="10" t="str">
        <f t="shared" si="91"/>
        <v/>
      </c>
      <c r="AE235" s="10" t="str">
        <f t="shared" si="92"/>
        <v/>
      </c>
      <c r="AF235" s="10" t="str">
        <f t="shared" si="98"/>
        <v/>
      </c>
      <c r="AG235" s="10" t="str">
        <f t="shared" si="99"/>
        <v/>
      </c>
      <c r="AH235" s="10" t="str">
        <f t="shared" si="100"/>
        <v/>
      </c>
      <c r="AI235" s="10" t="str">
        <f t="shared" si="93"/>
        <v/>
      </c>
      <c r="AJ235" s="10" t="str">
        <f t="shared" si="101"/>
        <v/>
      </c>
      <c r="AK235" s="10" t="str">
        <f t="shared" si="102"/>
        <v/>
      </c>
      <c r="AL235" s="10" t="str">
        <f t="shared" si="103"/>
        <v/>
      </c>
    </row>
    <row r="236" spans="1:38" ht="22.5" customHeight="1" x14ac:dyDescent="0.25">
      <c r="A236" s="94">
        <v>227</v>
      </c>
      <c r="B236" s="114"/>
      <c r="C236" s="101"/>
      <c r="D236" s="101"/>
      <c r="E236" s="102"/>
      <c r="F236" s="80"/>
      <c r="G236" s="81"/>
      <c r="H236" s="81"/>
      <c r="I236" s="81"/>
      <c r="J236" s="80"/>
      <c r="K236" s="81"/>
      <c r="L236" s="3"/>
      <c r="M236" s="10" t="str">
        <f t="shared" si="94"/>
        <v/>
      </c>
      <c r="N236" s="10" t="str">
        <f t="shared" si="95"/>
        <v/>
      </c>
      <c r="O236" s="10" t="str">
        <f t="shared" si="78"/>
        <v/>
      </c>
      <c r="P236" s="10" t="str">
        <f t="shared" si="79"/>
        <v/>
      </c>
      <c r="Q236" s="10" t="str">
        <f t="shared" si="80"/>
        <v/>
      </c>
      <c r="R236" s="1" t="str">
        <f t="shared" si="81"/>
        <v/>
      </c>
      <c r="S236" s="1" t="str">
        <f t="shared" si="82"/>
        <v/>
      </c>
      <c r="T236" s="1" t="str">
        <f t="shared" si="83"/>
        <v/>
      </c>
      <c r="U236" s="1" t="str">
        <f t="shared" si="84"/>
        <v/>
      </c>
      <c r="V236" t="str">
        <f t="shared" si="85"/>
        <v/>
      </c>
      <c r="W236" s="10" t="str">
        <f t="shared" si="86"/>
        <v/>
      </c>
      <c r="X236" s="10" t="str">
        <f t="shared" si="87"/>
        <v/>
      </c>
      <c r="Y236" s="10" t="str">
        <f t="shared" si="88"/>
        <v/>
      </c>
      <c r="Z236" s="10" t="str">
        <f t="shared" si="96"/>
        <v/>
      </c>
      <c r="AA236" s="10" t="str">
        <f t="shared" si="89"/>
        <v/>
      </c>
      <c r="AB236" s="10" t="str">
        <f t="shared" si="90"/>
        <v/>
      </c>
      <c r="AC236" s="10" t="str">
        <f t="shared" si="97"/>
        <v/>
      </c>
      <c r="AD236" s="10" t="str">
        <f t="shared" si="91"/>
        <v/>
      </c>
      <c r="AE236" s="10" t="str">
        <f t="shared" si="92"/>
        <v/>
      </c>
      <c r="AF236" s="10" t="str">
        <f t="shared" si="98"/>
        <v/>
      </c>
      <c r="AG236" s="10" t="str">
        <f t="shared" si="99"/>
        <v/>
      </c>
      <c r="AH236" s="10" t="str">
        <f t="shared" si="100"/>
        <v/>
      </c>
      <c r="AI236" s="10" t="str">
        <f t="shared" si="93"/>
        <v/>
      </c>
      <c r="AJ236" s="10" t="str">
        <f t="shared" si="101"/>
        <v/>
      </c>
      <c r="AK236" s="10" t="str">
        <f t="shared" si="102"/>
        <v/>
      </c>
      <c r="AL236" s="10" t="str">
        <f t="shared" si="103"/>
        <v/>
      </c>
    </row>
    <row r="237" spans="1:38" ht="22.5" customHeight="1" x14ac:dyDescent="0.25">
      <c r="A237" s="94">
        <v>228</v>
      </c>
      <c r="B237" s="114"/>
      <c r="C237" s="101"/>
      <c r="D237" s="101"/>
      <c r="E237" s="102"/>
      <c r="F237" s="80"/>
      <c r="G237" s="81"/>
      <c r="H237" s="81"/>
      <c r="I237" s="81"/>
      <c r="J237" s="80"/>
      <c r="K237" s="81"/>
      <c r="L237" s="3"/>
      <c r="M237" s="10" t="str">
        <f t="shared" si="94"/>
        <v/>
      </c>
      <c r="N237" s="10" t="str">
        <f t="shared" si="95"/>
        <v/>
      </c>
      <c r="O237" s="10" t="str">
        <f t="shared" si="78"/>
        <v/>
      </c>
      <c r="P237" s="10" t="str">
        <f t="shared" si="79"/>
        <v/>
      </c>
      <c r="Q237" s="10" t="str">
        <f t="shared" si="80"/>
        <v/>
      </c>
      <c r="R237" s="1" t="str">
        <f t="shared" si="81"/>
        <v/>
      </c>
      <c r="S237" s="1" t="str">
        <f t="shared" si="82"/>
        <v/>
      </c>
      <c r="T237" s="1" t="str">
        <f t="shared" si="83"/>
        <v/>
      </c>
      <c r="U237" s="1" t="str">
        <f t="shared" si="84"/>
        <v/>
      </c>
      <c r="V237" t="str">
        <f t="shared" si="85"/>
        <v/>
      </c>
      <c r="W237" s="10" t="str">
        <f t="shared" si="86"/>
        <v/>
      </c>
      <c r="X237" s="10" t="str">
        <f t="shared" si="87"/>
        <v/>
      </c>
      <c r="Y237" s="10" t="str">
        <f t="shared" si="88"/>
        <v/>
      </c>
      <c r="Z237" s="10" t="str">
        <f t="shared" si="96"/>
        <v/>
      </c>
      <c r="AA237" s="10" t="str">
        <f t="shared" si="89"/>
        <v/>
      </c>
      <c r="AB237" s="10" t="str">
        <f t="shared" si="90"/>
        <v/>
      </c>
      <c r="AC237" s="10" t="str">
        <f t="shared" si="97"/>
        <v/>
      </c>
      <c r="AD237" s="10" t="str">
        <f t="shared" si="91"/>
        <v/>
      </c>
      <c r="AE237" s="10" t="str">
        <f t="shared" si="92"/>
        <v/>
      </c>
      <c r="AF237" s="10" t="str">
        <f t="shared" si="98"/>
        <v/>
      </c>
      <c r="AG237" s="10" t="str">
        <f t="shared" si="99"/>
        <v/>
      </c>
      <c r="AH237" s="10" t="str">
        <f t="shared" si="100"/>
        <v/>
      </c>
      <c r="AI237" s="10" t="str">
        <f t="shared" si="93"/>
        <v/>
      </c>
      <c r="AJ237" s="10" t="str">
        <f t="shared" si="101"/>
        <v/>
      </c>
      <c r="AK237" s="10" t="str">
        <f t="shared" si="102"/>
        <v/>
      </c>
      <c r="AL237" s="10" t="str">
        <f t="shared" si="103"/>
        <v/>
      </c>
    </row>
    <row r="238" spans="1:38" ht="22.5" customHeight="1" x14ac:dyDescent="0.25">
      <c r="A238" s="94">
        <v>229</v>
      </c>
      <c r="B238" s="114"/>
      <c r="C238" s="101"/>
      <c r="D238" s="101"/>
      <c r="E238" s="102"/>
      <c r="F238" s="80"/>
      <c r="G238" s="81"/>
      <c r="H238" s="81"/>
      <c r="I238" s="81"/>
      <c r="J238" s="80"/>
      <c r="K238" s="81"/>
      <c r="L238" s="3"/>
      <c r="M238" s="10" t="str">
        <f t="shared" si="94"/>
        <v/>
      </c>
      <c r="N238" s="10" t="str">
        <f t="shared" si="95"/>
        <v/>
      </c>
      <c r="O238" s="10" t="str">
        <f t="shared" si="78"/>
        <v/>
      </c>
      <c r="P238" s="10" t="str">
        <f t="shared" si="79"/>
        <v/>
      </c>
      <c r="Q238" s="10" t="str">
        <f t="shared" si="80"/>
        <v/>
      </c>
      <c r="R238" s="1" t="str">
        <f t="shared" si="81"/>
        <v/>
      </c>
      <c r="S238" s="1" t="str">
        <f t="shared" si="82"/>
        <v/>
      </c>
      <c r="T238" s="1" t="str">
        <f t="shared" si="83"/>
        <v/>
      </c>
      <c r="U238" s="1" t="str">
        <f t="shared" si="84"/>
        <v/>
      </c>
      <c r="V238" t="str">
        <f t="shared" si="85"/>
        <v/>
      </c>
      <c r="W238" s="10" t="str">
        <f t="shared" si="86"/>
        <v/>
      </c>
      <c r="X238" s="10" t="str">
        <f t="shared" si="87"/>
        <v/>
      </c>
      <c r="Y238" s="10" t="str">
        <f t="shared" si="88"/>
        <v/>
      </c>
      <c r="Z238" s="10" t="str">
        <f t="shared" si="96"/>
        <v/>
      </c>
      <c r="AA238" s="10" t="str">
        <f t="shared" si="89"/>
        <v/>
      </c>
      <c r="AB238" s="10" t="str">
        <f t="shared" si="90"/>
        <v/>
      </c>
      <c r="AC238" s="10" t="str">
        <f t="shared" si="97"/>
        <v/>
      </c>
      <c r="AD238" s="10" t="str">
        <f t="shared" si="91"/>
        <v/>
      </c>
      <c r="AE238" s="10" t="str">
        <f t="shared" si="92"/>
        <v/>
      </c>
      <c r="AF238" s="10" t="str">
        <f t="shared" si="98"/>
        <v/>
      </c>
      <c r="AG238" s="10" t="str">
        <f t="shared" si="99"/>
        <v/>
      </c>
      <c r="AH238" s="10" t="str">
        <f t="shared" si="100"/>
        <v/>
      </c>
      <c r="AI238" s="10" t="str">
        <f t="shared" si="93"/>
        <v/>
      </c>
      <c r="AJ238" s="10" t="str">
        <f t="shared" si="101"/>
        <v/>
      </c>
      <c r="AK238" s="10" t="str">
        <f t="shared" si="102"/>
        <v/>
      </c>
      <c r="AL238" s="10" t="str">
        <f t="shared" si="103"/>
        <v/>
      </c>
    </row>
    <row r="239" spans="1:38" ht="22.5" customHeight="1" x14ac:dyDescent="0.25">
      <c r="A239" s="94">
        <v>230</v>
      </c>
      <c r="B239" s="114"/>
      <c r="C239" s="101"/>
      <c r="D239" s="101"/>
      <c r="E239" s="102"/>
      <c r="F239" s="80"/>
      <c r="G239" s="81"/>
      <c r="H239" s="81"/>
      <c r="I239" s="81"/>
      <c r="J239" s="80"/>
      <c r="K239" s="81"/>
      <c r="L239" s="3"/>
      <c r="M239" s="10" t="str">
        <f t="shared" si="94"/>
        <v/>
      </c>
      <c r="N239" s="10" t="str">
        <f t="shared" si="95"/>
        <v/>
      </c>
      <c r="O239" s="10" t="str">
        <f t="shared" si="78"/>
        <v/>
      </c>
      <c r="P239" s="10" t="str">
        <f t="shared" si="79"/>
        <v/>
      </c>
      <c r="Q239" s="10" t="str">
        <f t="shared" si="80"/>
        <v/>
      </c>
      <c r="R239" s="1" t="str">
        <f t="shared" si="81"/>
        <v/>
      </c>
      <c r="S239" s="1" t="str">
        <f t="shared" si="82"/>
        <v/>
      </c>
      <c r="T239" s="1" t="str">
        <f t="shared" si="83"/>
        <v/>
      </c>
      <c r="U239" s="1" t="str">
        <f t="shared" si="84"/>
        <v/>
      </c>
      <c r="V239" t="str">
        <f t="shared" si="85"/>
        <v/>
      </c>
      <c r="W239" s="10" t="str">
        <f t="shared" si="86"/>
        <v/>
      </c>
      <c r="X239" s="10" t="str">
        <f t="shared" si="87"/>
        <v/>
      </c>
      <c r="Y239" s="10" t="str">
        <f t="shared" si="88"/>
        <v/>
      </c>
      <c r="Z239" s="10" t="str">
        <f t="shared" si="96"/>
        <v/>
      </c>
      <c r="AA239" s="10" t="str">
        <f t="shared" si="89"/>
        <v/>
      </c>
      <c r="AB239" s="10" t="str">
        <f t="shared" si="90"/>
        <v/>
      </c>
      <c r="AC239" s="10" t="str">
        <f t="shared" si="97"/>
        <v/>
      </c>
      <c r="AD239" s="10" t="str">
        <f t="shared" si="91"/>
        <v/>
      </c>
      <c r="AE239" s="10" t="str">
        <f t="shared" si="92"/>
        <v/>
      </c>
      <c r="AF239" s="10" t="str">
        <f t="shared" si="98"/>
        <v/>
      </c>
      <c r="AG239" s="10" t="str">
        <f t="shared" si="99"/>
        <v/>
      </c>
      <c r="AH239" s="10" t="str">
        <f t="shared" si="100"/>
        <v/>
      </c>
      <c r="AI239" s="10" t="str">
        <f t="shared" si="93"/>
        <v/>
      </c>
      <c r="AJ239" s="10" t="str">
        <f t="shared" si="101"/>
        <v/>
      </c>
      <c r="AK239" s="10" t="str">
        <f t="shared" si="102"/>
        <v/>
      </c>
      <c r="AL239" s="10" t="str">
        <f t="shared" si="103"/>
        <v/>
      </c>
    </row>
    <row r="240" spans="1:38" ht="22.5" customHeight="1" x14ac:dyDescent="0.25">
      <c r="A240" s="94">
        <v>231</v>
      </c>
      <c r="B240" s="114"/>
      <c r="C240" s="101"/>
      <c r="D240" s="101"/>
      <c r="E240" s="102"/>
      <c r="F240" s="80"/>
      <c r="G240" s="81"/>
      <c r="H240" s="81"/>
      <c r="I240" s="81"/>
      <c r="J240" s="80"/>
      <c r="K240" s="81"/>
      <c r="L240" s="3"/>
      <c r="M240" s="10" t="str">
        <f t="shared" si="94"/>
        <v/>
      </c>
      <c r="N240" s="10" t="str">
        <f t="shared" si="95"/>
        <v/>
      </c>
      <c r="O240" s="10" t="str">
        <f t="shared" si="78"/>
        <v/>
      </c>
      <c r="P240" s="10" t="str">
        <f t="shared" si="79"/>
        <v/>
      </c>
      <c r="Q240" s="10" t="str">
        <f t="shared" si="80"/>
        <v/>
      </c>
      <c r="R240" s="1" t="str">
        <f t="shared" si="81"/>
        <v/>
      </c>
      <c r="S240" s="1" t="str">
        <f t="shared" si="82"/>
        <v/>
      </c>
      <c r="T240" s="1" t="str">
        <f t="shared" si="83"/>
        <v/>
      </c>
      <c r="U240" s="1" t="str">
        <f t="shared" si="84"/>
        <v/>
      </c>
      <c r="V240" t="str">
        <f t="shared" si="85"/>
        <v/>
      </c>
      <c r="W240" s="10" t="str">
        <f t="shared" si="86"/>
        <v/>
      </c>
      <c r="X240" s="10" t="str">
        <f t="shared" si="87"/>
        <v/>
      </c>
      <c r="Y240" s="10" t="str">
        <f t="shared" si="88"/>
        <v/>
      </c>
      <c r="Z240" s="10" t="str">
        <f t="shared" si="96"/>
        <v/>
      </c>
      <c r="AA240" s="10" t="str">
        <f t="shared" si="89"/>
        <v/>
      </c>
      <c r="AB240" s="10" t="str">
        <f t="shared" si="90"/>
        <v/>
      </c>
      <c r="AC240" s="10" t="str">
        <f t="shared" si="97"/>
        <v/>
      </c>
      <c r="AD240" s="10" t="str">
        <f t="shared" si="91"/>
        <v/>
      </c>
      <c r="AE240" s="10" t="str">
        <f t="shared" si="92"/>
        <v/>
      </c>
      <c r="AF240" s="10" t="str">
        <f t="shared" si="98"/>
        <v/>
      </c>
      <c r="AG240" s="10" t="str">
        <f t="shared" si="99"/>
        <v/>
      </c>
      <c r="AH240" s="10" t="str">
        <f t="shared" si="100"/>
        <v/>
      </c>
      <c r="AI240" s="10" t="str">
        <f t="shared" si="93"/>
        <v/>
      </c>
      <c r="AJ240" s="10" t="str">
        <f t="shared" si="101"/>
        <v/>
      </c>
      <c r="AK240" s="10" t="str">
        <f t="shared" si="102"/>
        <v/>
      </c>
      <c r="AL240" s="10" t="str">
        <f t="shared" si="103"/>
        <v/>
      </c>
    </row>
    <row r="241" spans="1:38" ht="22.5" customHeight="1" x14ac:dyDescent="0.25">
      <c r="A241" s="94">
        <v>232</v>
      </c>
      <c r="B241" s="114"/>
      <c r="C241" s="101"/>
      <c r="D241" s="101"/>
      <c r="E241" s="102"/>
      <c r="F241" s="80"/>
      <c r="G241" s="81"/>
      <c r="H241" s="81"/>
      <c r="I241" s="81"/>
      <c r="J241" s="80"/>
      <c r="K241" s="81"/>
      <c r="L241" s="3"/>
      <c r="M241" s="10" t="str">
        <f t="shared" si="94"/>
        <v/>
      </c>
      <c r="N241" s="10" t="str">
        <f t="shared" si="95"/>
        <v/>
      </c>
      <c r="O241" s="10" t="str">
        <f t="shared" si="78"/>
        <v/>
      </c>
      <c r="P241" s="10" t="str">
        <f t="shared" si="79"/>
        <v/>
      </c>
      <c r="Q241" s="10" t="str">
        <f t="shared" si="80"/>
        <v/>
      </c>
      <c r="R241" s="1" t="str">
        <f t="shared" si="81"/>
        <v/>
      </c>
      <c r="S241" s="1" t="str">
        <f t="shared" si="82"/>
        <v/>
      </c>
      <c r="T241" s="1" t="str">
        <f t="shared" si="83"/>
        <v/>
      </c>
      <c r="U241" s="1" t="str">
        <f t="shared" si="84"/>
        <v/>
      </c>
      <c r="V241" t="str">
        <f t="shared" si="85"/>
        <v/>
      </c>
      <c r="W241" s="10" t="str">
        <f t="shared" si="86"/>
        <v/>
      </c>
      <c r="X241" s="10" t="str">
        <f t="shared" si="87"/>
        <v/>
      </c>
      <c r="Y241" s="10" t="str">
        <f t="shared" si="88"/>
        <v/>
      </c>
      <c r="Z241" s="10" t="str">
        <f t="shared" si="96"/>
        <v/>
      </c>
      <c r="AA241" s="10" t="str">
        <f t="shared" si="89"/>
        <v/>
      </c>
      <c r="AB241" s="10" t="str">
        <f t="shared" si="90"/>
        <v/>
      </c>
      <c r="AC241" s="10" t="str">
        <f t="shared" si="97"/>
        <v/>
      </c>
      <c r="AD241" s="10" t="str">
        <f t="shared" si="91"/>
        <v/>
      </c>
      <c r="AE241" s="10" t="str">
        <f t="shared" si="92"/>
        <v/>
      </c>
      <c r="AF241" s="10" t="str">
        <f t="shared" si="98"/>
        <v/>
      </c>
      <c r="AG241" s="10" t="str">
        <f t="shared" si="99"/>
        <v/>
      </c>
      <c r="AH241" s="10" t="str">
        <f t="shared" si="100"/>
        <v/>
      </c>
      <c r="AI241" s="10" t="str">
        <f t="shared" si="93"/>
        <v/>
      </c>
      <c r="AJ241" s="10" t="str">
        <f t="shared" si="101"/>
        <v/>
      </c>
      <c r="AK241" s="10" t="str">
        <f t="shared" si="102"/>
        <v/>
      </c>
      <c r="AL241" s="10" t="str">
        <f t="shared" si="103"/>
        <v/>
      </c>
    </row>
    <row r="242" spans="1:38" ht="22.5" customHeight="1" x14ac:dyDescent="0.25">
      <c r="A242" s="94">
        <v>233</v>
      </c>
      <c r="B242" s="114"/>
      <c r="C242" s="101"/>
      <c r="D242" s="101"/>
      <c r="E242" s="102"/>
      <c r="F242" s="80"/>
      <c r="G242" s="81"/>
      <c r="H242" s="81"/>
      <c r="I242" s="81"/>
      <c r="J242" s="80"/>
      <c r="K242" s="81"/>
      <c r="L242" s="3"/>
      <c r="M242" s="10" t="str">
        <f t="shared" si="94"/>
        <v/>
      </c>
      <c r="N242" s="10" t="str">
        <f t="shared" si="95"/>
        <v/>
      </c>
      <c r="O242" s="10" t="str">
        <f t="shared" si="78"/>
        <v/>
      </c>
      <c r="P242" s="10" t="str">
        <f t="shared" si="79"/>
        <v/>
      </c>
      <c r="Q242" s="10" t="str">
        <f t="shared" si="80"/>
        <v/>
      </c>
      <c r="R242" s="1" t="str">
        <f t="shared" si="81"/>
        <v/>
      </c>
      <c r="S242" s="1" t="str">
        <f t="shared" si="82"/>
        <v/>
      </c>
      <c r="T242" s="1" t="str">
        <f t="shared" si="83"/>
        <v/>
      </c>
      <c r="U242" s="1" t="str">
        <f t="shared" si="84"/>
        <v/>
      </c>
      <c r="V242" t="str">
        <f t="shared" si="85"/>
        <v/>
      </c>
      <c r="W242" s="10" t="str">
        <f t="shared" si="86"/>
        <v/>
      </c>
      <c r="X242" s="10" t="str">
        <f t="shared" si="87"/>
        <v/>
      </c>
      <c r="Y242" s="10" t="str">
        <f t="shared" si="88"/>
        <v/>
      </c>
      <c r="Z242" s="10" t="str">
        <f t="shared" si="96"/>
        <v/>
      </c>
      <c r="AA242" s="10" t="str">
        <f t="shared" si="89"/>
        <v/>
      </c>
      <c r="AB242" s="10" t="str">
        <f t="shared" si="90"/>
        <v/>
      </c>
      <c r="AC242" s="10" t="str">
        <f t="shared" si="97"/>
        <v/>
      </c>
      <c r="AD242" s="10" t="str">
        <f t="shared" si="91"/>
        <v/>
      </c>
      <c r="AE242" s="10" t="str">
        <f t="shared" si="92"/>
        <v/>
      </c>
      <c r="AF242" s="10" t="str">
        <f t="shared" si="98"/>
        <v/>
      </c>
      <c r="AG242" s="10" t="str">
        <f t="shared" si="99"/>
        <v/>
      </c>
      <c r="AH242" s="10" t="str">
        <f t="shared" si="100"/>
        <v/>
      </c>
      <c r="AI242" s="10" t="str">
        <f t="shared" si="93"/>
        <v/>
      </c>
      <c r="AJ242" s="10" t="str">
        <f t="shared" si="101"/>
        <v/>
      </c>
      <c r="AK242" s="10" t="str">
        <f t="shared" si="102"/>
        <v/>
      </c>
      <c r="AL242" s="10" t="str">
        <f t="shared" si="103"/>
        <v/>
      </c>
    </row>
    <row r="243" spans="1:38" ht="22.5" customHeight="1" x14ac:dyDescent="0.25">
      <c r="A243" s="94">
        <v>234</v>
      </c>
      <c r="B243" s="114"/>
      <c r="C243" s="101"/>
      <c r="D243" s="101"/>
      <c r="E243" s="102"/>
      <c r="F243" s="80"/>
      <c r="G243" s="81"/>
      <c r="H243" s="81"/>
      <c r="I243" s="81"/>
      <c r="J243" s="80"/>
      <c r="K243" s="81"/>
      <c r="L243" s="3"/>
      <c r="M243" s="10" t="str">
        <f t="shared" si="94"/>
        <v/>
      </c>
      <c r="N243" s="10" t="str">
        <f t="shared" si="95"/>
        <v/>
      </c>
      <c r="O243" s="10" t="str">
        <f t="shared" si="78"/>
        <v/>
      </c>
      <c r="P243" s="10" t="str">
        <f t="shared" si="79"/>
        <v/>
      </c>
      <c r="Q243" s="10" t="str">
        <f t="shared" si="80"/>
        <v/>
      </c>
      <c r="R243" s="1" t="str">
        <f t="shared" si="81"/>
        <v/>
      </c>
      <c r="S243" s="1" t="str">
        <f t="shared" si="82"/>
        <v/>
      </c>
      <c r="T243" s="1" t="str">
        <f t="shared" si="83"/>
        <v/>
      </c>
      <c r="U243" s="1" t="str">
        <f t="shared" si="84"/>
        <v/>
      </c>
      <c r="V243" t="str">
        <f t="shared" si="85"/>
        <v/>
      </c>
      <c r="W243" s="10" t="str">
        <f t="shared" si="86"/>
        <v/>
      </c>
      <c r="X243" s="10" t="str">
        <f t="shared" si="87"/>
        <v/>
      </c>
      <c r="Y243" s="10" t="str">
        <f t="shared" si="88"/>
        <v/>
      </c>
      <c r="Z243" s="10" t="str">
        <f t="shared" si="96"/>
        <v/>
      </c>
      <c r="AA243" s="10" t="str">
        <f t="shared" si="89"/>
        <v/>
      </c>
      <c r="AB243" s="10" t="str">
        <f t="shared" si="90"/>
        <v/>
      </c>
      <c r="AC243" s="10" t="str">
        <f t="shared" si="97"/>
        <v/>
      </c>
      <c r="AD243" s="10" t="str">
        <f t="shared" si="91"/>
        <v/>
      </c>
      <c r="AE243" s="10" t="str">
        <f t="shared" si="92"/>
        <v/>
      </c>
      <c r="AF243" s="10" t="str">
        <f t="shared" si="98"/>
        <v/>
      </c>
      <c r="AG243" s="10" t="str">
        <f t="shared" si="99"/>
        <v/>
      </c>
      <c r="AH243" s="10" t="str">
        <f t="shared" si="100"/>
        <v/>
      </c>
      <c r="AI243" s="10" t="str">
        <f t="shared" si="93"/>
        <v/>
      </c>
      <c r="AJ243" s="10" t="str">
        <f t="shared" si="101"/>
        <v/>
      </c>
      <c r="AK243" s="10" t="str">
        <f t="shared" si="102"/>
        <v/>
      </c>
      <c r="AL243" s="10" t="str">
        <f t="shared" si="103"/>
        <v/>
      </c>
    </row>
    <row r="244" spans="1:38" ht="22.5" customHeight="1" x14ac:dyDescent="0.25">
      <c r="A244" s="94">
        <v>235</v>
      </c>
      <c r="B244" s="114"/>
      <c r="C244" s="101"/>
      <c r="D244" s="101"/>
      <c r="E244" s="102"/>
      <c r="F244" s="80"/>
      <c r="G244" s="81"/>
      <c r="H244" s="81"/>
      <c r="I244" s="81"/>
      <c r="J244" s="80"/>
      <c r="K244" s="81"/>
      <c r="L244" s="3"/>
      <c r="M244" s="10" t="str">
        <f t="shared" si="94"/>
        <v/>
      </c>
      <c r="N244" s="10" t="str">
        <f t="shared" si="95"/>
        <v/>
      </c>
      <c r="O244" s="10" t="str">
        <f t="shared" si="78"/>
        <v/>
      </c>
      <c r="P244" s="10" t="str">
        <f t="shared" si="79"/>
        <v/>
      </c>
      <c r="Q244" s="10" t="str">
        <f t="shared" si="80"/>
        <v/>
      </c>
      <c r="R244" s="1" t="str">
        <f t="shared" si="81"/>
        <v/>
      </c>
      <c r="S244" s="1" t="str">
        <f t="shared" si="82"/>
        <v/>
      </c>
      <c r="T244" s="1" t="str">
        <f t="shared" si="83"/>
        <v/>
      </c>
      <c r="U244" s="1" t="str">
        <f t="shared" si="84"/>
        <v/>
      </c>
      <c r="V244" t="str">
        <f t="shared" si="85"/>
        <v/>
      </c>
      <c r="W244" s="10" t="str">
        <f t="shared" si="86"/>
        <v/>
      </c>
      <c r="X244" s="10" t="str">
        <f t="shared" si="87"/>
        <v/>
      </c>
      <c r="Y244" s="10" t="str">
        <f t="shared" si="88"/>
        <v/>
      </c>
      <c r="Z244" s="10" t="str">
        <f t="shared" si="96"/>
        <v/>
      </c>
      <c r="AA244" s="10" t="str">
        <f t="shared" si="89"/>
        <v/>
      </c>
      <c r="AB244" s="10" t="str">
        <f t="shared" si="90"/>
        <v/>
      </c>
      <c r="AC244" s="10" t="str">
        <f t="shared" si="97"/>
        <v/>
      </c>
      <c r="AD244" s="10" t="str">
        <f t="shared" si="91"/>
        <v/>
      </c>
      <c r="AE244" s="10" t="str">
        <f t="shared" si="92"/>
        <v/>
      </c>
      <c r="AF244" s="10" t="str">
        <f t="shared" si="98"/>
        <v/>
      </c>
      <c r="AG244" s="10" t="str">
        <f t="shared" si="99"/>
        <v/>
      </c>
      <c r="AH244" s="10" t="str">
        <f t="shared" si="100"/>
        <v/>
      </c>
      <c r="AI244" s="10" t="str">
        <f t="shared" si="93"/>
        <v/>
      </c>
      <c r="AJ244" s="10" t="str">
        <f t="shared" si="101"/>
        <v/>
      </c>
      <c r="AK244" s="10" t="str">
        <f t="shared" si="102"/>
        <v/>
      </c>
      <c r="AL244" s="10" t="str">
        <f t="shared" si="103"/>
        <v/>
      </c>
    </row>
    <row r="245" spans="1:38" ht="22.5" customHeight="1" x14ac:dyDescent="0.25">
      <c r="A245" s="94">
        <v>236</v>
      </c>
      <c r="B245" s="114"/>
      <c r="C245" s="101"/>
      <c r="D245" s="101"/>
      <c r="E245" s="102"/>
      <c r="F245" s="80"/>
      <c r="G245" s="81"/>
      <c r="H245" s="81"/>
      <c r="I245" s="81"/>
      <c r="J245" s="80"/>
      <c r="K245" s="81"/>
      <c r="L245" s="3"/>
      <c r="M245" s="10" t="str">
        <f t="shared" si="94"/>
        <v/>
      </c>
      <c r="N245" s="10" t="str">
        <f t="shared" si="95"/>
        <v/>
      </c>
      <c r="O245" s="10" t="str">
        <f t="shared" si="78"/>
        <v/>
      </c>
      <c r="P245" s="10" t="str">
        <f t="shared" si="79"/>
        <v/>
      </c>
      <c r="Q245" s="10" t="str">
        <f t="shared" si="80"/>
        <v/>
      </c>
      <c r="R245" s="1" t="str">
        <f t="shared" si="81"/>
        <v/>
      </c>
      <c r="S245" s="1" t="str">
        <f t="shared" si="82"/>
        <v/>
      </c>
      <c r="T245" s="1" t="str">
        <f t="shared" si="83"/>
        <v/>
      </c>
      <c r="U245" s="1" t="str">
        <f t="shared" si="84"/>
        <v/>
      </c>
      <c r="V245" t="str">
        <f t="shared" si="85"/>
        <v/>
      </c>
      <c r="W245" s="10" t="str">
        <f t="shared" si="86"/>
        <v/>
      </c>
      <c r="X245" s="10" t="str">
        <f t="shared" si="87"/>
        <v/>
      </c>
      <c r="Y245" s="10" t="str">
        <f t="shared" si="88"/>
        <v/>
      </c>
      <c r="Z245" s="10" t="str">
        <f t="shared" si="96"/>
        <v/>
      </c>
      <c r="AA245" s="10" t="str">
        <f t="shared" si="89"/>
        <v/>
      </c>
      <c r="AB245" s="10" t="str">
        <f t="shared" si="90"/>
        <v/>
      </c>
      <c r="AC245" s="10" t="str">
        <f t="shared" si="97"/>
        <v/>
      </c>
      <c r="AD245" s="10" t="str">
        <f t="shared" si="91"/>
        <v/>
      </c>
      <c r="AE245" s="10" t="str">
        <f t="shared" si="92"/>
        <v/>
      </c>
      <c r="AF245" s="10" t="str">
        <f t="shared" si="98"/>
        <v/>
      </c>
      <c r="AG245" s="10" t="str">
        <f t="shared" si="99"/>
        <v/>
      </c>
      <c r="AH245" s="10" t="str">
        <f t="shared" si="100"/>
        <v/>
      </c>
      <c r="AI245" s="10" t="str">
        <f t="shared" si="93"/>
        <v/>
      </c>
      <c r="AJ245" s="10" t="str">
        <f t="shared" si="101"/>
        <v/>
      </c>
      <c r="AK245" s="10" t="str">
        <f t="shared" si="102"/>
        <v/>
      </c>
      <c r="AL245" s="10" t="str">
        <f t="shared" si="103"/>
        <v/>
      </c>
    </row>
    <row r="246" spans="1:38" ht="22.5" customHeight="1" x14ac:dyDescent="0.25">
      <c r="A246" s="94">
        <v>237</v>
      </c>
      <c r="B246" s="114"/>
      <c r="C246" s="101"/>
      <c r="D246" s="101"/>
      <c r="E246" s="102"/>
      <c r="F246" s="80"/>
      <c r="G246" s="81"/>
      <c r="H246" s="81"/>
      <c r="I246" s="81"/>
      <c r="J246" s="80"/>
      <c r="K246" s="81"/>
      <c r="L246" s="3"/>
      <c r="M246" s="10" t="str">
        <f t="shared" si="94"/>
        <v/>
      </c>
      <c r="N246" s="10" t="str">
        <f t="shared" si="95"/>
        <v/>
      </c>
      <c r="O246" s="10" t="str">
        <f t="shared" si="78"/>
        <v/>
      </c>
      <c r="P246" s="10" t="str">
        <f t="shared" si="79"/>
        <v/>
      </c>
      <c r="Q246" s="10" t="str">
        <f t="shared" si="80"/>
        <v/>
      </c>
      <c r="R246" s="1" t="str">
        <f t="shared" si="81"/>
        <v/>
      </c>
      <c r="S246" s="1" t="str">
        <f t="shared" si="82"/>
        <v/>
      </c>
      <c r="T246" s="1" t="str">
        <f t="shared" si="83"/>
        <v/>
      </c>
      <c r="U246" s="1" t="str">
        <f t="shared" si="84"/>
        <v/>
      </c>
      <c r="V246" t="str">
        <f t="shared" si="85"/>
        <v/>
      </c>
      <c r="W246" s="10" t="str">
        <f t="shared" si="86"/>
        <v/>
      </c>
      <c r="X246" s="10" t="str">
        <f t="shared" si="87"/>
        <v/>
      </c>
      <c r="Y246" s="10" t="str">
        <f t="shared" si="88"/>
        <v/>
      </c>
      <c r="Z246" s="10" t="str">
        <f t="shared" si="96"/>
        <v/>
      </c>
      <c r="AA246" s="10" t="str">
        <f t="shared" si="89"/>
        <v/>
      </c>
      <c r="AB246" s="10" t="str">
        <f t="shared" si="90"/>
        <v/>
      </c>
      <c r="AC246" s="10" t="str">
        <f t="shared" si="97"/>
        <v/>
      </c>
      <c r="AD246" s="10" t="str">
        <f t="shared" si="91"/>
        <v/>
      </c>
      <c r="AE246" s="10" t="str">
        <f t="shared" si="92"/>
        <v/>
      </c>
      <c r="AF246" s="10" t="str">
        <f t="shared" si="98"/>
        <v/>
      </c>
      <c r="AG246" s="10" t="str">
        <f t="shared" si="99"/>
        <v/>
      </c>
      <c r="AH246" s="10" t="str">
        <f t="shared" si="100"/>
        <v/>
      </c>
      <c r="AI246" s="10" t="str">
        <f t="shared" si="93"/>
        <v/>
      </c>
      <c r="AJ246" s="10" t="str">
        <f t="shared" si="101"/>
        <v/>
      </c>
      <c r="AK246" s="10" t="str">
        <f t="shared" si="102"/>
        <v/>
      </c>
      <c r="AL246" s="10" t="str">
        <f t="shared" si="103"/>
        <v/>
      </c>
    </row>
    <row r="247" spans="1:38" ht="22.5" customHeight="1" x14ac:dyDescent="0.25">
      <c r="A247" s="94">
        <v>238</v>
      </c>
      <c r="B247" s="114"/>
      <c r="C247" s="101"/>
      <c r="D247" s="101"/>
      <c r="E247" s="102"/>
      <c r="F247" s="80"/>
      <c r="G247" s="81"/>
      <c r="H247" s="81"/>
      <c r="I247" s="81"/>
      <c r="J247" s="80"/>
      <c r="K247" s="81"/>
      <c r="L247" s="3"/>
      <c r="M247" s="10" t="str">
        <f t="shared" si="94"/>
        <v/>
      </c>
      <c r="N247" s="10" t="str">
        <f t="shared" si="95"/>
        <v/>
      </c>
      <c r="O247" s="10" t="str">
        <f t="shared" si="78"/>
        <v/>
      </c>
      <c r="P247" s="10" t="str">
        <f t="shared" si="79"/>
        <v/>
      </c>
      <c r="Q247" s="10" t="str">
        <f t="shared" si="80"/>
        <v/>
      </c>
      <c r="R247" s="1" t="str">
        <f t="shared" si="81"/>
        <v/>
      </c>
      <c r="S247" s="1" t="str">
        <f t="shared" si="82"/>
        <v/>
      </c>
      <c r="T247" s="1" t="str">
        <f t="shared" si="83"/>
        <v/>
      </c>
      <c r="U247" s="1" t="str">
        <f t="shared" si="84"/>
        <v/>
      </c>
      <c r="V247" t="str">
        <f t="shared" si="85"/>
        <v/>
      </c>
      <c r="W247" s="10" t="str">
        <f t="shared" si="86"/>
        <v/>
      </c>
      <c r="X247" s="10" t="str">
        <f t="shared" si="87"/>
        <v/>
      </c>
      <c r="Y247" s="10" t="str">
        <f t="shared" si="88"/>
        <v/>
      </c>
      <c r="Z247" s="10" t="str">
        <f t="shared" si="96"/>
        <v/>
      </c>
      <c r="AA247" s="10" t="str">
        <f t="shared" si="89"/>
        <v/>
      </c>
      <c r="AB247" s="10" t="str">
        <f t="shared" si="90"/>
        <v/>
      </c>
      <c r="AC247" s="10" t="str">
        <f t="shared" si="97"/>
        <v/>
      </c>
      <c r="AD247" s="10" t="str">
        <f t="shared" si="91"/>
        <v/>
      </c>
      <c r="AE247" s="10" t="str">
        <f t="shared" si="92"/>
        <v/>
      </c>
      <c r="AF247" s="10" t="str">
        <f t="shared" si="98"/>
        <v/>
      </c>
      <c r="AG247" s="10" t="str">
        <f t="shared" si="99"/>
        <v/>
      </c>
      <c r="AH247" s="10" t="str">
        <f t="shared" si="100"/>
        <v/>
      </c>
      <c r="AI247" s="10" t="str">
        <f t="shared" si="93"/>
        <v/>
      </c>
      <c r="AJ247" s="10" t="str">
        <f t="shared" si="101"/>
        <v/>
      </c>
      <c r="AK247" s="10" t="str">
        <f t="shared" si="102"/>
        <v/>
      </c>
      <c r="AL247" s="10" t="str">
        <f t="shared" si="103"/>
        <v/>
      </c>
    </row>
    <row r="248" spans="1:38" ht="22.5" customHeight="1" x14ac:dyDescent="0.25">
      <c r="A248" s="94">
        <v>239</v>
      </c>
      <c r="B248" s="114"/>
      <c r="C248" s="101"/>
      <c r="D248" s="101"/>
      <c r="E248" s="102"/>
      <c r="F248" s="80"/>
      <c r="G248" s="81"/>
      <c r="H248" s="81"/>
      <c r="I248" s="81"/>
      <c r="J248" s="80"/>
      <c r="K248" s="81"/>
      <c r="L248" s="3"/>
      <c r="M248" s="10" t="str">
        <f t="shared" si="94"/>
        <v/>
      </c>
      <c r="N248" s="10" t="str">
        <f t="shared" si="95"/>
        <v/>
      </c>
      <c r="O248" s="10" t="str">
        <f t="shared" si="78"/>
        <v/>
      </c>
      <c r="P248" s="10" t="str">
        <f t="shared" si="79"/>
        <v/>
      </c>
      <c r="Q248" s="10" t="str">
        <f t="shared" si="80"/>
        <v/>
      </c>
      <c r="R248" s="1" t="str">
        <f t="shared" si="81"/>
        <v/>
      </c>
      <c r="S248" s="1" t="str">
        <f t="shared" si="82"/>
        <v/>
      </c>
      <c r="T248" s="1" t="str">
        <f t="shared" si="83"/>
        <v/>
      </c>
      <c r="U248" s="1" t="str">
        <f t="shared" si="84"/>
        <v/>
      </c>
      <c r="V248" t="str">
        <f t="shared" si="85"/>
        <v/>
      </c>
      <c r="W248" s="10" t="str">
        <f t="shared" si="86"/>
        <v/>
      </c>
      <c r="X248" s="10" t="str">
        <f t="shared" si="87"/>
        <v/>
      </c>
      <c r="Y248" s="10" t="str">
        <f t="shared" si="88"/>
        <v/>
      </c>
      <c r="Z248" s="10" t="str">
        <f t="shared" si="96"/>
        <v/>
      </c>
      <c r="AA248" s="10" t="str">
        <f t="shared" si="89"/>
        <v/>
      </c>
      <c r="AB248" s="10" t="str">
        <f t="shared" si="90"/>
        <v/>
      </c>
      <c r="AC248" s="10" t="str">
        <f t="shared" si="97"/>
        <v/>
      </c>
      <c r="AD248" s="10" t="str">
        <f t="shared" si="91"/>
        <v/>
      </c>
      <c r="AE248" s="10" t="str">
        <f t="shared" si="92"/>
        <v/>
      </c>
      <c r="AF248" s="10" t="str">
        <f t="shared" si="98"/>
        <v/>
      </c>
      <c r="AG248" s="10" t="str">
        <f t="shared" si="99"/>
        <v/>
      </c>
      <c r="AH248" s="10" t="str">
        <f t="shared" si="100"/>
        <v/>
      </c>
      <c r="AI248" s="10" t="str">
        <f t="shared" si="93"/>
        <v/>
      </c>
      <c r="AJ248" s="10" t="str">
        <f t="shared" si="101"/>
        <v/>
      </c>
      <c r="AK248" s="10" t="str">
        <f t="shared" si="102"/>
        <v/>
      </c>
      <c r="AL248" s="10" t="str">
        <f t="shared" si="103"/>
        <v/>
      </c>
    </row>
    <row r="249" spans="1:38" ht="22.5" customHeight="1" x14ac:dyDescent="0.25">
      <c r="A249" s="94">
        <v>240</v>
      </c>
      <c r="B249" s="114"/>
      <c r="C249" s="101"/>
      <c r="D249" s="101"/>
      <c r="E249" s="102"/>
      <c r="F249" s="80"/>
      <c r="G249" s="81"/>
      <c r="H249" s="81"/>
      <c r="I249" s="81"/>
      <c r="J249" s="80"/>
      <c r="K249" s="81"/>
      <c r="L249" s="3"/>
      <c r="M249" s="10" t="str">
        <f t="shared" si="94"/>
        <v/>
      </c>
      <c r="N249" s="10" t="str">
        <f t="shared" si="95"/>
        <v/>
      </c>
      <c r="O249" s="10" t="str">
        <f t="shared" si="78"/>
        <v/>
      </c>
      <c r="P249" s="10" t="str">
        <f t="shared" si="79"/>
        <v/>
      </c>
      <c r="Q249" s="10" t="str">
        <f t="shared" si="80"/>
        <v/>
      </c>
      <c r="R249" s="1" t="str">
        <f t="shared" si="81"/>
        <v/>
      </c>
      <c r="S249" s="1" t="str">
        <f t="shared" si="82"/>
        <v/>
      </c>
      <c r="T249" s="1" t="str">
        <f t="shared" si="83"/>
        <v/>
      </c>
      <c r="U249" s="1" t="str">
        <f t="shared" si="84"/>
        <v/>
      </c>
      <c r="V249" t="str">
        <f t="shared" si="85"/>
        <v/>
      </c>
      <c r="W249" s="10" t="str">
        <f t="shared" si="86"/>
        <v/>
      </c>
      <c r="X249" s="10" t="str">
        <f t="shared" si="87"/>
        <v/>
      </c>
      <c r="Y249" s="10" t="str">
        <f t="shared" si="88"/>
        <v/>
      </c>
      <c r="Z249" s="10" t="str">
        <f t="shared" si="96"/>
        <v/>
      </c>
      <c r="AA249" s="10" t="str">
        <f t="shared" si="89"/>
        <v/>
      </c>
      <c r="AB249" s="10" t="str">
        <f t="shared" si="90"/>
        <v/>
      </c>
      <c r="AC249" s="10" t="str">
        <f t="shared" si="97"/>
        <v/>
      </c>
      <c r="AD249" s="10" t="str">
        <f t="shared" si="91"/>
        <v/>
      </c>
      <c r="AE249" s="10" t="str">
        <f t="shared" si="92"/>
        <v/>
      </c>
      <c r="AF249" s="10" t="str">
        <f t="shared" si="98"/>
        <v/>
      </c>
      <c r="AG249" s="10" t="str">
        <f t="shared" si="99"/>
        <v/>
      </c>
      <c r="AH249" s="10" t="str">
        <f t="shared" si="100"/>
        <v/>
      </c>
      <c r="AI249" s="10" t="str">
        <f t="shared" si="93"/>
        <v/>
      </c>
      <c r="AJ249" s="10" t="str">
        <f t="shared" si="101"/>
        <v/>
      </c>
      <c r="AK249" s="10" t="str">
        <f t="shared" si="102"/>
        <v/>
      </c>
      <c r="AL249" s="10" t="str">
        <f t="shared" si="103"/>
        <v/>
      </c>
    </row>
    <row r="250" spans="1:38" ht="22.5" customHeight="1" x14ac:dyDescent="0.25">
      <c r="A250" s="94">
        <v>241</v>
      </c>
      <c r="B250" s="114"/>
      <c r="C250" s="101"/>
      <c r="D250" s="101"/>
      <c r="E250" s="102"/>
      <c r="F250" s="80"/>
      <c r="G250" s="81"/>
      <c r="H250" s="81"/>
      <c r="I250" s="81"/>
      <c r="J250" s="80"/>
      <c r="K250" s="81"/>
      <c r="L250" s="3"/>
      <c r="M250" s="10" t="str">
        <f t="shared" si="94"/>
        <v/>
      </c>
      <c r="N250" s="10" t="str">
        <f t="shared" si="95"/>
        <v/>
      </c>
      <c r="O250" s="10" t="str">
        <f t="shared" si="78"/>
        <v/>
      </c>
      <c r="P250" s="10" t="str">
        <f t="shared" si="79"/>
        <v/>
      </c>
      <c r="Q250" s="10" t="str">
        <f t="shared" si="80"/>
        <v/>
      </c>
      <c r="R250" s="1" t="str">
        <f t="shared" si="81"/>
        <v/>
      </c>
      <c r="S250" s="1" t="str">
        <f t="shared" si="82"/>
        <v/>
      </c>
      <c r="T250" s="1" t="str">
        <f t="shared" si="83"/>
        <v/>
      </c>
      <c r="U250" s="1" t="str">
        <f t="shared" si="84"/>
        <v/>
      </c>
      <c r="V250" t="str">
        <f t="shared" si="85"/>
        <v/>
      </c>
      <c r="W250" s="10" t="str">
        <f t="shared" si="86"/>
        <v/>
      </c>
      <c r="X250" s="10" t="str">
        <f t="shared" si="87"/>
        <v/>
      </c>
      <c r="Y250" s="10" t="str">
        <f t="shared" si="88"/>
        <v/>
      </c>
      <c r="Z250" s="10" t="str">
        <f t="shared" si="96"/>
        <v/>
      </c>
      <c r="AA250" s="10" t="str">
        <f t="shared" si="89"/>
        <v/>
      </c>
      <c r="AB250" s="10" t="str">
        <f t="shared" si="90"/>
        <v/>
      </c>
      <c r="AC250" s="10" t="str">
        <f t="shared" si="97"/>
        <v/>
      </c>
      <c r="AD250" s="10" t="str">
        <f t="shared" si="91"/>
        <v/>
      </c>
      <c r="AE250" s="10" t="str">
        <f t="shared" si="92"/>
        <v/>
      </c>
      <c r="AF250" s="10" t="str">
        <f t="shared" si="98"/>
        <v/>
      </c>
      <c r="AG250" s="10" t="str">
        <f t="shared" si="99"/>
        <v/>
      </c>
      <c r="AH250" s="10" t="str">
        <f t="shared" si="100"/>
        <v/>
      </c>
      <c r="AI250" s="10" t="str">
        <f t="shared" si="93"/>
        <v/>
      </c>
      <c r="AJ250" s="10" t="str">
        <f t="shared" si="101"/>
        <v/>
      </c>
      <c r="AK250" s="10" t="str">
        <f t="shared" si="102"/>
        <v/>
      </c>
      <c r="AL250" s="10" t="str">
        <f t="shared" si="103"/>
        <v/>
      </c>
    </row>
    <row r="251" spans="1:38" ht="22.5" customHeight="1" x14ac:dyDescent="0.25">
      <c r="A251" s="94">
        <v>242</v>
      </c>
      <c r="B251" s="114"/>
      <c r="C251" s="101"/>
      <c r="D251" s="101"/>
      <c r="E251" s="102"/>
      <c r="F251" s="80"/>
      <c r="G251" s="81"/>
      <c r="H251" s="81"/>
      <c r="I251" s="81"/>
      <c r="J251" s="80"/>
      <c r="K251" s="81"/>
      <c r="L251" s="3"/>
      <c r="M251" s="10" t="str">
        <f t="shared" si="94"/>
        <v/>
      </c>
      <c r="N251" s="10" t="str">
        <f t="shared" si="95"/>
        <v/>
      </c>
      <c r="O251" s="10" t="str">
        <f t="shared" si="78"/>
        <v/>
      </c>
      <c r="P251" s="10" t="str">
        <f t="shared" si="79"/>
        <v/>
      </c>
      <c r="Q251" s="10" t="str">
        <f t="shared" si="80"/>
        <v/>
      </c>
      <c r="R251" s="1" t="str">
        <f t="shared" si="81"/>
        <v/>
      </c>
      <c r="S251" s="1" t="str">
        <f t="shared" si="82"/>
        <v/>
      </c>
      <c r="T251" s="1" t="str">
        <f t="shared" si="83"/>
        <v/>
      </c>
      <c r="U251" s="1" t="str">
        <f t="shared" si="84"/>
        <v/>
      </c>
      <c r="V251" t="str">
        <f t="shared" si="85"/>
        <v/>
      </c>
      <c r="W251" s="10" t="str">
        <f t="shared" si="86"/>
        <v/>
      </c>
      <c r="X251" s="10" t="str">
        <f t="shared" si="87"/>
        <v/>
      </c>
      <c r="Y251" s="10" t="str">
        <f t="shared" si="88"/>
        <v/>
      </c>
      <c r="Z251" s="10" t="str">
        <f t="shared" si="96"/>
        <v/>
      </c>
      <c r="AA251" s="10" t="str">
        <f t="shared" si="89"/>
        <v/>
      </c>
      <c r="AB251" s="10" t="str">
        <f t="shared" si="90"/>
        <v/>
      </c>
      <c r="AC251" s="10" t="str">
        <f t="shared" si="97"/>
        <v/>
      </c>
      <c r="AD251" s="10" t="str">
        <f t="shared" si="91"/>
        <v/>
      </c>
      <c r="AE251" s="10" t="str">
        <f t="shared" si="92"/>
        <v/>
      </c>
      <c r="AF251" s="10" t="str">
        <f t="shared" si="98"/>
        <v/>
      </c>
      <c r="AG251" s="10" t="str">
        <f t="shared" si="99"/>
        <v/>
      </c>
      <c r="AH251" s="10" t="str">
        <f t="shared" si="100"/>
        <v/>
      </c>
      <c r="AI251" s="10" t="str">
        <f t="shared" si="93"/>
        <v/>
      </c>
      <c r="AJ251" s="10" t="str">
        <f t="shared" si="101"/>
        <v/>
      </c>
      <c r="AK251" s="10" t="str">
        <f t="shared" si="102"/>
        <v/>
      </c>
      <c r="AL251" s="10" t="str">
        <f t="shared" si="103"/>
        <v/>
      </c>
    </row>
    <row r="252" spans="1:38" ht="22.5" customHeight="1" x14ac:dyDescent="0.25">
      <c r="A252" s="94">
        <v>243</v>
      </c>
      <c r="B252" s="114"/>
      <c r="C252" s="101"/>
      <c r="D252" s="101"/>
      <c r="E252" s="102"/>
      <c r="F252" s="80"/>
      <c r="G252" s="81"/>
      <c r="H252" s="81"/>
      <c r="I252" s="81"/>
      <c r="J252" s="80"/>
      <c r="K252" s="81"/>
      <c r="L252" s="3"/>
      <c r="M252" s="10" t="str">
        <f t="shared" si="94"/>
        <v/>
      </c>
      <c r="N252" s="10" t="str">
        <f t="shared" si="95"/>
        <v/>
      </c>
      <c r="O252" s="10" t="str">
        <f t="shared" si="78"/>
        <v/>
      </c>
      <c r="P252" s="10" t="str">
        <f t="shared" si="79"/>
        <v/>
      </c>
      <c r="Q252" s="10" t="str">
        <f t="shared" si="80"/>
        <v/>
      </c>
      <c r="R252" s="1" t="str">
        <f t="shared" si="81"/>
        <v/>
      </c>
      <c r="S252" s="1" t="str">
        <f t="shared" si="82"/>
        <v/>
      </c>
      <c r="T252" s="1" t="str">
        <f t="shared" si="83"/>
        <v/>
      </c>
      <c r="U252" s="1" t="str">
        <f t="shared" si="84"/>
        <v/>
      </c>
      <c r="V252" t="str">
        <f t="shared" si="85"/>
        <v/>
      </c>
      <c r="W252" s="10" t="str">
        <f t="shared" si="86"/>
        <v/>
      </c>
      <c r="X252" s="10" t="str">
        <f t="shared" si="87"/>
        <v/>
      </c>
      <c r="Y252" s="10" t="str">
        <f t="shared" si="88"/>
        <v/>
      </c>
      <c r="Z252" s="10" t="str">
        <f t="shared" si="96"/>
        <v/>
      </c>
      <c r="AA252" s="10" t="str">
        <f t="shared" si="89"/>
        <v/>
      </c>
      <c r="AB252" s="10" t="str">
        <f t="shared" si="90"/>
        <v/>
      </c>
      <c r="AC252" s="10" t="str">
        <f t="shared" si="97"/>
        <v/>
      </c>
      <c r="AD252" s="10" t="str">
        <f t="shared" si="91"/>
        <v/>
      </c>
      <c r="AE252" s="10" t="str">
        <f t="shared" si="92"/>
        <v/>
      </c>
      <c r="AF252" s="10" t="str">
        <f t="shared" si="98"/>
        <v/>
      </c>
      <c r="AG252" s="10" t="str">
        <f t="shared" si="99"/>
        <v/>
      </c>
      <c r="AH252" s="10" t="str">
        <f t="shared" si="100"/>
        <v/>
      </c>
      <c r="AI252" s="10" t="str">
        <f t="shared" si="93"/>
        <v/>
      </c>
      <c r="AJ252" s="10" t="str">
        <f t="shared" si="101"/>
        <v/>
      </c>
      <c r="AK252" s="10" t="str">
        <f t="shared" si="102"/>
        <v/>
      </c>
      <c r="AL252" s="10" t="str">
        <f t="shared" si="103"/>
        <v/>
      </c>
    </row>
    <row r="253" spans="1:38" ht="22.5" customHeight="1" x14ac:dyDescent="0.25">
      <c r="A253" s="94">
        <v>244</v>
      </c>
      <c r="B253" s="114"/>
      <c r="C253" s="101"/>
      <c r="D253" s="101"/>
      <c r="E253" s="102"/>
      <c r="F253" s="80"/>
      <c r="G253" s="81"/>
      <c r="H253" s="81"/>
      <c r="I253" s="81"/>
      <c r="J253" s="80"/>
      <c r="K253" s="81"/>
      <c r="L253" s="3"/>
      <c r="M253" s="10" t="str">
        <f t="shared" si="94"/>
        <v/>
      </c>
      <c r="N253" s="10" t="str">
        <f t="shared" si="95"/>
        <v/>
      </c>
      <c r="O253" s="10" t="str">
        <f t="shared" si="78"/>
        <v/>
      </c>
      <c r="P253" s="10" t="str">
        <f t="shared" si="79"/>
        <v/>
      </c>
      <c r="Q253" s="10" t="str">
        <f t="shared" si="80"/>
        <v/>
      </c>
      <c r="R253" s="1" t="str">
        <f t="shared" si="81"/>
        <v/>
      </c>
      <c r="S253" s="1" t="str">
        <f t="shared" si="82"/>
        <v/>
      </c>
      <c r="T253" s="1" t="str">
        <f t="shared" si="83"/>
        <v/>
      </c>
      <c r="U253" s="1" t="str">
        <f t="shared" si="84"/>
        <v/>
      </c>
      <c r="V253" t="str">
        <f t="shared" si="85"/>
        <v/>
      </c>
      <c r="W253" s="10" t="str">
        <f t="shared" si="86"/>
        <v/>
      </c>
      <c r="X253" s="10" t="str">
        <f t="shared" si="87"/>
        <v/>
      </c>
      <c r="Y253" s="10" t="str">
        <f t="shared" si="88"/>
        <v/>
      </c>
      <c r="Z253" s="10" t="str">
        <f t="shared" si="96"/>
        <v/>
      </c>
      <c r="AA253" s="10" t="str">
        <f t="shared" si="89"/>
        <v/>
      </c>
      <c r="AB253" s="10" t="str">
        <f t="shared" si="90"/>
        <v/>
      </c>
      <c r="AC253" s="10" t="str">
        <f t="shared" si="97"/>
        <v/>
      </c>
      <c r="AD253" s="10" t="str">
        <f t="shared" si="91"/>
        <v/>
      </c>
      <c r="AE253" s="10" t="str">
        <f t="shared" si="92"/>
        <v/>
      </c>
      <c r="AF253" s="10" t="str">
        <f t="shared" si="98"/>
        <v/>
      </c>
      <c r="AG253" s="10" t="str">
        <f t="shared" si="99"/>
        <v/>
      </c>
      <c r="AH253" s="10" t="str">
        <f t="shared" si="100"/>
        <v/>
      </c>
      <c r="AI253" s="10" t="str">
        <f t="shared" si="93"/>
        <v/>
      </c>
      <c r="AJ253" s="10" t="str">
        <f t="shared" si="101"/>
        <v/>
      </c>
      <c r="AK253" s="10" t="str">
        <f t="shared" si="102"/>
        <v/>
      </c>
      <c r="AL253" s="10" t="str">
        <f t="shared" si="103"/>
        <v/>
      </c>
    </row>
    <row r="254" spans="1:38" ht="22.5" customHeight="1" x14ac:dyDescent="0.25">
      <c r="A254" s="94">
        <v>245</v>
      </c>
      <c r="B254" s="114"/>
      <c r="C254" s="101"/>
      <c r="D254" s="101"/>
      <c r="E254" s="102"/>
      <c r="F254" s="80"/>
      <c r="G254" s="81"/>
      <c r="H254" s="81"/>
      <c r="I254" s="81"/>
      <c r="J254" s="80"/>
      <c r="K254" s="81"/>
      <c r="L254" s="3"/>
      <c r="M254" s="10" t="str">
        <f t="shared" si="94"/>
        <v/>
      </c>
      <c r="N254" s="10" t="str">
        <f t="shared" si="95"/>
        <v/>
      </c>
      <c r="O254" s="10" t="str">
        <f t="shared" si="78"/>
        <v/>
      </c>
      <c r="P254" s="10" t="str">
        <f t="shared" si="79"/>
        <v/>
      </c>
      <c r="Q254" s="10" t="str">
        <f t="shared" si="80"/>
        <v/>
      </c>
      <c r="R254" s="1" t="str">
        <f t="shared" si="81"/>
        <v/>
      </c>
      <c r="S254" s="1" t="str">
        <f t="shared" si="82"/>
        <v/>
      </c>
      <c r="T254" s="1" t="str">
        <f t="shared" si="83"/>
        <v/>
      </c>
      <c r="U254" s="1" t="str">
        <f t="shared" si="84"/>
        <v/>
      </c>
      <c r="V254" t="str">
        <f t="shared" si="85"/>
        <v/>
      </c>
      <c r="W254" s="10" t="str">
        <f t="shared" si="86"/>
        <v/>
      </c>
      <c r="X254" s="10" t="str">
        <f t="shared" si="87"/>
        <v/>
      </c>
      <c r="Y254" s="10" t="str">
        <f t="shared" si="88"/>
        <v/>
      </c>
      <c r="Z254" s="10" t="str">
        <f t="shared" si="96"/>
        <v/>
      </c>
      <c r="AA254" s="10" t="str">
        <f t="shared" si="89"/>
        <v/>
      </c>
      <c r="AB254" s="10" t="str">
        <f t="shared" si="90"/>
        <v/>
      </c>
      <c r="AC254" s="10" t="str">
        <f t="shared" si="97"/>
        <v/>
      </c>
      <c r="AD254" s="10" t="str">
        <f t="shared" si="91"/>
        <v/>
      </c>
      <c r="AE254" s="10" t="str">
        <f t="shared" si="92"/>
        <v/>
      </c>
      <c r="AF254" s="10" t="str">
        <f t="shared" si="98"/>
        <v/>
      </c>
      <c r="AG254" s="10" t="str">
        <f t="shared" si="99"/>
        <v/>
      </c>
      <c r="AH254" s="10" t="str">
        <f t="shared" si="100"/>
        <v/>
      </c>
      <c r="AI254" s="10" t="str">
        <f t="shared" si="93"/>
        <v/>
      </c>
      <c r="AJ254" s="10" t="str">
        <f t="shared" si="101"/>
        <v/>
      </c>
      <c r="AK254" s="10" t="str">
        <f t="shared" si="102"/>
        <v/>
      </c>
      <c r="AL254" s="10" t="str">
        <f t="shared" si="103"/>
        <v/>
      </c>
    </row>
    <row r="255" spans="1:38" ht="22.5" customHeight="1" x14ac:dyDescent="0.25">
      <c r="A255" s="94">
        <v>246</v>
      </c>
      <c r="B255" s="114"/>
      <c r="C255" s="101"/>
      <c r="D255" s="101"/>
      <c r="E255" s="102"/>
      <c r="F255" s="80"/>
      <c r="G255" s="81"/>
      <c r="H255" s="81"/>
      <c r="I255" s="81"/>
      <c r="J255" s="80"/>
      <c r="K255" s="81"/>
      <c r="L255" s="3"/>
      <c r="M255" s="10" t="str">
        <f t="shared" si="94"/>
        <v/>
      </c>
      <c r="N255" s="10" t="str">
        <f t="shared" si="95"/>
        <v/>
      </c>
      <c r="O255" s="10" t="str">
        <f t="shared" si="78"/>
        <v/>
      </c>
      <c r="P255" s="10" t="str">
        <f t="shared" si="79"/>
        <v/>
      </c>
      <c r="Q255" s="10" t="str">
        <f t="shared" si="80"/>
        <v/>
      </c>
      <c r="R255" s="1" t="str">
        <f t="shared" si="81"/>
        <v/>
      </c>
      <c r="S255" s="1" t="str">
        <f t="shared" si="82"/>
        <v/>
      </c>
      <c r="T255" s="1" t="str">
        <f t="shared" si="83"/>
        <v/>
      </c>
      <c r="U255" s="1" t="str">
        <f t="shared" si="84"/>
        <v/>
      </c>
      <c r="V255" t="str">
        <f t="shared" si="85"/>
        <v/>
      </c>
      <c r="W255" s="10" t="str">
        <f t="shared" si="86"/>
        <v/>
      </c>
      <c r="X255" s="10" t="str">
        <f t="shared" si="87"/>
        <v/>
      </c>
      <c r="Y255" s="10" t="str">
        <f t="shared" si="88"/>
        <v/>
      </c>
      <c r="Z255" s="10" t="str">
        <f t="shared" si="96"/>
        <v/>
      </c>
      <c r="AA255" s="10" t="str">
        <f t="shared" si="89"/>
        <v/>
      </c>
      <c r="AB255" s="10" t="str">
        <f t="shared" si="90"/>
        <v/>
      </c>
      <c r="AC255" s="10" t="str">
        <f t="shared" si="97"/>
        <v/>
      </c>
      <c r="AD255" s="10" t="str">
        <f t="shared" si="91"/>
        <v/>
      </c>
      <c r="AE255" s="10" t="str">
        <f t="shared" si="92"/>
        <v/>
      </c>
      <c r="AF255" s="10" t="str">
        <f t="shared" si="98"/>
        <v/>
      </c>
      <c r="AG255" s="10" t="str">
        <f t="shared" si="99"/>
        <v/>
      </c>
      <c r="AH255" s="10" t="str">
        <f t="shared" si="100"/>
        <v/>
      </c>
      <c r="AI255" s="10" t="str">
        <f t="shared" si="93"/>
        <v/>
      </c>
      <c r="AJ255" s="10" t="str">
        <f t="shared" si="101"/>
        <v/>
      </c>
      <c r="AK255" s="10" t="str">
        <f t="shared" si="102"/>
        <v/>
      </c>
      <c r="AL255" s="10" t="str">
        <f t="shared" si="103"/>
        <v/>
      </c>
    </row>
    <row r="256" spans="1:38" ht="22.5" customHeight="1" x14ac:dyDescent="0.25">
      <c r="A256" s="94">
        <v>247</v>
      </c>
      <c r="B256" s="114"/>
      <c r="C256" s="101"/>
      <c r="D256" s="101"/>
      <c r="E256" s="102"/>
      <c r="F256" s="80"/>
      <c r="G256" s="81"/>
      <c r="H256" s="81"/>
      <c r="I256" s="81"/>
      <c r="J256" s="80"/>
      <c r="K256" s="81"/>
      <c r="L256" s="3"/>
      <c r="M256" s="10" t="str">
        <f t="shared" si="94"/>
        <v/>
      </c>
      <c r="N256" s="10" t="str">
        <f t="shared" si="95"/>
        <v/>
      </c>
      <c r="O256" s="10" t="str">
        <f t="shared" si="78"/>
        <v/>
      </c>
      <c r="P256" s="10" t="str">
        <f t="shared" si="79"/>
        <v/>
      </c>
      <c r="Q256" s="10" t="str">
        <f t="shared" si="80"/>
        <v/>
      </c>
      <c r="R256" s="1" t="str">
        <f t="shared" si="81"/>
        <v/>
      </c>
      <c r="S256" s="1" t="str">
        <f t="shared" si="82"/>
        <v/>
      </c>
      <c r="T256" s="1" t="str">
        <f t="shared" si="83"/>
        <v/>
      </c>
      <c r="U256" s="1" t="str">
        <f t="shared" si="84"/>
        <v/>
      </c>
      <c r="V256" t="str">
        <f t="shared" si="85"/>
        <v/>
      </c>
      <c r="W256" s="10" t="str">
        <f t="shared" si="86"/>
        <v/>
      </c>
      <c r="X256" s="10" t="str">
        <f t="shared" si="87"/>
        <v/>
      </c>
      <c r="Y256" s="10" t="str">
        <f t="shared" si="88"/>
        <v/>
      </c>
      <c r="Z256" s="10" t="str">
        <f t="shared" si="96"/>
        <v/>
      </c>
      <c r="AA256" s="10" t="str">
        <f t="shared" si="89"/>
        <v/>
      </c>
      <c r="AB256" s="10" t="str">
        <f t="shared" si="90"/>
        <v/>
      </c>
      <c r="AC256" s="10" t="str">
        <f t="shared" si="97"/>
        <v/>
      </c>
      <c r="AD256" s="10" t="str">
        <f t="shared" si="91"/>
        <v/>
      </c>
      <c r="AE256" s="10" t="str">
        <f t="shared" si="92"/>
        <v/>
      </c>
      <c r="AF256" s="10" t="str">
        <f t="shared" si="98"/>
        <v/>
      </c>
      <c r="AG256" s="10" t="str">
        <f t="shared" si="99"/>
        <v/>
      </c>
      <c r="AH256" s="10" t="str">
        <f t="shared" si="100"/>
        <v/>
      </c>
      <c r="AI256" s="10" t="str">
        <f t="shared" si="93"/>
        <v/>
      </c>
      <c r="AJ256" s="10" t="str">
        <f t="shared" si="101"/>
        <v/>
      </c>
      <c r="AK256" s="10" t="str">
        <f t="shared" si="102"/>
        <v/>
      </c>
      <c r="AL256" s="10" t="str">
        <f t="shared" si="103"/>
        <v/>
      </c>
    </row>
    <row r="257" spans="1:38" ht="22.5" customHeight="1" x14ac:dyDescent="0.25">
      <c r="A257" s="94">
        <v>248</v>
      </c>
      <c r="B257" s="114"/>
      <c r="C257" s="101"/>
      <c r="D257" s="101"/>
      <c r="E257" s="102"/>
      <c r="F257" s="80"/>
      <c r="G257" s="81"/>
      <c r="H257" s="81"/>
      <c r="I257" s="81"/>
      <c r="J257" s="80"/>
      <c r="K257" s="81"/>
      <c r="L257" s="3"/>
      <c r="M257" s="10" t="str">
        <f t="shared" si="94"/>
        <v/>
      </c>
      <c r="N257" s="10" t="str">
        <f t="shared" si="95"/>
        <v/>
      </c>
      <c r="O257" s="10" t="str">
        <f t="shared" si="78"/>
        <v/>
      </c>
      <c r="P257" s="10" t="str">
        <f t="shared" si="79"/>
        <v/>
      </c>
      <c r="Q257" s="10" t="str">
        <f t="shared" si="80"/>
        <v/>
      </c>
      <c r="R257" s="1" t="str">
        <f t="shared" si="81"/>
        <v/>
      </c>
      <c r="S257" s="1" t="str">
        <f t="shared" si="82"/>
        <v/>
      </c>
      <c r="T257" s="1" t="str">
        <f t="shared" si="83"/>
        <v/>
      </c>
      <c r="U257" s="1" t="str">
        <f t="shared" si="84"/>
        <v/>
      </c>
      <c r="V257" t="str">
        <f t="shared" si="85"/>
        <v/>
      </c>
      <c r="W257" s="10" t="str">
        <f t="shared" si="86"/>
        <v/>
      </c>
      <c r="X257" s="10" t="str">
        <f t="shared" si="87"/>
        <v/>
      </c>
      <c r="Y257" s="10" t="str">
        <f t="shared" si="88"/>
        <v/>
      </c>
      <c r="Z257" s="10" t="str">
        <f t="shared" si="96"/>
        <v/>
      </c>
      <c r="AA257" s="10" t="str">
        <f t="shared" si="89"/>
        <v/>
      </c>
      <c r="AB257" s="10" t="str">
        <f t="shared" si="90"/>
        <v/>
      </c>
      <c r="AC257" s="10" t="str">
        <f t="shared" si="97"/>
        <v/>
      </c>
      <c r="AD257" s="10" t="str">
        <f t="shared" si="91"/>
        <v/>
      </c>
      <c r="AE257" s="10" t="str">
        <f t="shared" si="92"/>
        <v/>
      </c>
      <c r="AF257" s="10" t="str">
        <f t="shared" si="98"/>
        <v/>
      </c>
      <c r="AG257" s="10" t="str">
        <f t="shared" si="99"/>
        <v/>
      </c>
      <c r="AH257" s="10" t="str">
        <f t="shared" si="100"/>
        <v/>
      </c>
      <c r="AI257" s="10" t="str">
        <f t="shared" si="93"/>
        <v/>
      </c>
      <c r="AJ257" s="10" t="str">
        <f t="shared" si="101"/>
        <v/>
      </c>
      <c r="AK257" s="10" t="str">
        <f t="shared" si="102"/>
        <v/>
      </c>
      <c r="AL257" s="10" t="str">
        <f t="shared" si="103"/>
        <v/>
      </c>
    </row>
    <row r="258" spans="1:38" ht="22.5" customHeight="1" x14ac:dyDescent="0.25">
      <c r="A258" s="94">
        <v>249</v>
      </c>
      <c r="B258" s="114"/>
      <c r="C258" s="101"/>
      <c r="D258" s="101"/>
      <c r="E258" s="102"/>
      <c r="F258" s="80"/>
      <c r="G258" s="81"/>
      <c r="H258" s="81"/>
      <c r="I258" s="81"/>
      <c r="J258" s="80"/>
      <c r="K258" s="81"/>
      <c r="L258" s="3"/>
      <c r="M258" s="10" t="str">
        <f t="shared" si="94"/>
        <v/>
      </c>
      <c r="N258" s="10" t="str">
        <f t="shared" si="95"/>
        <v/>
      </c>
      <c r="O258" s="10" t="str">
        <f t="shared" si="78"/>
        <v/>
      </c>
      <c r="P258" s="10" t="str">
        <f t="shared" si="79"/>
        <v/>
      </c>
      <c r="Q258" s="10" t="str">
        <f t="shared" si="80"/>
        <v/>
      </c>
      <c r="R258" s="1" t="str">
        <f t="shared" si="81"/>
        <v/>
      </c>
      <c r="S258" s="1" t="str">
        <f t="shared" si="82"/>
        <v/>
      </c>
      <c r="T258" s="1" t="str">
        <f t="shared" si="83"/>
        <v/>
      </c>
      <c r="U258" s="1" t="str">
        <f t="shared" si="84"/>
        <v/>
      </c>
      <c r="V258" t="str">
        <f t="shared" si="85"/>
        <v/>
      </c>
      <c r="W258" s="10" t="str">
        <f t="shared" si="86"/>
        <v/>
      </c>
      <c r="X258" s="10" t="str">
        <f t="shared" si="87"/>
        <v/>
      </c>
      <c r="Y258" s="10" t="str">
        <f t="shared" si="88"/>
        <v/>
      </c>
      <c r="Z258" s="10" t="str">
        <f t="shared" si="96"/>
        <v/>
      </c>
      <c r="AA258" s="10" t="str">
        <f t="shared" si="89"/>
        <v/>
      </c>
      <c r="AB258" s="10" t="str">
        <f t="shared" si="90"/>
        <v/>
      </c>
      <c r="AC258" s="10" t="str">
        <f t="shared" si="97"/>
        <v/>
      </c>
      <c r="AD258" s="10" t="str">
        <f t="shared" si="91"/>
        <v/>
      </c>
      <c r="AE258" s="10" t="str">
        <f t="shared" si="92"/>
        <v/>
      </c>
      <c r="AF258" s="10" t="str">
        <f t="shared" si="98"/>
        <v/>
      </c>
      <c r="AG258" s="10" t="str">
        <f t="shared" si="99"/>
        <v/>
      </c>
      <c r="AH258" s="10" t="str">
        <f t="shared" si="100"/>
        <v/>
      </c>
      <c r="AI258" s="10" t="str">
        <f t="shared" si="93"/>
        <v/>
      </c>
      <c r="AJ258" s="10" t="str">
        <f t="shared" si="101"/>
        <v/>
      </c>
      <c r="AK258" s="10" t="str">
        <f t="shared" si="102"/>
        <v/>
      </c>
      <c r="AL258" s="10" t="str">
        <f t="shared" si="103"/>
        <v/>
      </c>
    </row>
    <row r="259" spans="1:38" ht="22.5" customHeight="1" x14ac:dyDescent="0.25">
      <c r="A259" s="94">
        <v>250</v>
      </c>
      <c r="B259" s="114"/>
      <c r="C259" s="101"/>
      <c r="D259" s="101"/>
      <c r="E259" s="102"/>
      <c r="F259" s="80"/>
      <c r="G259" s="81"/>
      <c r="H259" s="81"/>
      <c r="I259" s="81"/>
      <c r="J259" s="80"/>
      <c r="K259" s="81"/>
      <c r="L259" s="3"/>
      <c r="M259" s="10" t="str">
        <f t="shared" si="94"/>
        <v/>
      </c>
      <c r="N259" s="10" t="str">
        <f t="shared" si="95"/>
        <v/>
      </c>
      <c r="O259" s="10" t="str">
        <f t="shared" si="78"/>
        <v/>
      </c>
      <c r="P259" s="10" t="str">
        <f t="shared" si="79"/>
        <v/>
      </c>
      <c r="Q259" s="10" t="str">
        <f t="shared" si="80"/>
        <v/>
      </c>
      <c r="R259" s="1" t="str">
        <f t="shared" si="81"/>
        <v/>
      </c>
      <c r="S259" s="1" t="str">
        <f t="shared" si="82"/>
        <v/>
      </c>
      <c r="T259" s="1" t="str">
        <f t="shared" si="83"/>
        <v/>
      </c>
      <c r="U259" s="1" t="str">
        <f t="shared" si="84"/>
        <v/>
      </c>
      <c r="V259" t="str">
        <f t="shared" si="85"/>
        <v/>
      </c>
      <c r="W259" s="10" t="str">
        <f t="shared" si="86"/>
        <v/>
      </c>
      <c r="X259" s="10" t="str">
        <f t="shared" si="87"/>
        <v/>
      </c>
      <c r="Y259" s="10" t="str">
        <f t="shared" si="88"/>
        <v/>
      </c>
      <c r="Z259" s="10" t="str">
        <f t="shared" si="96"/>
        <v/>
      </c>
      <c r="AA259" s="10" t="str">
        <f t="shared" si="89"/>
        <v/>
      </c>
      <c r="AB259" s="10" t="str">
        <f t="shared" si="90"/>
        <v/>
      </c>
      <c r="AC259" s="10" t="str">
        <f t="shared" si="97"/>
        <v/>
      </c>
      <c r="AD259" s="10" t="str">
        <f t="shared" si="91"/>
        <v/>
      </c>
      <c r="AE259" s="10" t="str">
        <f t="shared" si="92"/>
        <v/>
      </c>
      <c r="AF259" s="10" t="str">
        <f t="shared" si="98"/>
        <v/>
      </c>
      <c r="AG259" s="10" t="str">
        <f t="shared" si="99"/>
        <v/>
      </c>
      <c r="AH259" s="10" t="str">
        <f t="shared" si="100"/>
        <v/>
      </c>
      <c r="AI259" s="10" t="str">
        <f t="shared" si="93"/>
        <v/>
      </c>
      <c r="AJ259" s="10" t="str">
        <f t="shared" si="101"/>
        <v/>
      </c>
      <c r="AK259" s="10" t="str">
        <f t="shared" si="102"/>
        <v/>
      </c>
      <c r="AL259" s="10" t="str">
        <f t="shared" si="103"/>
        <v/>
      </c>
    </row>
    <row r="260" spans="1:38" ht="22.5" customHeight="1" x14ac:dyDescent="0.25">
      <c r="A260" s="94">
        <v>251</v>
      </c>
      <c r="B260" s="114"/>
      <c r="C260" s="101"/>
      <c r="D260" s="101"/>
      <c r="E260" s="102"/>
      <c r="F260" s="80"/>
      <c r="G260" s="81"/>
      <c r="H260" s="81"/>
      <c r="I260" s="81"/>
      <c r="J260" s="80"/>
      <c r="K260" s="81"/>
      <c r="L260" s="3"/>
      <c r="M260" s="10" t="str">
        <f t="shared" si="94"/>
        <v/>
      </c>
      <c r="N260" s="10" t="str">
        <f t="shared" si="95"/>
        <v/>
      </c>
      <c r="O260" s="10" t="str">
        <f t="shared" si="78"/>
        <v/>
      </c>
      <c r="P260" s="10" t="str">
        <f t="shared" si="79"/>
        <v/>
      </c>
      <c r="Q260" s="10" t="str">
        <f t="shared" si="80"/>
        <v/>
      </c>
      <c r="R260" s="1" t="str">
        <f t="shared" si="81"/>
        <v/>
      </c>
      <c r="S260" s="1" t="str">
        <f t="shared" si="82"/>
        <v/>
      </c>
      <c r="T260" s="1" t="str">
        <f t="shared" si="83"/>
        <v/>
      </c>
      <c r="U260" s="1" t="str">
        <f t="shared" si="84"/>
        <v/>
      </c>
      <c r="V260" t="str">
        <f t="shared" si="85"/>
        <v/>
      </c>
      <c r="W260" s="10" t="str">
        <f t="shared" si="86"/>
        <v/>
      </c>
      <c r="X260" s="10" t="str">
        <f t="shared" si="87"/>
        <v/>
      </c>
      <c r="Y260" s="10" t="str">
        <f t="shared" si="88"/>
        <v/>
      </c>
      <c r="Z260" s="10" t="str">
        <f t="shared" si="96"/>
        <v/>
      </c>
      <c r="AA260" s="10" t="str">
        <f t="shared" si="89"/>
        <v/>
      </c>
      <c r="AB260" s="10" t="str">
        <f t="shared" si="90"/>
        <v/>
      </c>
      <c r="AC260" s="10" t="str">
        <f t="shared" si="97"/>
        <v/>
      </c>
      <c r="AD260" s="10" t="str">
        <f t="shared" si="91"/>
        <v/>
      </c>
      <c r="AE260" s="10" t="str">
        <f t="shared" si="92"/>
        <v/>
      </c>
      <c r="AF260" s="10" t="str">
        <f t="shared" si="98"/>
        <v/>
      </c>
      <c r="AG260" s="10" t="str">
        <f t="shared" si="99"/>
        <v/>
      </c>
      <c r="AH260" s="10" t="str">
        <f t="shared" si="100"/>
        <v/>
      </c>
      <c r="AI260" s="10" t="str">
        <f t="shared" si="93"/>
        <v/>
      </c>
      <c r="AJ260" s="10" t="str">
        <f t="shared" si="101"/>
        <v/>
      </c>
      <c r="AK260" s="10" t="str">
        <f t="shared" si="102"/>
        <v/>
      </c>
      <c r="AL260" s="10" t="str">
        <f t="shared" si="103"/>
        <v/>
      </c>
    </row>
    <row r="261" spans="1:38" ht="22.5" customHeight="1" x14ac:dyDescent="0.25">
      <c r="A261" s="94">
        <v>252</v>
      </c>
      <c r="B261" s="114"/>
      <c r="C261" s="101"/>
      <c r="D261" s="101"/>
      <c r="E261" s="102"/>
      <c r="F261" s="80"/>
      <c r="G261" s="81"/>
      <c r="H261" s="81"/>
      <c r="I261" s="81"/>
      <c r="J261" s="80"/>
      <c r="K261" s="81"/>
      <c r="L261" s="3"/>
      <c r="M261" s="10" t="str">
        <f t="shared" si="94"/>
        <v/>
      </c>
      <c r="N261" s="10" t="str">
        <f t="shared" si="95"/>
        <v/>
      </c>
      <c r="O261" s="10" t="str">
        <f t="shared" si="78"/>
        <v/>
      </c>
      <c r="P261" s="10" t="str">
        <f t="shared" si="79"/>
        <v/>
      </c>
      <c r="Q261" s="10" t="str">
        <f t="shared" si="80"/>
        <v/>
      </c>
      <c r="R261" s="1" t="str">
        <f t="shared" si="81"/>
        <v/>
      </c>
      <c r="S261" s="1" t="str">
        <f t="shared" si="82"/>
        <v/>
      </c>
      <c r="T261" s="1" t="str">
        <f t="shared" si="83"/>
        <v/>
      </c>
      <c r="U261" s="1" t="str">
        <f t="shared" si="84"/>
        <v/>
      </c>
      <c r="V261" t="str">
        <f t="shared" si="85"/>
        <v/>
      </c>
      <c r="W261" s="10" t="str">
        <f t="shared" si="86"/>
        <v/>
      </c>
      <c r="X261" s="10" t="str">
        <f t="shared" si="87"/>
        <v/>
      </c>
      <c r="Y261" s="10" t="str">
        <f t="shared" si="88"/>
        <v/>
      </c>
      <c r="Z261" s="10" t="str">
        <f t="shared" si="96"/>
        <v/>
      </c>
      <c r="AA261" s="10" t="str">
        <f t="shared" si="89"/>
        <v/>
      </c>
      <c r="AB261" s="10" t="str">
        <f t="shared" si="90"/>
        <v/>
      </c>
      <c r="AC261" s="10" t="str">
        <f t="shared" si="97"/>
        <v/>
      </c>
      <c r="AD261" s="10" t="str">
        <f t="shared" si="91"/>
        <v/>
      </c>
      <c r="AE261" s="10" t="str">
        <f t="shared" si="92"/>
        <v/>
      </c>
      <c r="AF261" s="10" t="str">
        <f t="shared" si="98"/>
        <v/>
      </c>
      <c r="AG261" s="10" t="str">
        <f t="shared" si="99"/>
        <v/>
      </c>
      <c r="AH261" s="10" t="str">
        <f t="shared" si="100"/>
        <v/>
      </c>
      <c r="AI261" s="10" t="str">
        <f t="shared" si="93"/>
        <v/>
      </c>
      <c r="AJ261" s="10" t="str">
        <f t="shared" si="101"/>
        <v/>
      </c>
      <c r="AK261" s="10" t="str">
        <f t="shared" si="102"/>
        <v/>
      </c>
      <c r="AL261" s="10" t="str">
        <f t="shared" si="103"/>
        <v/>
      </c>
    </row>
    <row r="262" spans="1:38" ht="22.5" customHeight="1" x14ac:dyDescent="0.25">
      <c r="A262" s="94">
        <v>253</v>
      </c>
      <c r="B262" s="114"/>
      <c r="C262" s="101"/>
      <c r="D262" s="101"/>
      <c r="E262" s="102"/>
      <c r="F262" s="80"/>
      <c r="G262" s="81"/>
      <c r="H262" s="81"/>
      <c r="I262" s="81"/>
      <c r="J262" s="80"/>
      <c r="K262" s="81"/>
      <c r="L262" s="3"/>
      <c r="M262" s="10" t="str">
        <f t="shared" si="94"/>
        <v/>
      </c>
      <c r="N262" s="10" t="str">
        <f t="shared" si="95"/>
        <v/>
      </c>
      <c r="O262" s="10" t="str">
        <f t="shared" si="78"/>
        <v/>
      </c>
      <c r="P262" s="10" t="str">
        <f t="shared" si="79"/>
        <v/>
      </c>
      <c r="Q262" s="10" t="str">
        <f t="shared" si="80"/>
        <v/>
      </c>
      <c r="R262" s="1" t="str">
        <f t="shared" si="81"/>
        <v/>
      </c>
      <c r="S262" s="1" t="str">
        <f t="shared" si="82"/>
        <v/>
      </c>
      <c r="T262" s="1" t="str">
        <f t="shared" si="83"/>
        <v/>
      </c>
      <c r="U262" s="1" t="str">
        <f t="shared" si="84"/>
        <v/>
      </c>
      <c r="V262" t="str">
        <f t="shared" si="85"/>
        <v/>
      </c>
      <c r="W262" s="10" t="str">
        <f t="shared" si="86"/>
        <v/>
      </c>
      <c r="X262" s="10" t="str">
        <f t="shared" si="87"/>
        <v/>
      </c>
      <c r="Y262" s="10" t="str">
        <f t="shared" si="88"/>
        <v/>
      </c>
      <c r="Z262" s="10" t="str">
        <f t="shared" si="96"/>
        <v/>
      </c>
      <c r="AA262" s="10" t="str">
        <f t="shared" si="89"/>
        <v/>
      </c>
      <c r="AB262" s="10" t="str">
        <f t="shared" si="90"/>
        <v/>
      </c>
      <c r="AC262" s="10" t="str">
        <f t="shared" si="97"/>
        <v/>
      </c>
      <c r="AD262" s="10" t="str">
        <f t="shared" si="91"/>
        <v/>
      </c>
      <c r="AE262" s="10" t="str">
        <f t="shared" si="92"/>
        <v/>
      </c>
      <c r="AF262" s="10" t="str">
        <f t="shared" si="98"/>
        <v/>
      </c>
      <c r="AG262" s="10" t="str">
        <f t="shared" si="99"/>
        <v/>
      </c>
      <c r="AH262" s="10" t="str">
        <f t="shared" si="100"/>
        <v/>
      </c>
      <c r="AI262" s="10" t="str">
        <f t="shared" si="93"/>
        <v/>
      </c>
      <c r="AJ262" s="10" t="str">
        <f t="shared" si="101"/>
        <v/>
      </c>
      <c r="AK262" s="10" t="str">
        <f t="shared" si="102"/>
        <v/>
      </c>
      <c r="AL262" s="10" t="str">
        <f t="shared" si="103"/>
        <v/>
      </c>
    </row>
    <row r="263" spans="1:38" ht="22.5" customHeight="1" x14ac:dyDescent="0.25">
      <c r="A263" s="94">
        <v>254</v>
      </c>
      <c r="B263" s="114"/>
      <c r="C263" s="101"/>
      <c r="D263" s="101"/>
      <c r="E263" s="102"/>
      <c r="F263" s="80"/>
      <c r="G263" s="81"/>
      <c r="H263" s="81"/>
      <c r="I263" s="81"/>
      <c r="J263" s="80"/>
      <c r="K263" s="81"/>
      <c r="L263" s="3"/>
      <c r="M263" s="10" t="str">
        <f t="shared" si="94"/>
        <v/>
      </c>
      <c r="N263" s="10" t="str">
        <f t="shared" si="95"/>
        <v/>
      </c>
      <c r="O263" s="10" t="str">
        <f t="shared" si="78"/>
        <v/>
      </c>
      <c r="P263" s="10" t="str">
        <f t="shared" si="79"/>
        <v/>
      </c>
      <c r="Q263" s="10" t="str">
        <f t="shared" si="80"/>
        <v/>
      </c>
      <c r="R263" s="1" t="str">
        <f t="shared" si="81"/>
        <v/>
      </c>
      <c r="S263" s="1" t="str">
        <f t="shared" si="82"/>
        <v/>
      </c>
      <c r="T263" s="1" t="str">
        <f t="shared" si="83"/>
        <v/>
      </c>
      <c r="U263" s="1" t="str">
        <f t="shared" si="84"/>
        <v/>
      </c>
      <c r="V263" t="str">
        <f t="shared" si="85"/>
        <v/>
      </c>
      <c r="W263" s="10" t="str">
        <f t="shared" si="86"/>
        <v/>
      </c>
      <c r="X263" s="10" t="str">
        <f t="shared" si="87"/>
        <v/>
      </c>
      <c r="Y263" s="10" t="str">
        <f t="shared" si="88"/>
        <v/>
      </c>
      <c r="Z263" s="10" t="str">
        <f t="shared" si="96"/>
        <v/>
      </c>
      <c r="AA263" s="10" t="str">
        <f t="shared" si="89"/>
        <v/>
      </c>
      <c r="AB263" s="10" t="str">
        <f t="shared" si="90"/>
        <v/>
      </c>
      <c r="AC263" s="10" t="str">
        <f t="shared" si="97"/>
        <v/>
      </c>
      <c r="AD263" s="10" t="str">
        <f t="shared" si="91"/>
        <v/>
      </c>
      <c r="AE263" s="10" t="str">
        <f t="shared" si="92"/>
        <v/>
      </c>
      <c r="AF263" s="10" t="str">
        <f t="shared" si="98"/>
        <v/>
      </c>
      <c r="AG263" s="10" t="str">
        <f t="shared" si="99"/>
        <v/>
      </c>
      <c r="AH263" s="10" t="str">
        <f t="shared" si="100"/>
        <v/>
      </c>
      <c r="AI263" s="10" t="str">
        <f t="shared" si="93"/>
        <v/>
      </c>
      <c r="AJ263" s="10" t="str">
        <f t="shared" si="101"/>
        <v/>
      </c>
      <c r="AK263" s="10" t="str">
        <f t="shared" si="102"/>
        <v/>
      </c>
      <c r="AL263" s="10" t="str">
        <f t="shared" si="103"/>
        <v/>
      </c>
    </row>
    <row r="264" spans="1:38" ht="22.5" customHeight="1" x14ac:dyDescent="0.25">
      <c r="A264" s="94">
        <v>255</v>
      </c>
      <c r="B264" s="114"/>
      <c r="C264" s="101"/>
      <c r="D264" s="101"/>
      <c r="E264" s="102"/>
      <c r="F264" s="80"/>
      <c r="G264" s="81"/>
      <c r="H264" s="81"/>
      <c r="I264" s="81"/>
      <c r="J264" s="80"/>
      <c r="K264" s="81"/>
      <c r="L264" s="3"/>
      <c r="M264" s="10" t="str">
        <f t="shared" si="94"/>
        <v/>
      </c>
      <c r="N264" s="10" t="str">
        <f t="shared" si="95"/>
        <v/>
      </c>
      <c r="O264" s="10" t="str">
        <f t="shared" si="78"/>
        <v/>
      </c>
      <c r="P264" s="10" t="str">
        <f t="shared" si="79"/>
        <v/>
      </c>
      <c r="Q264" s="10" t="str">
        <f t="shared" si="80"/>
        <v/>
      </c>
      <c r="R264" s="1" t="str">
        <f t="shared" si="81"/>
        <v/>
      </c>
      <c r="S264" s="1" t="str">
        <f t="shared" si="82"/>
        <v/>
      </c>
      <c r="T264" s="1" t="str">
        <f t="shared" si="83"/>
        <v/>
      </c>
      <c r="U264" s="1" t="str">
        <f t="shared" si="84"/>
        <v/>
      </c>
      <c r="V264" t="str">
        <f t="shared" si="85"/>
        <v/>
      </c>
      <c r="W264" s="10" t="str">
        <f t="shared" si="86"/>
        <v/>
      </c>
      <c r="X264" s="10" t="str">
        <f t="shared" si="87"/>
        <v/>
      </c>
      <c r="Y264" s="10" t="str">
        <f t="shared" si="88"/>
        <v/>
      </c>
      <c r="Z264" s="10" t="str">
        <f t="shared" si="96"/>
        <v/>
      </c>
      <c r="AA264" s="10" t="str">
        <f t="shared" si="89"/>
        <v/>
      </c>
      <c r="AB264" s="10" t="str">
        <f t="shared" si="90"/>
        <v/>
      </c>
      <c r="AC264" s="10" t="str">
        <f t="shared" si="97"/>
        <v/>
      </c>
      <c r="AD264" s="10" t="str">
        <f t="shared" si="91"/>
        <v/>
      </c>
      <c r="AE264" s="10" t="str">
        <f t="shared" si="92"/>
        <v/>
      </c>
      <c r="AF264" s="10" t="str">
        <f t="shared" si="98"/>
        <v/>
      </c>
      <c r="AG264" s="10" t="str">
        <f t="shared" si="99"/>
        <v/>
      </c>
      <c r="AH264" s="10" t="str">
        <f t="shared" si="100"/>
        <v/>
      </c>
      <c r="AI264" s="10" t="str">
        <f t="shared" si="93"/>
        <v/>
      </c>
      <c r="AJ264" s="10" t="str">
        <f t="shared" si="101"/>
        <v/>
      </c>
      <c r="AK264" s="10" t="str">
        <f t="shared" si="102"/>
        <v/>
      </c>
      <c r="AL264" s="10" t="str">
        <f t="shared" si="103"/>
        <v/>
      </c>
    </row>
    <row r="265" spans="1:38" ht="22.5" customHeight="1" x14ac:dyDescent="0.25">
      <c r="A265" s="94">
        <v>256</v>
      </c>
      <c r="B265" s="114"/>
      <c r="C265" s="101"/>
      <c r="D265" s="101"/>
      <c r="E265" s="102"/>
      <c r="F265" s="80"/>
      <c r="G265" s="81"/>
      <c r="H265" s="81"/>
      <c r="I265" s="81"/>
      <c r="J265" s="80"/>
      <c r="K265" s="81"/>
      <c r="L265" s="3"/>
      <c r="M265" s="10" t="str">
        <f t="shared" si="94"/>
        <v/>
      </c>
      <c r="N265" s="10" t="str">
        <f t="shared" si="95"/>
        <v/>
      </c>
      <c r="O265" s="10" t="str">
        <f t="shared" si="78"/>
        <v/>
      </c>
      <c r="P265" s="10" t="str">
        <f t="shared" si="79"/>
        <v/>
      </c>
      <c r="Q265" s="10" t="str">
        <f t="shared" si="80"/>
        <v/>
      </c>
      <c r="R265" s="1" t="str">
        <f t="shared" si="81"/>
        <v/>
      </c>
      <c r="S265" s="1" t="str">
        <f t="shared" si="82"/>
        <v/>
      </c>
      <c r="T265" s="1" t="str">
        <f t="shared" si="83"/>
        <v/>
      </c>
      <c r="U265" s="1" t="str">
        <f t="shared" si="84"/>
        <v/>
      </c>
      <c r="V265" t="str">
        <f t="shared" si="85"/>
        <v/>
      </c>
      <c r="W265" s="10" t="str">
        <f t="shared" si="86"/>
        <v/>
      </c>
      <c r="X265" s="10" t="str">
        <f t="shared" si="87"/>
        <v/>
      </c>
      <c r="Y265" s="10" t="str">
        <f t="shared" si="88"/>
        <v/>
      </c>
      <c r="Z265" s="10" t="str">
        <f t="shared" si="96"/>
        <v/>
      </c>
      <c r="AA265" s="10" t="str">
        <f t="shared" si="89"/>
        <v/>
      </c>
      <c r="AB265" s="10" t="str">
        <f t="shared" si="90"/>
        <v/>
      </c>
      <c r="AC265" s="10" t="str">
        <f t="shared" si="97"/>
        <v/>
      </c>
      <c r="AD265" s="10" t="str">
        <f t="shared" si="91"/>
        <v/>
      </c>
      <c r="AE265" s="10" t="str">
        <f t="shared" si="92"/>
        <v/>
      </c>
      <c r="AF265" s="10" t="str">
        <f t="shared" si="98"/>
        <v/>
      </c>
      <c r="AG265" s="10" t="str">
        <f t="shared" si="99"/>
        <v/>
      </c>
      <c r="AH265" s="10" t="str">
        <f t="shared" si="100"/>
        <v/>
      </c>
      <c r="AI265" s="10" t="str">
        <f t="shared" si="93"/>
        <v/>
      </c>
      <c r="AJ265" s="10" t="str">
        <f t="shared" si="101"/>
        <v/>
      </c>
      <c r="AK265" s="10" t="str">
        <f t="shared" si="102"/>
        <v/>
      </c>
      <c r="AL265" s="10" t="str">
        <f t="shared" si="103"/>
        <v/>
      </c>
    </row>
    <row r="266" spans="1:38" ht="22.5" customHeight="1" x14ac:dyDescent="0.25">
      <c r="A266" s="94">
        <v>257</v>
      </c>
      <c r="B266" s="114"/>
      <c r="C266" s="101"/>
      <c r="D266" s="101"/>
      <c r="E266" s="102"/>
      <c r="F266" s="80"/>
      <c r="G266" s="81"/>
      <c r="H266" s="81"/>
      <c r="I266" s="81"/>
      <c r="J266" s="80"/>
      <c r="K266" s="81"/>
      <c r="L266" s="3"/>
      <c r="M266" s="10" t="str">
        <f t="shared" si="94"/>
        <v/>
      </c>
      <c r="N266" s="10" t="str">
        <f t="shared" si="95"/>
        <v/>
      </c>
      <c r="O266" s="10" t="str">
        <f t="shared" ref="O266:O329" si="104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266" s="10" t="str">
        <f t="shared" ref="P266:P329" si="105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266" s="10" t="str">
        <f t="shared" ref="Q266:Q329" si="106">IF(AND(VLOOKUP(ROW()-9,A:K,8,0) &lt;&gt; "2500",VLOOKUP(ROW()-9,A:K,8,0) &lt;&gt;"4050"),"",IF($Q$8=TRUE,"","The sum of GL 2500 must equal the sum of GL 4050. "))</f>
        <v/>
      </c>
      <c r="R266" s="1" t="str">
        <f t="shared" ref="R266:R329" si="107">IF(AND(VLOOKUP(ROW()-9,A:K,8,0) &lt;&gt; "2170",VLOOKUP(ROW()-9,A:K,8,0) &lt;&gt;"5370"),"",IF($R$8=TRUE,"","The sum of GL 2170 must equal the sum of GL 5370. "))</f>
        <v/>
      </c>
      <c r="S266" s="1" t="str">
        <f t="shared" ref="S266:S329" si="108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266" s="1" t="str">
        <f t="shared" ref="T266:T329" si="109">IF(OR(VLOOKUP(ROW()-9,A:K,8,0)="3400",VLOOKUP(ROW()-9,A:K,8,0)="3500"),"GL 3400 and 3500 are not allowed. Must use lowest level. ","")</f>
        <v/>
      </c>
      <c r="U266" s="1" t="str">
        <f t="shared" ref="U266:U329" si="110">IF(AND(VLOOKUP(ROW()-9,A:K,8,0)="2125",VLOOKUP(ROW()-9,A:K,10,0)&gt;0),"GL 2125 must equal 0. ","")</f>
        <v/>
      </c>
      <c r="V266" t="str">
        <f t="shared" ref="V266:V329" si="111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266" s="10" t="str">
        <f t="shared" ref="W266:W329" si="112">IF(AND(OR(VLOOKUP(ROW()-9,A:K,8,0)="1390",VLOOKUP(ROW()-9,A:K,8,0)="1600"),VLOOKUP(ROW()-9,A:K,11,0)="D"),"GL " &amp; VLOOKUP(ROW()-9,A:K,8,0) &amp; " must be a credit value. ","")</f>
        <v/>
      </c>
      <c r="X266" s="10" t="str">
        <f t="shared" ref="X266:X329" si="113">IF(VLOOKUP(ROW()-9,A:K,10,0)&lt;0,"Amount must be a positive value. ","")</f>
        <v/>
      </c>
      <c r="Y266" s="10" t="str">
        <f t="shared" ref="Y266:Y329" si="114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266" s="10" t="str">
        <f t="shared" si="96"/>
        <v/>
      </c>
      <c r="AA266" s="10" t="str">
        <f t="shared" ref="AA266:AA329" si="115">IF(ISERROR(ROUND(VLOOKUP(ROW()-9,A:K,10,0),2)=VLOOKUP(ROW()-9,A:K,10,0)),"",IF(ROUND(VLOOKUP(ROW()-9,A:K,10,0),2)=VLOOKUP(ROW()-9,A:K,10,0),"","Decimal place is larger than 2 digits. "))</f>
        <v/>
      </c>
      <c r="AB266" s="10" t="str">
        <f t="shared" ref="AB266:AB329" si="116">IF(VLOOKUP(ROW()-9,A:K,10,0) = "","", IF(ISNUMBER(VLOOKUP(ROW()-9,A:K,10,0))=TRUE,"","Amount must be a numeric value. "))</f>
        <v/>
      </c>
      <c r="AC266" s="10" t="str">
        <f t="shared" si="97"/>
        <v/>
      </c>
      <c r="AD266" s="10" t="str">
        <f t="shared" ref="AD266:AD329" si="117">IF(OR(AND(VLOOKUP(ROW()-9,A:K,10,0)&gt;0,VLOOKUP(ROW()-9,A:K,11,0)=""),AND(VLOOKUP(ROW()-9,A:K,6,0)&gt;0,VLOOKUP(ROW()-9,A:K,7,0)="")),"For every amount or encumbrance, the D/C column must have a D or C. ", "")</f>
        <v/>
      </c>
      <c r="AE266" s="10" t="str">
        <f t="shared" ref="AE266:AE329" si="118">IF(OR(VLOOKUP(ROW()-9,A:K,8,0) &amp; VLOOKUP(ROW()-9,A:K,9,0)="17300512",VLOOKUP(ROW()-9,A:K,8,0) &amp; VLOOKUP(ROW()-9,A:K,9,0)="17300666"),"GL 1730.0512 and 1730.0666 must not be on report 1. ","")</f>
        <v/>
      </c>
      <c r="AF266" s="10" t="str">
        <f t="shared" si="98"/>
        <v/>
      </c>
      <c r="AG266" s="10" t="str">
        <f t="shared" si="99"/>
        <v/>
      </c>
      <c r="AH266" s="10" t="str">
        <f t="shared" si="100"/>
        <v/>
      </c>
      <c r="AI266" s="10" t="str">
        <f t="shared" ref="AI266:AI329" si="119">IF(AND(OR(VLOOKUP(ROW()-9,A:K,8,0)="1410",VLOOKUP(ROW()-9,A:K,8,0)="3114"),VLOOKUP(ROW()-9,A:K,10,0)&gt;0),IF(VLOOKUP(ROW()-9,A:K,9,0)=$F$5,"Subsidiary must be another fund number.  ",""),"")</f>
        <v/>
      </c>
      <c r="AJ266" s="10" t="str">
        <f t="shared" si="101"/>
        <v/>
      </c>
      <c r="AK266" s="10" t="str">
        <f t="shared" si="102"/>
        <v/>
      </c>
      <c r="AL266" s="10" t="str">
        <f t="shared" si="103"/>
        <v/>
      </c>
    </row>
    <row r="267" spans="1:38" ht="22.5" customHeight="1" x14ac:dyDescent="0.25">
      <c r="A267" s="94">
        <v>258</v>
      </c>
      <c r="B267" s="114"/>
      <c r="C267" s="101"/>
      <c r="D267" s="101"/>
      <c r="E267" s="102"/>
      <c r="F267" s="80"/>
      <c r="G267" s="81"/>
      <c r="H267" s="81"/>
      <c r="I267" s="81"/>
      <c r="J267" s="80"/>
      <c r="K267" s="81"/>
      <c r="L267" s="3"/>
      <c r="M267" s="10" t="str">
        <f t="shared" ref="M267:M330" si="120">IF(ISERROR(N267),"",N267)&amp; IF(ISERROR(O267),"",O267)&amp; IF(ISERROR(P267),"",P267)&amp; IF(ISERROR(Q267),"",Q267)&amp; IF(ISERROR(R267),"",R267)&amp; IF(ISERROR(S267),"",S267)&amp; IF(ISERROR(T267),"",T267)&amp; IF(ISERROR(U267),"",U267)&amp; IF(ISERROR(V267),"",V267)&amp; IF(ISERROR(W267),"",W267)&amp; IF(ISERROR(X267),"",X267)&amp; IF(ISERROR(Y267),"",Y267)&amp; IF(ISERROR(Z267),"",Z267)&amp; IF(ISERROR(AA267),"",AA267)&amp; IF(ISERROR(AB267),"",AB267)&amp; IF(ISERROR(AC267),"",AC267)&amp; IF(ISERROR(AD267),"",AD267)&amp; IF(ISERROR(AE267),"",AE267)&amp; IF(ISERROR(AF267),"",AF267)&amp; IF(ISERROR(AG267),"",AG267)&amp; IF(ISERROR(AH267),"",AH267)&amp; IF(ISERROR(AI267),"",AI267)&amp; IF(ISERROR(AJ267),"",AJ267)&amp; IF(ISERROR(AK267),"",AK267)&amp; IF(ISERROR(AL267),"",AL267)</f>
        <v/>
      </c>
      <c r="N267" s="10" t="str">
        <f t="shared" ref="N267:N330" si="121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267" s="10" t="str">
        <f t="shared" si="104"/>
        <v/>
      </c>
      <c r="P267" s="10" t="str">
        <f t="shared" si="105"/>
        <v/>
      </c>
      <c r="Q267" s="10" t="str">
        <f t="shared" si="106"/>
        <v/>
      </c>
      <c r="R267" s="1" t="str">
        <f t="shared" si="107"/>
        <v/>
      </c>
      <c r="S267" s="1" t="str">
        <f t="shared" si="108"/>
        <v/>
      </c>
      <c r="T267" s="1" t="str">
        <f t="shared" si="109"/>
        <v/>
      </c>
      <c r="U267" s="1" t="str">
        <f t="shared" si="110"/>
        <v/>
      </c>
      <c r="V267" t="str">
        <f t="shared" si="111"/>
        <v/>
      </c>
      <c r="W267" s="10" t="str">
        <f t="shared" si="112"/>
        <v/>
      </c>
      <c r="X267" s="10" t="str">
        <f t="shared" si="113"/>
        <v/>
      </c>
      <c r="Y267" s="10" t="str">
        <f t="shared" si="114"/>
        <v/>
      </c>
      <c r="Z267" s="10" t="str">
        <f t="shared" ref="Z267:Z330" si="122">IF(AND(OR(VALUE(VLOOKUP(ROW()-9,A:K,8,0))=1410,VALUE(VLOOKUP(ROW()-9,A:K,8,0))=1420,VALUE(VLOOKUP(ROW()-9,A:K,8,0))=3114,VALUE(VLOOKUP(ROW()-9,A:K,8,0))=3115),VLOOKUP(ROW()-9,A:K,10,0)&gt;0),IF(LEN(VLOOKUP(ROW()-9,A:K,9,0))=4,"","Subsidiary is " &amp;LEN(VLOOKUP(ROW()-9,A:K,9,0))&amp; " digits long. Subsidiary must be 4 digits. If it appears to be 4 digits, check for hidden characters."),"")</f>
        <v/>
      </c>
      <c r="AA267" s="10" t="str">
        <f t="shared" si="115"/>
        <v/>
      </c>
      <c r="AB267" s="10" t="str">
        <f t="shared" si="116"/>
        <v/>
      </c>
      <c r="AC267" s="10" t="str">
        <f t="shared" ref="AC267:AC330" si="123">IF(AND(VLOOKUP(ROW()-9,A:K,10,0)="",VLOOKUP(ROW()-9,A:K,6,0)=""),"",IF(VLOOKUP(ROW()-9,A:K,10,0)&gt;=VLOOKUP(ROW()-9,A:K,6,0),"","Encumbrance amount must be equal to or less than the accrual amount. "))</f>
        <v/>
      </c>
      <c r="AD267" s="10" t="str">
        <f t="shared" si="117"/>
        <v/>
      </c>
      <c r="AE267" s="10" t="str">
        <f t="shared" si="118"/>
        <v/>
      </c>
      <c r="AF267" s="10" t="str">
        <f t="shared" ref="AF267:AF330" si="124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267" s="10" t="str">
        <f t="shared" ref="AG267:AG330" si="125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267" s="10" t="str">
        <f t="shared" ref="AH267:AH330" si="126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267" s="10" t="str">
        <f t="shared" si="119"/>
        <v/>
      </c>
      <c r="AJ267" s="10" t="str">
        <f t="shared" ref="AJ267:AJ330" si="127">IF(AND(OR(VLOOKUP(ROW()-9,A:K,8,0)="1420",VLOOKUP(ROW()-9,A:K,8,0)="3115"),VLOOKUP(ROW()-9,A:K,10,0)&gt;0),IF(VLOOKUP(ROW()-9,A:K,9,0)=$F$5,"Subsidiary must be agency number. ",""),"")</f>
        <v/>
      </c>
      <c r="AK267" s="10" t="str">
        <f t="shared" ref="AK267:AK330" si="128">IF(OR(VLOOKUP(ROW()-9,A:K,7,0) ="D",VLOOKUP(ROW()-9,A:K,7,0)="C"),IF(VLOOKUP(ROW()-9,A:K,7,0)=VLOOKUP(ROW()-9,A:K,11,0),"","Encumbrance D/C sign must equal accruals D/C sign."),"")</f>
        <v/>
      </c>
      <c r="AL267" s="10" t="str">
        <f t="shared" ref="AL267:AL330" si="129">IF(AND(VLOOKUP(ROW()-9,A:K,8,0)="3010",VLOOKUP(ROW()-9,A:K,6,0)=VLOOKUP(ROW()-9,A:K,10,0),VLOOKUP(ROW()-9,A:K,6,0)&gt;1000000),"Reminder to place a footnote for encumbrances over 1M for GL 3010. ","")</f>
        <v/>
      </c>
    </row>
    <row r="268" spans="1:38" ht="22.5" customHeight="1" x14ac:dyDescent="0.25">
      <c r="A268" s="94">
        <v>259</v>
      </c>
      <c r="B268" s="114"/>
      <c r="C268" s="101"/>
      <c r="D268" s="101"/>
      <c r="E268" s="102"/>
      <c r="F268" s="80"/>
      <c r="G268" s="81"/>
      <c r="H268" s="81"/>
      <c r="I268" s="81"/>
      <c r="J268" s="80"/>
      <c r="K268" s="81"/>
      <c r="L268" s="3"/>
      <c r="M268" s="10" t="str">
        <f t="shared" si="120"/>
        <v/>
      </c>
      <c r="N268" s="10" t="str">
        <f t="shared" si="121"/>
        <v/>
      </c>
      <c r="O268" s="10" t="str">
        <f t="shared" si="104"/>
        <v/>
      </c>
      <c r="P268" s="10" t="str">
        <f t="shared" si="105"/>
        <v/>
      </c>
      <c r="Q268" s="10" t="str">
        <f t="shared" si="106"/>
        <v/>
      </c>
      <c r="R268" s="1" t="str">
        <f t="shared" si="107"/>
        <v/>
      </c>
      <c r="S268" s="1" t="str">
        <f t="shared" si="108"/>
        <v/>
      </c>
      <c r="T268" s="1" t="str">
        <f t="shared" si="109"/>
        <v/>
      </c>
      <c r="U268" s="1" t="str">
        <f t="shared" si="110"/>
        <v/>
      </c>
      <c r="V268" t="str">
        <f t="shared" si="111"/>
        <v/>
      </c>
      <c r="W268" s="10" t="str">
        <f t="shared" si="112"/>
        <v/>
      </c>
      <c r="X268" s="10" t="str">
        <f t="shared" si="113"/>
        <v/>
      </c>
      <c r="Y268" s="10" t="str">
        <f t="shared" si="114"/>
        <v/>
      </c>
      <c r="Z268" s="10" t="str">
        <f t="shared" si="122"/>
        <v/>
      </c>
      <c r="AA268" s="10" t="str">
        <f t="shared" si="115"/>
        <v/>
      </c>
      <c r="AB268" s="10" t="str">
        <f t="shared" si="116"/>
        <v/>
      </c>
      <c r="AC268" s="10" t="str">
        <f t="shared" si="123"/>
        <v/>
      </c>
      <c r="AD268" s="10" t="str">
        <f t="shared" si="117"/>
        <v/>
      </c>
      <c r="AE268" s="10" t="str">
        <f t="shared" si="118"/>
        <v/>
      </c>
      <c r="AF268" s="10" t="str">
        <f t="shared" si="124"/>
        <v/>
      </c>
      <c r="AG268" s="10" t="str">
        <f t="shared" si="125"/>
        <v/>
      </c>
      <c r="AH268" s="10" t="str">
        <f t="shared" si="126"/>
        <v/>
      </c>
      <c r="AI268" s="10" t="str">
        <f t="shared" si="119"/>
        <v/>
      </c>
      <c r="AJ268" s="10" t="str">
        <f t="shared" si="127"/>
        <v/>
      </c>
      <c r="AK268" s="10" t="str">
        <f t="shared" si="128"/>
        <v/>
      </c>
      <c r="AL268" s="10" t="str">
        <f t="shared" si="129"/>
        <v/>
      </c>
    </row>
    <row r="269" spans="1:38" ht="22.5" customHeight="1" x14ac:dyDescent="0.25">
      <c r="A269" s="94">
        <v>260</v>
      </c>
      <c r="B269" s="114"/>
      <c r="C269" s="101"/>
      <c r="D269" s="101"/>
      <c r="E269" s="102"/>
      <c r="F269" s="80"/>
      <c r="G269" s="81"/>
      <c r="H269" s="81"/>
      <c r="I269" s="81"/>
      <c r="J269" s="80"/>
      <c r="K269" s="81"/>
      <c r="L269" s="3"/>
      <c r="M269" s="10" t="str">
        <f t="shared" si="120"/>
        <v/>
      </c>
      <c r="N269" s="10" t="str">
        <f t="shared" si="121"/>
        <v/>
      </c>
      <c r="O269" s="10" t="str">
        <f t="shared" si="104"/>
        <v/>
      </c>
      <c r="P269" s="10" t="str">
        <f t="shared" si="105"/>
        <v/>
      </c>
      <c r="Q269" s="10" t="str">
        <f t="shared" si="106"/>
        <v/>
      </c>
      <c r="R269" s="1" t="str">
        <f t="shared" si="107"/>
        <v/>
      </c>
      <c r="S269" s="1" t="str">
        <f t="shared" si="108"/>
        <v/>
      </c>
      <c r="T269" s="1" t="str">
        <f t="shared" si="109"/>
        <v/>
      </c>
      <c r="U269" s="1" t="str">
        <f t="shared" si="110"/>
        <v/>
      </c>
      <c r="V269" t="str">
        <f t="shared" si="111"/>
        <v/>
      </c>
      <c r="W269" s="10" t="str">
        <f t="shared" si="112"/>
        <v/>
      </c>
      <c r="X269" s="10" t="str">
        <f t="shared" si="113"/>
        <v/>
      </c>
      <c r="Y269" s="10" t="str">
        <f t="shared" si="114"/>
        <v/>
      </c>
      <c r="Z269" s="10" t="str">
        <f t="shared" si="122"/>
        <v/>
      </c>
      <c r="AA269" s="10" t="str">
        <f t="shared" si="115"/>
        <v/>
      </c>
      <c r="AB269" s="10" t="str">
        <f t="shared" si="116"/>
        <v/>
      </c>
      <c r="AC269" s="10" t="str">
        <f t="shared" si="123"/>
        <v/>
      </c>
      <c r="AD269" s="10" t="str">
        <f t="shared" si="117"/>
        <v/>
      </c>
      <c r="AE269" s="10" t="str">
        <f t="shared" si="118"/>
        <v/>
      </c>
      <c r="AF269" s="10" t="str">
        <f t="shared" si="124"/>
        <v/>
      </c>
      <c r="AG269" s="10" t="str">
        <f t="shared" si="125"/>
        <v/>
      </c>
      <c r="AH269" s="10" t="str">
        <f t="shared" si="126"/>
        <v/>
      </c>
      <c r="AI269" s="10" t="str">
        <f t="shared" si="119"/>
        <v/>
      </c>
      <c r="AJ269" s="10" t="str">
        <f t="shared" si="127"/>
        <v/>
      </c>
      <c r="AK269" s="10" t="str">
        <f t="shared" si="128"/>
        <v/>
      </c>
      <c r="AL269" s="10" t="str">
        <f t="shared" si="129"/>
        <v/>
      </c>
    </row>
    <row r="270" spans="1:38" ht="22.5" customHeight="1" x14ac:dyDescent="0.25">
      <c r="A270" s="94">
        <v>261</v>
      </c>
      <c r="B270" s="114"/>
      <c r="C270" s="101"/>
      <c r="D270" s="101"/>
      <c r="E270" s="102"/>
      <c r="F270" s="80"/>
      <c r="G270" s="81"/>
      <c r="H270" s="81"/>
      <c r="I270" s="81"/>
      <c r="J270" s="80"/>
      <c r="K270" s="81"/>
      <c r="L270" s="3"/>
      <c r="M270" s="10" t="str">
        <f t="shared" si="120"/>
        <v/>
      </c>
      <c r="N270" s="10" t="str">
        <f t="shared" si="121"/>
        <v/>
      </c>
      <c r="O270" s="10" t="str">
        <f t="shared" si="104"/>
        <v/>
      </c>
      <c r="P270" s="10" t="str">
        <f t="shared" si="105"/>
        <v/>
      </c>
      <c r="Q270" s="10" t="str">
        <f t="shared" si="106"/>
        <v/>
      </c>
      <c r="R270" s="1" t="str">
        <f t="shared" si="107"/>
        <v/>
      </c>
      <c r="S270" s="1" t="str">
        <f t="shared" si="108"/>
        <v/>
      </c>
      <c r="T270" s="1" t="str">
        <f t="shared" si="109"/>
        <v/>
      </c>
      <c r="U270" s="1" t="str">
        <f t="shared" si="110"/>
        <v/>
      </c>
      <c r="V270" t="str">
        <f t="shared" si="111"/>
        <v/>
      </c>
      <c r="W270" s="10" t="str">
        <f t="shared" si="112"/>
        <v/>
      </c>
      <c r="X270" s="10" t="str">
        <f t="shared" si="113"/>
        <v/>
      </c>
      <c r="Y270" s="10" t="str">
        <f t="shared" si="114"/>
        <v/>
      </c>
      <c r="Z270" s="10" t="str">
        <f t="shared" si="122"/>
        <v/>
      </c>
      <c r="AA270" s="10" t="str">
        <f t="shared" si="115"/>
        <v/>
      </c>
      <c r="AB270" s="10" t="str">
        <f t="shared" si="116"/>
        <v/>
      </c>
      <c r="AC270" s="10" t="str">
        <f t="shared" si="123"/>
        <v/>
      </c>
      <c r="AD270" s="10" t="str">
        <f t="shared" si="117"/>
        <v/>
      </c>
      <c r="AE270" s="10" t="str">
        <f t="shared" si="118"/>
        <v/>
      </c>
      <c r="AF270" s="10" t="str">
        <f t="shared" si="124"/>
        <v/>
      </c>
      <c r="AG270" s="10" t="str">
        <f t="shared" si="125"/>
        <v/>
      </c>
      <c r="AH270" s="10" t="str">
        <f t="shared" si="126"/>
        <v/>
      </c>
      <c r="AI270" s="10" t="str">
        <f t="shared" si="119"/>
        <v/>
      </c>
      <c r="AJ270" s="10" t="str">
        <f t="shared" si="127"/>
        <v/>
      </c>
      <c r="AK270" s="10" t="str">
        <f t="shared" si="128"/>
        <v/>
      </c>
      <c r="AL270" s="10" t="str">
        <f t="shared" si="129"/>
        <v/>
      </c>
    </row>
    <row r="271" spans="1:38" ht="22.5" customHeight="1" x14ac:dyDescent="0.25">
      <c r="A271" s="94">
        <v>262</v>
      </c>
      <c r="B271" s="114"/>
      <c r="C271" s="101"/>
      <c r="D271" s="101"/>
      <c r="E271" s="102"/>
      <c r="F271" s="80"/>
      <c r="G271" s="81"/>
      <c r="H271" s="81"/>
      <c r="I271" s="81"/>
      <c r="J271" s="80"/>
      <c r="K271" s="81"/>
      <c r="L271" s="3"/>
      <c r="M271" s="10" t="str">
        <f t="shared" si="120"/>
        <v/>
      </c>
      <c r="N271" s="10" t="str">
        <f t="shared" si="121"/>
        <v/>
      </c>
      <c r="O271" s="10" t="str">
        <f t="shared" si="104"/>
        <v/>
      </c>
      <c r="P271" s="10" t="str">
        <f t="shared" si="105"/>
        <v/>
      </c>
      <c r="Q271" s="10" t="str">
        <f t="shared" si="106"/>
        <v/>
      </c>
      <c r="R271" s="1" t="str">
        <f t="shared" si="107"/>
        <v/>
      </c>
      <c r="S271" s="1" t="str">
        <f t="shared" si="108"/>
        <v/>
      </c>
      <c r="T271" s="1" t="str">
        <f t="shared" si="109"/>
        <v/>
      </c>
      <c r="U271" s="1" t="str">
        <f t="shared" si="110"/>
        <v/>
      </c>
      <c r="V271" t="str">
        <f t="shared" si="111"/>
        <v/>
      </c>
      <c r="W271" s="10" t="str">
        <f t="shared" si="112"/>
        <v/>
      </c>
      <c r="X271" s="10" t="str">
        <f t="shared" si="113"/>
        <v/>
      </c>
      <c r="Y271" s="10" t="str">
        <f t="shared" si="114"/>
        <v/>
      </c>
      <c r="Z271" s="10" t="str">
        <f t="shared" si="122"/>
        <v/>
      </c>
      <c r="AA271" s="10" t="str">
        <f t="shared" si="115"/>
        <v/>
      </c>
      <c r="AB271" s="10" t="str">
        <f t="shared" si="116"/>
        <v/>
      </c>
      <c r="AC271" s="10" t="str">
        <f t="shared" si="123"/>
        <v/>
      </c>
      <c r="AD271" s="10" t="str">
        <f t="shared" si="117"/>
        <v/>
      </c>
      <c r="AE271" s="10" t="str">
        <f t="shared" si="118"/>
        <v/>
      </c>
      <c r="AF271" s="10" t="str">
        <f t="shared" si="124"/>
        <v/>
      </c>
      <c r="AG271" s="10" t="str">
        <f t="shared" si="125"/>
        <v/>
      </c>
      <c r="AH271" s="10" t="str">
        <f t="shared" si="126"/>
        <v/>
      </c>
      <c r="AI271" s="10" t="str">
        <f t="shared" si="119"/>
        <v/>
      </c>
      <c r="AJ271" s="10" t="str">
        <f t="shared" si="127"/>
        <v/>
      </c>
      <c r="AK271" s="10" t="str">
        <f t="shared" si="128"/>
        <v/>
      </c>
      <c r="AL271" s="10" t="str">
        <f t="shared" si="129"/>
        <v/>
      </c>
    </row>
    <row r="272" spans="1:38" ht="22.5" customHeight="1" x14ac:dyDescent="0.25">
      <c r="A272" s="94">
        <v>263</v>
      </c>
      <c r="B272" s="114"/>
      <c r="C272" s="101"/>
      <c r="D272" s="101"/>
      <c r="E272" s="102"/>
      <c r="F272" s="80"/>
      <c r="G272" s="81"/>
      <c r="H272" s="81"/>
      <c r="I272" s="81"/>
      <c r="J272" s="80"/>
      <c r="K272" s="81"/>
      <c r="L272" s="3"/>
      <c r="M272" s="10" t="str">
        <f t="shared" si="120"/>
        <v/>
      </c>
      <c r="N272" s="10" t="str">
        <f t="shared" si="121"/>
        <v/>
      </c>
      <c r="O272" s="10" t="str">
        <f t="shared" si="104"/>
        <v/>
      </c>
      <c r="P272" s="10" t="str">
        <f t="shared" si="105"/>
        <v/>
      </c>
      <c r="Q272" s="10" t="str">
        <f t="shared" si="106"/>
        <v/>
      </c>
      <c r="R272" s="1" t="str">
        <f t="shared" si="107"/>
        <v/>
      </c>
      <c r="S272" s="1" t="str">
        <f t="shared" si="108"/>
        <v/>
      </c>
      <c r="T272" s="1" t="str">
        <f t="shared" si="109"/>
        <v/>
      </c>
      <c r="U272" s="1" t="str">
        <f t="shared" si="110"/>
        <v/>
      </c>
      <c r="V272" t="str">
        <f t="shared" si="111"/>
        <v/>
      </c>
      <c r="W272" s="10" t="str">
        <f t="shared" si="112"/>
        <v/>
      </c>
      <c r="X272" s="10" t="str">
        <f t="shared" si="113"/>
        <v/>
      </c>
      <c r="Y272" s="10" t="str">
        <f t="shared" si="114"/>
        <v/>
      </c>
      <c r="Z272" s="10" t="str">
        <f t="shared" si="122"/>
        <v/>
      </c>
      <c r="AA272" s="10" t="str">
        <f t="shared" si="115"/>
        <v/>
      </c>
      <c r="AB272" s="10" t="str">
        <f t="shared" si="116"/>
        <v/>
      </c>
      <c r="AC272" s="10" t="str">
        <f t="shared" si="123"/>
        <v/>
      </c>
      <c r="AD272" s="10" t="str">
        <f t="shared" si="117"/>
        <v/>
      </c>
      <c r="AE272" s="10" t="str">
        <f t="shared" si="118"/>
        <v/>
      </c>
      <c r="AF272" s="10" t="str">
        <f t="shared" si="124"/>
        <v/>
      </c>
      <c r="AG272" s="10" t="str">
        <f t="shared" si="125"/>
        <v/>
      </c>
      <c r="AH272" s="10" t="str">
        <f t="shared" si="126"/>
        <v/>
      </c>
      <c r="AI272" s="10" t="str">
        <f t="shared" si="119"/>
        <v/>
      </c>
      <c r="AJ272" s="10" t="str">
        <f t="shared" si="127"/>
        <v/>
      </c>
      <c r="AK272" s="10" t="str">
        <f t="shared" si="128"/>
        <v/>
      </c>
      <c r="AL272" s="10" t="str">
        <f t="shared" si="129"/>
        <v/>
      </c>
    </row>
    <row r="273" spans="1:38" ht="22.5" customHeight="1" x14ac:dyDescent="0.25">
      <c r="A273" s="94">
        <v>264</v>
      </c>
      <c r="B273" s="114"/>
      <c r="C273" s="101"/>
      <c r="D273" s="101"/>
      <c r="E273" s="102"/>
      <c r="F273" s="80"/>
      <c r="G273" s="81"/>
      <c r="H273" s="81"/>
      <c r="I273" s="81"/>
      <c r="J273" s="80"/>
      <c r="K273" s="81"/>
      <c r="L273" s="3"/>
      <c r="M273" s="10" t="str">
        <f t="shared" si="120"/>
        <v/>
      </c>
      <c r="N273" s="10" t="str">
        <f t="shared" si="121"/>
        <v/>
      </c>
      <c r="O273" s="10" t="str">
        <f t="shared" si="104"/>
        <v/>
      </c>
      <c r="P273" s="10" t="str">
        <f t="shared" si="105"/>
        <v/>
      </c>
      <c r="Q273" s="10" t="str">
        <f t="shared" si="106"/>
        <v/>
      </c>
      <c r="R273" s="1" t="str">
        <f t="shared" si="107"/>
        <v/>
      </c>
      <c r="S273" s="1" t="str">
        <f t="shared" si="108"/>
        <v/>
      </c>
      <c r="T273" s="1" t="str">
        <f t="shared" si="109"/>
        <v/>
      </c>
      <c r="U273" s="1" t="str">
        <f t="shared" si="110"/>
        <v/>
      </c>
      <c r="V273" t="str">
        <f t="shared" si="111"/>
        <v/>
      </c>
      <c r="W273" s="10" t="str">
        <f t="shared" si="112"/>
        <v/>
      </c>
      <c r="X273" s="10" t="str">
        <f t="shared" si="113"/>
        <v/>
      </c>
      <c r="Y273" s="10" t="str">
        <f t="shared" si="114"/>
        <v/>
      </c>
      <c r="Z273" s="10" t="str">
        <f t="shared" si="122"/>
        <v/>
      </c>
      <c r="AA273" s="10" t="str">
        <f t="shared" si="115"/>
        <v/>
      </c>
      <c r="AB273" s="10" t="str">
        <f t="shared" si="116"/>
        <v/>
      </c>
      <c r="AC273" s="10" t="str">
        <f t="shared" si="123"/>
        <v/>
      </c>
      <c r="AD273" s="10" t="str">
        <f t="shared" si="117"/>
        <v/>
      </c>
      <c r="AE273" s="10" t="str">
        <f t="shared" si="118"/>
        <v/>
      </c>
      <c r="AF273" s="10" t="str">
        <f t="shared" si="124"/>
        <v/>
      </c>
      <c r="AG273" s="10" t="str">
        <f t="shared" si="125"/>
        <v/>
      </c>
      <c r="AH273" s="10" t="str">
        <f t="shared" si="126"/>
        <v/>
      </c>
      <c r="AI273" s="10" t="str">
        <f t="shared" si="119"/>
        <v/>
      </c>
      <c r="AJ273" s="10" t="str">
        <f t="shared" si="127"/>
        <v/>
      </c>
      <c r="AK273" s="10" t="str">
        <f t="shared" si="128"/>
        <v/>
      </c>
      <c r="AL273" s="10" t="str">
        <f t="shared" si="129"/>
        <v/>
      </c>
    </row>
    <row r="274" spans="1:38" ht="22.5" customHeight="1" x14ac:dyDescent="0.25">
      <c r="A274" s="94">
        <v>265</v>
      </c>
      <c r="B274" s="114"/>
      <c r="C274" s="101"/>
      <c r="D274" s="101"/>
      <c r="E274" s="102"/>
      <c r="F274" s="80"/>
      <c r="G274" s="81"/>
      <c r="H274" s="81"/>
      <c r="I274" s="81"/>
      <c r="J274" s="80"/>
      <c r="K274" s="81"/>
      <c r="L274" s="3"/>
      <c r="M274" s="10" t="str">
        <f t="shared" si="120"/>
        <v/>
      </c>
      <c r="N274" s="10" t="str">
        <f t="shared" si="121"/>
        <v/>
      </c>
      <c r="O274" s="10" t="str">
        <f t="shared" si="104"/>
        <v/>
      </c>
      <c r="P274" s="10" t="str">
        <f t="shared" si="105"/>
        <v/>
      </c>
      <c r="Q274" s="10" t="str">
        <f t="shared" si="106"/>
        <v/>
      </c>
      <c r="R274" s="1" t="str">
        <f t="shared" si="107"/>
        <v/>
      </c>
      <c r="S274" s="1" t="str">
        <f t="shared" si="108"/>
        <v/>
      </c>
      <c r="T274" s="1" t="str">
        <f t="shared" si="109"/>
        <v/>
      </c>
      <c r="U274" s="1" t="str">
        <f t="shared" si="110"/>
        <v/>
      </c>
      <c r="V274" t="str">
        <f t="shared" si="111"/>
        <v/>
      </c>
      <c r="W274" s="10" t="str">
        <f t="shared" si="112"/>
        <v/>
      </c>
      <c r="X274" s="10" t="str">
        <f t="shared" si="113"/>
        <v/>
      </c>
      <c r="Y274" s="10" t="str">
        <f t="shared" si="114"/>
        <v/>
      </c>
      <c r="Z274" s="10" t="str">
        <f t="shared" si="122"/>
        <v/>
      </c>
      <c r="AA274" s="10" t="str">
        <f t="shared" si="115"/>
        <v/>
      </c>
      <c r="AB274" s="10" t="str">
        <f t="shared" si="116"/>
        <v/>
      </c>
      <c r="AC274" s="10" t="str">
        <f t="shared" si="123"/>
        <v/>
      </c>
      <c r="AD274" s="10" t="str">
        <f t="shared" si="117"/>
        <v/>
      </c>
      <c r="AE274" s="10" t="str">
        <f t="shared" si="118"/>
        <v/>
      </c>
      <c r="AF274" s="10" t="str">
        <f t="shared" si="124"/>
        <v/>
      </c>
      <c r="AG274" s="10" t="str">
        <f t="shared" si="125"/>
        <v/>
      </c>
      <c r="AH274" s="10" t="str">
        <f t="shared" si="126"/>
        <v/>
      </c>
      <c r="AI274" s="10" t="str">
        <f t="shared" si="119"/>
        <v/>
      </c>
      <c r="AJ274" s="10" t="str">
        <f t="shared" si="127"/>
        <v/>
      </c>
      <c r="AK274" s="10" t="str">
        <f t="shared" si="128"/>
        <v/>
      </c>
      <c r="AL274" s="10" t="str">
        <f t="shared" si="129"/>
        <v/>
      </c>
    </row>
    <row r="275" spans="1:38" ht="22.5" customHeight="1" x14ac:dyDescent="0.25">
      <c r="A275" s="94">
        <v>266</v>
      </c>
      <c r="B275" s="114"/>
      <c r="C275" s="101"/>
      <c r="D275" s="101"/>
      <c r="E275" s="102"/>
      <c r="F275" s="80"/>
      <c r="G275" s="81"/>
      <c r="H275" s="81"/>
      <c r="I275" s="81"/>
      <c r="J275" s="80"/>
      <c r="K275" s="81"/>
      <c r="L275" s="3"/>
      <c r="M275" s="10" t="str">
        <f t="shared" si="120"/>
        <v/>
      </c>
      <c r="N275" s="10" t="str">
        <f t="shared" si="121"/>
        <v/>
      </c>
      <c r="O275" s="10" t="str">
        <f t="shared" si="104"/>
        <v/>
      </c>
      <c r="P275" s="10" t="str">
        <f t="shared" si="105"/>
        <v/>
      </c>
      <c r="Q275" s="10" t="str">
        <f t="shared" si="106"/>
        <v/>
      </c>
      <c r="R275" s="1" t="str">
        <f t="shared" si="107"/>
        <v/>
      </c>
      <c r="S275" s="1" t="str">
        <f t="shared" si="108"/>
        <v/>
      </c>
      <c r="T275" s="1" t="str">
        <f t="shared" si="109"/>
        <v/>
      </c>
      <c r="U275" s="1" t="str">
        <f t="shared" si="110"/>
        <v/>
      </c>
      <c r="V275" t="str">
        <f t="shared" si="111"/>
        <v/>
      </c>
      <c r="W275" s="10" t="str">
        <f t="shared" si="112"/>
        <v/>
      </c>
      <c r="X275" s="10" t="str">
        <f t="shared" si="113"/>
        <v/>
      </c>
      <c r="Y275" s="10" t="str">
        <f t="shared" si="114"/>
        <v/>
      </c>
      <c r="Z275" s="10" t="str">
        <f t="shared" si="122"/>
        <v/>
      </c>
      <c r="AA275" s="10" t="str">
        <f t="shared" si="115"/>
        <v/>
      </c>
      <c r="AB275" s="10" t="str">
        <f t="shared" si="116"/>
        <v/>
      </c>
      <c r="AC275" s="10" t="str">
        <f t="shared" si="123"/>
        <v/>
      </c>
      <c r="AD275" s="10" t="str">
        <f t="shared" si="117"/>
        <v/>
      </c>
      <c r="AE275" s="10" t="str">
        <f t="shared" si="118"/>
        <v/>
      </c>
      <c r="AF275" s="10" t="str">
        <f t="shared" si="124"/>
        <v/>
      </c>
      <c r="AG275" s="10" t="str">
        <f t="shared" si="125"/>
        <v/>
      </c>
      <c r="AH275" s="10" t="str">
        <f t="shared" si="126"/>
        <v/>
      </c>
      <c r="AI275" s="10" t="str">
        <f t="shared" si="119"/>
        <v/>
      </c>
      <c r="AJ275" s="10" t="str">
        <f t="shared" si="127"/>
        <v/>
      </c>
      <c r="AK275" s="10" t="str">
        <f t="shared" si="128"/>
        <v/>
      </c>
      <c r="AL275" s="10" t="str">
        <f t="shared" si="129"/>
        <v/>
      </c>
    </row>
    <row r="276" spans="1:38" ht="22.5" customHeight="1" x14ac:dyDescent="0.25">
      <c r="A276" s="94">
        <v>267</v>
      </c>
      <c r="B276" s="114"/>
      <c r="C276" s="101"/>
      <c r="D276" s="101"/>
      <c r="E276" s="102"/>
      <c r="F276" s="80"/>
      <c r="G276" s="81"/>
      <c r="H276" s="81"/>
      <c r="I276" s="81"/>
      <c r="J276" s="80"/>
      <c r="K276" s="81"/>
      <c r="L276" s="3"/>
      <c r="M276" s="10" t="str">
        <f t="shared" si="120"/>
        <v/>
      </c>
      <c r="N276" s="10" t="str">
        <f t="shared" si="121"/>
        <v/>
      </c>
      <c r="O276" s="10" t="str">
        <f t="shared" si="104"/>
        <v/>
      </c>
      <c r="P276" s="10" t="str">
        <f t="shared" si="105"/>
        <v/>
      </c>
      <c r="Q276" s="10" t="str">
        <f t="shared" si="106"/>
        <v/>
      </c>
      <c r="R276" s="1" t="str">
        <f t="shared" si="107"/>
        <v/>
      </c>
      <c r="S276" s="1" t="str">
        <f t="shared" si="108"/>
        <v/>
      </c>
      <c r="T276" s="1" t="str">
        <f t="shared" si="109"/>
        <v/>
      </c>
      <c r="U276" s="1" t="str">
        <f t="shared" si="110"/>
        <v/>
      </c>
      <c r="V276" t="str">
        <f t="shared" si="111"/>
        <v/>
      </c>
      <c r="W276" s="10" t="str">
        <f t="shared" si="112"/>
        <v/>
      </c>
      <c r="X276" s="10" t="str">
        <f t="shared" si="113"/>
        <v/>
      </c>
      <c r="Y276" s="10" t="str">
        <f t="shared" si="114"/>
        <v/>
      </c>
      <c r="Z276" s="10" t="str">
        <f t="shared" si="122"/>
        <v/>
      </c>
      <c r="AA276" s="10" t="str">
        <f t="shared" si="115"/>
        <v/>
      </c>
      <c r="AB276" s="10" t="str">
        <f t="shared" si="116"/>
        <v/>
      </c>
      <c r="AC276" s="10" t="str">
        <f t="shared" si="123"/>
        <v/>
      </c>
      <c r="AD276" s="10" t="str">
        <f t="shared" si="117"/>
        <v/>
      </c>
      <c r="AE276" s="10" t="str">
        <f t="shared" si="118"/>
        <v/>
      </c>
      <c r="AF276" s="10" t="str">
        <f t="shared" si="124"/>
        <v/>
      </c>
      <c r="AG276" s="10" t="str">
        <f t="shared" si="125"/>
        <v/>
      </c>
      <c r="AH276" s="10" t="str">
        <f t="shared" si="126"/>
        <v/>
      </c>
      <c r="AI276" s="10" t="str">
        <f t="shared" si="119"/>
        <v/>
      </c>
      <c r="AJ276" s="10" t="str">
        <f t="shared" si="127"/>
        <v/>
      </c>
      <c r="AK276" s="10" t="str">
        <f t="shared" si="128"/>
        <v/>
      </c>
      <c r="AL276" s="10" t="str">
        <f t="shared" si="129"/>
        <v/>
      </c>
    </row>
    <row r="277" spans="1:38" ht="22.5" customHeight="1" x14ac:dyDescent="0.25">
      <c r="A277" s="94">
        <v>268</v>
      </c>
      <c r="B277" s="114"/>
      <c r="C277" s="101"/>
      <c r="D277" s="101"/>
      <c r="E277" s="102"/>
      <c r="F277" s="80"/>
      <c r="G277" s="81"/>
      <c r="H277" s="81"/>
      <c r="I277" s="81"/>
      <c r="J277" s="80"/>
      <c r="K277" s="81"/>
      <c r="L277" s="3"/>
      <c r="M277" s="10" t="str">
        <f t="shared" si="120"/>
        <v/>
      </c>
      <c r="N277" s="10" t="str">
        <f t="shared" si="121"/>
        <v/>
      </c>
      <c r="O277" s="10" t="str">
        <f t="shared" si="104"/>
        <v/>
      </c>
      <c r="P277" s="10" t="str">
        <f t="shared" si="105"/>
        <v/>
      </c>
      <c r="Q277" s="10" t="str">
        <f t="shared" si="106"/>
        <v/>
      </c>
      <c r="R277" s="1" t="str">
        <f t="shared" si="107"/>
        <v/>
      </c>
      <c r="S277" s="1" t="str">
        <f t="shared" si="108"/>
        <v/>
      </c>
      <c r="T277" s="1" t="str">
        <f t="shared" si="109"/>
        <v/>
      </c>
      <c r="U277" s="1" t="str">
        <f t="shared" si="110"/>
        <v/>
      </c>
      <c r="V277" t="str">
        <f t="shared" si="111"/>
        <v/>
      </c>
      <c r="W277" s="10" t="str">
        <f t="shared" si="112"/>
        <v/>
      </c>
      <c r="X277" s="10" t="str">
        <f t="shared" si="113"/>
        <v/>
      </c>
      <c r="Y277" s="10" t="str">
        <f t="shared" si="114"/>
        <v/>
      </c>
      <c r="Z277" s="10" t="str">
        <f t="shared" si="122"/>
        <v/>
      </c>
      <c r="AA277" s="10" t="str">
        <f t="shared" si="115"/>
        <v/>
      </c>
      <c r="AB277" s="10" t="str">
        <f t="shared" si="116"/>
        <v/>
      </c>
      <c r="AC277" s="10" t="str">
        <f t="shared" si="123"/>
        <v/>
      </c>
      <c r="AD277" s="10" t="str">
        <f t="shared" si="117"/>
        <v/>
      </c>
      <c r="AE277" s="10" t="str">
        <f t="shared" si="118"/>
        <v/>
      </c>
      <c r="AF277" s="10" t="str">
        <f t="shared" si="124"/>
        <v/>
      </c>
      <c r="AG277" s="10" t="str">
        <f t="shared" si="125"/>
        <v/>
      </c>
      <c r="AH277" s="10" t="str">
        <f t="shared" si="126"/>
        <v/>
      </c>
      <c r="AI277" s="10" t="str">
        <f t="shared" si="119"/>
        <v/>
      </c>
      <c r="AJ277" s="10" t="str">
        <f t="shared" si="127"/>
        <v/>
      </c>
      <c r="AK277" s="10" t="str">
        <f t="shared" si="128"/>
        <v/>
      </c>
      <c r="AL277" s="10" t="str">
        <f t="shared" si="129"/>
        <v/>
      </c>
    </row>
    <row r="278" spans="1:38" ht="22.5" customHeight="1" x14ac:dyDescent="0.25">
      <c r="A278" s="94">
        <v>269</v>
      </c>
      <c r="B278" s="114"/>
      <c r="C278" s="101"/>
      <c r="D278" s="101"/>
      <c r="E278" s="102"/>
      <c r="F278" s="80"/>
      <c r="G278" s="81"/>
      <c r="H278" s="81"/>
      <c r="I278" s="81"/>
      <c r="J278" s="80"/>
      <c r="K278" s="81"/>
      <c r="L278" s="3"/>
      <c r="M278" s="10" t="str">
        <f t="shared" si="120"/>
        <v/>
      </c>
      <c r="N278" s="10" t="str">
        <f t="shared" si="121"/>
        <v/>
      </c>
      <c r="O278" s="10" t="str">
        <f t="shared" si="104"/>
        <v/>
      </c>
      <c r="P278" s="10" t="str">
        <f t="shared" si="105"/>
        <v/>
      </c>
      <c r="Q278" s="10" t="str">
        <f t="shared" si="106"/>
        <v/>
      </c>
      <c r="R278" s="1" t="str">
        <f t="shared" si="107"/>
        <v/>
      </c>
      <c r="S278" s="1" t="str">
        <f t="shared" si="108"/>
        <v/>
      </c>
      <c r="T278" s="1" t="str">
        <f t="shared" si="109"/>
        <v/>
      </c>
      <c r="U278" s="1" t="str">
        <f t="shared" si="110"/>
        <v/>
      </c>
      <c r="V278" t="str">
        <f t="shared" si="111"/>
        <v/>
      </c>
      <c r="W278" s="10" t="str">
        <f t="shared" si="112"/>
        <v/>
      </c>
      <c r="X278" s="10" t="str">
        <f t="shared" si="113"/>
        <v/>
      </c>
      <c r="Y278" s="10" t="str">
        <f t="shared" si="114"/>
        <v/>
      </c>
      <c r="Z278" s="10" t="str">
        <f t="shared" si="122"/>
        <v/>
      </c>
      <c r="AA278" s="10" t="str">
        <f t="shared" si="115"/>
        <v/>
      </c>
      <c r="AB278" s="10" t="str">
        <f t="shared" si="116"/>
        <v/>
      </c>
      <c r="AC278" s="10" t="str">
        <f t="shared" si="123"/>
        <v/>
      </c>
      <c r="AD278" s="10" t="str">
        <f t="shared" si="117"/>
        <v/>
      </c>
      <c r="AE278" s="10" t="str">
        <f t="shared" si="118"/>
        <v/>
      </c>
      <c r="AF278" s="10" t="str">
        <f t="shared" si="124"/>
        <v/>
      </c>
      <c r="AG278" s="10" t="str">
        <f t="shared" si="125"/>
        <v/>
      </c>
      <c r="AH278" s="10" t="str">
        <f t="shared" si="126"/>
        <v/>
      </c>
      <c r="AI278" s="10" t="str">
        <f t="shared" si="119"/>
        <v/>
      </c>
      <c r="AJ278" s="10" t="str">
        <f t="shared" si="127"/>
        <v/>
      </c>
      <c r="AK278" s="10" t="str">
        <f t="shared" si="128"/>
        <v/>
      </c>
      <c r="AL278" s="10" t="str">
        <f t="shared" si="129"/>
        <v/>
      </c>
    </row>
    <row r="279" spans="1:38" ht="22.5" customHeight="1" x14ac:dyDescent="0.25">
      <c r="A279" s="94">
        <v>270</v>
      </c>
      <c r="B279" s="114"/>
      <c r="C279" s="101"/>
      <c r="D279" s="101"/>
      <c r="E279" s="102"/>
      <c r="F279" s="80"/>
      <c r="G279" s="81"/>
      <c r="H279" s="81"/>
      <c r="I279" s="81"/>
      <c r="J279" s="80"/>
      <c r="K279" s="81"/>
      <c r="L279" s="3"/>
      <c r="M279" s="10" t="str">
        <f t="shared" si="120"/>
        <v/>
      </c>
      <c r="N279" s="10" t="str">
        <f t="shared" si="121"/>
        <v/>
      </c>
      <c r="O279" s="10" t="str">
        <f t="shared" si="104"/>
        <v/>
      </c>
      <c r="P279" s="10" t="str">
        <f t="shared" si="105"/>
        <v/>
      </c>
      <c r="Q279" s="10" t="str">
        <f t="shared" si="106"/>
        <v/>
      </c>
      <c r="R279" s="1" t="str">
        <f t="shared" si="107"/>
        <v/>
      </c>
      <c r="S279" s="1" t="str">
        <f t="shared" si="108"/>
        <v/>
      </c>
      <c r="T279" s="1" t="str">
        <f t="shared" si="109"/>
        <v/>
      </c>
      <c r="U279" s="1" t="str">
        <f t="shared" si="110"/>
        <v/>
      </c>
      <c r="V279" t="str">
        <f t="shared" si="111"/>
        <v/>
      </c>
      <c r="W279" s="10" t="str">
        <f t="shared" si="112"/>
        <v/>
      </c>
      <c r="X279" s="10" t="str">
        <f t="shared" si="113"/>
        <v/>
      </c>
      <c r="Y279" s="10" t="str">
        <f t="shared" si="114"/>
        <v/>
      </c>
      <c r="Z279" s="10" t="str">
        <f t="shared" si="122"/>
        <v/>
      </c>
      <c r="AA279" s="10" t="str">
        <f t="shared" si="115"/>
        <v/>
      </c>
      <c r="AB279" s="10" t="str">
        <f t="shared" si="116"/>
        <v/>
      </c>
      <c r="AC279" s="10" t="str">
        <f t="shared" si="123"/>
        <v/>
      </c>
      <c r="AD279" s="10" t="str">
        <f t="shared" si="117"/>
        <v/>
      </c>
      <c r="AE279" s="10" t="str">
        <f t="shared" si="118"/>
        <v/>
      </c>
      <c r="AF279" s="10" t="str">
        <f t="shared" si="124"/>
        <v/>
      </c>
      <c r="AG279" s="10" t="str">
        <f t="shared" si="125"/>
        <v/>
      </c>
      <c r="AH279" s="10" t="str">
        <f t="shared" si="126"/>
        <v/>
      </c>
      <c r="AI279" s="10" t="str">
        <f t="shared" si="119"/>
        <v/>
      </c>
      <c r="AJ279" s="10" t="str">
        <f t="shared" si="127"/>
        <v/>
      </c>
      <c r="AK279" s="10" t="str">
        <f t="shared" si="128"/>
        <v/>
      </c>
      <c r="AL279" s="10" t="str">
        <f t="shared" si="129"/>
        <v/>
      </c>
    </row>
    <row r="280" spans="1:38" ht="22.5" customHeight="1" x14ac:dyDescent="0.25">
      <c r="A280" s="94">
        <v>271</v>
      </c>
      <c r="B280" s="114"/>
      <c r="C280" s="101"/>
      <c r="D280" s="101"/>
      <c r="E280" s="102"/>
      <c r="F280" s="80"/>
      <c r="G280" s="81"/>
      <c r="H280" s="81"/>
      <c r="I280" s="81"/>
      <c r="J280" s="80"/>
      <c r="K280" s="81"/>
      <c r="L280" s="3"/>
      <c r="M280" s="10" t="str">
        <f t="shared" si="120"/>
        <v/>
      </c>
      <c r="N280" s="10" t="str">
        <f t="shared" si="121"/>
        <v/>
      </c>
      <c r="O280" s="10" t="str">
        <f t="shared" si="104"/>
        <v/>
      </c>
      <c r="P280" s="10" t="str">
        <f t="shared" si="105"/>
        <v/>
      </c>
      <c r="Q280" s="10" t="str">
        <f t="shared" si="106"/>
        <v/>
      </c>
      <c r="R280" s="1" t="str">
        <f t="shared" si="107"/>
        <v/>
      </c>
      <c r="S280" s="1" t="str">
        <f t="shared" si="108"/>
        <v/>
      </c>
      <c r="T280" s="1" t="str">
        <f t="shared" si="109"/>
        <v/>
      </c>
      <c r="U280" s="1" t="str">
        <f t="shared" si="110"/>
        <v/>
      </c>
      <c r="V280" t="str">
        <f t="shared" si="111"/>
        <v/>
      </c>
      <c r="W280" s="10" t="str">
        <f t="shared" si="112"/>
        <v/>
      </c>
      <c r="X280" s="10" t="str">
        <f t="shared" si="113"/>
        <v/>
      </c>
      <c r="Y280" s="10" t="str">
        <f t="shared" si="114"/>
        <v/>
      </c>
      <c r="Z280" s="10" t="str">
        <f t="shared" si="122"/>
        <v/>
      </c>
      <c r="AA280" s="10" t="str">
        <f t="shared" si="115"/>
        <v/>
      </c>
      <c r="AB280" s="10" t="str">
        <f t="shared" si="116"/>
        <v/>
      </c>
      <c r="AC280" s="10" t="str">
        <f t="shared" si="123"/>
        <v/>
      </c>
      <c r="AD280" s="10" t="str">
        <f t="shared" si="117"/>
        <v/>
      </c>
      <c r="AE280" s="10" t="str">
        <f t="shared" si="118"/>
        <v/>
      </c>
      <c r="AF280" s="10" t="str">
        <f t="shared" si="124"/>
        <v/>
      </c>
      <c r="AG280" s="10" t="str">
        <f t="shared" si="125"/>
        <v/>
      </c>
      <c r="AH280" s="10" t="str">
        <f t="shared" si="126"/>
        <v/>
      </c>
      <c r="AI280" s="10" t="str">
        <f t="shared" si="119"/>
        <v/>
      </c>
      <c r="AJ280" s="10" t="str">
        <f t="shared" si="127"/>
        <v/>
      </c>
      <c r="AK280" s="10" t="str">
        <f t="shared" si="128"/>
        <v/>
      </c>
      <c r="AL280" s="10" t="str">
        <f t="shared" si="129"/>
        <v/>
      </c>
    </row>
    <row r="281" spans="1:38" ht="22.5" customHeight="1" x14ac:dyDescent="0.25">
      <c r="A281" s="94">
        <v>272</v>
      </c>
      <c r="B281" s="114"/>
      <c r="C281" s="101"/>
      <c r="D281" s="101"/>
      <c r="E281" s="102"/>
      <c r="F281" s="80"/>
      <c r="G281" s="81"/>
      <c r="H281" s="81"/>
      <c r="I281" s="81"/>
      <c r="J281" s="80"/>
      <c r="K281" s="81"/>
      <c r="L281" s="3"/>
      <c r="M281" s="10" t="str">
        <f t="shared" si="120"/>
        <v/>
      </c>
      <c r="N281" s="10" t="str">
        <f t="shared" si="121"/>
        <v/>
      </c>
      <c r="O281" s="10" t="str">
        <f t="shared" si="104"/>
        <v/>
      </c>
      <c r="P281" s="10" t="str">
        <f t="shared" si="105"/>
        <v/>
      </c>
      <c r="Q281" s="10" t="str">
        <f t="shared" si="106"/>
        <v/>
      </c>
      <c r="R281" s="1" t="str">
        <f t="shared" si="107"/>
        <v/>
      </c>
      <c r="S281" s="1" t="str">
        <f t="shared" si="108"/>
        <v/>
      </c>
      <c r="T281" s="1" t="str">
        <f t="shared" si="109"/>
        <v/>
      </c>
      <c r="U281" s="1" t="str">
        <f t="shared" si="110"/>
        <v/>
      </c>
      <c r="V281" t="str">
        <f t="shared" si="111"/>
        <v/>
      </c>
      <c r="W281" s="10" t="str">
        <f t="shared" si="112"/>
        <v/>
      </c>
      <c r="X281" s="10" t="str">
        <f t="shared" si="113"/>
        <v/>
      </c>
      <c r="Y281" s="10" t="str">
        <f t="shared" si="114"/>
        <v/>
      </c>
      <c r="Z281" s="10" t="str">
        <f t="shared" si="122"/>
        <v/>
      </c>
      <c r="AA281" s="10" t="str">
        <f t="shared" si="115"/>
        <v/>
      </c>
      <c r="AB281" s="10" t="str">
        <f t="shared" si="116"/>
        <v/>
      </c>
      <c r="AC281" s="10" t="str">
        <f t="shared" si="123"/>
        <v/>
      </c>
      <c r="AD281" s="10" t="str">
        <f t="shared" si="117"/>
        <v/>
      </c>
      <c r="AE281" s="10" t="str">
        <f t="shared" si="118"/>
        <v/>
      </c>
      <c r="AF281" s="10" t="str">
        <f t="shared" si="124"/>
        <v/>
      </c>
      <c r="AG281" s="10" t="str">
        <f t="shared" si="125"/>
        <v/>
      </c>
      <c r="AH281" s="10" t="str">
        <f t="shared" si="126"/>
        <v/>
      </c>
      <c r="AI281" s="10" t="str">
        <f t="shared" si="119"/>
        <v/>
      </c>
      <c r="AJ281" s="10" t="str">
        <f t="shared" si="127"/>
        <v/>
      </c>
      <c r="AK281" s="10" t="str">
        <f t="shared" si="128"/>
        <v/>
      </c>
      <c r="AL281" s="10" t="str">
        <f t="shared" si="129"/>
        <v/>
      </c>
    </row>
    <row r="282" spans="1:38" ht="22.5" customHeight="1" x14ac:dyDescent="0.25">
      <c r="A282" s="94">
        <v>273</v>
      </c>
      <c r="B282" s="114"/>
      <c r="C282" s="101"/>
      <c r="D282" s="101"/>
      <c r="E282" s="102"/>
      <c r="F282" s="80"/>
      <c r="G282" s="81"/>
      <c r="H282" s="81"/>
      <c r="I282" s="81"/>
      <c r="J282" s="80"/>
      <c r="K282" s="81"/>
      <c r="L282" s="3"/>
      <c r="M282" s="10" t="str">
        <f t="shared" si="120"/>
        <v/>
      </c>
      <c r="N282" s="10" t="str">
        <f t="shared" si="121"/>
        <v/>
      </c>
      <c r="O282" s="10" t="str">
        <f t="shared" si="104"/>
        <v/>
      </c>
      <c r="P282" s="10" t="str">
        <f t="shared" si="105"/>
        <v/>
      </c>
      <c r="Q282" s="10" t="str">
        <f t="shared" si="106"/>
        <v/>
      </c>
      <c r="R282" s="1" t="str">
        <f t="shared" si="107"/>
        <v/>
      </c>
      <c r="S282" s="1" t="str">
        <f t="shared" si="108"/>
        <v/>
      </c>
      <c r="T282" s="1" t="str">
        <f t="shared" si="109"/>
        <v/>
      </c>
      <c r="U282" s="1" t="str">
        <f t="shared" si="110"/>
        <v/>
      </c>
      <c r="V282" t="str">
        <f t="shared" si="111"/>
        <v/>
      </c>
      <c r="W282" s="10" t="str">
        <f t="shared" si="112"/>
        <v/>
      </c>
      <c r="X282" s="10" t="str">
        <f t="shared" si="113"/>
        <v/>
      </c>
      <c r="Y282" s="10" t="str">
        <f t="shared" si="114"/>
        <v/>
      </c>
      <c r="Z282" s="10" t="str">
        <f t="shared" si="122"/>
        <v/>
      </c>
      <c r="AA282" s="10" t="str">
        <f t="shared" si="115"/>
        <v/>
      </c>
      <c r="AB282" s="10" t="str">
        <f t="shared" si="116"/>
        <v/>
      </c>
      <c r="AC282" s="10" t="str">
        <f t="shared" si="123"/>
        <v/>
      </c>
      <c r="AD282" s="10" t="str">
        <f t="shared" si="117"/>
        <v/>
      </c>
      <c r="AE282" s="10" t="str">
        <f t="shared" si="118"/>
        <v/>
      </c>
      <c r="AF282" s="10" t="str">
        <f t="shared" si="124"/>
        <v/>
      </c>
      <c r="AG282" s="10" t="str">
        <f t="shared" si="125"/>
        <v/>
      </c>
      <c r="AH282" s="10" t="str">
        <f t="shared" si="126"/>
        <v/>
      </c>
      <c r="AI282" s="10" t="str">
        <f t="shared" si="119"/>
        <v/>
      </c>
      <c r="AJ282" s="10" t="str">
        <f t="shared" si="127"/>
        <v/>
      </c>
      <c r="AK282" s="10" t="str">
        <f t="shared" si="128"/>
        <v/>
      </c>
      <c r="AL282" s="10" t="str">
        <f t="shared" si="129"/>
        <v/>
      </c>
    </row>
    <row r="283" spans="1:38" ht="22.5" customHeight="1" x14ac:dyDescent="0.25">
      <c r="A283" s="94">
        <v>274</v>
      </c>
      <c r="B283" s="114"/>
      <c r="C283" s="101"/>
      <c r="D283" s="101"/>
      <c r="E283" s="102"/>
      <c r="F283" s="80"/>
      <c r="G283" s="81"/>
      <c r="H283" s="81"/>
      <c r="I283" s="81"/>
      <c r="J283" s="80"/>
      <c r="K283" s="81"/>
      <c r="L283" s="3"/>
      <c r="M283" s="10" t="str">
        <f t="shared" si="120"/>
        <v/>
      </c>
      <c r="N283" s="10" t="str">
        <f t="shared" si="121"/>
        <v/>
      </c>
      <c r="O283" s="10" t="str">
        <f t="shared" si="104"/>
        <v/>
      </c>
      <c r="P283" s="10" t="str">
        <f t="shared" si="105"/>
        <v/>
      </c>
      <c r="Q283" s="10" t="str">
        <f t="shared" si="106"/>
        <v/>
      </c>
      <c r="R283" s="1" t="str">
        <f t="shared" si="107"/>
        <v/>
      </c>
      <c r="S283" s="1" t="str">
        <f t="shared" si="108"/>
        <v/>
      </c>
      <c r="T283" s="1" t="str">
        <f t="shared" si="109"/>
        <v/>
      </c>
      <c r="U283" s="1" t="str">
        <f t="shared" si="110"/>
        <v/>
      </c>
      <c r="V283" t="str">
        <f t="shared" si="111"/>
        <v/>
      </c>
      <c r="W283" s="10" t="str">
        <f t="shared" si="112"/>
        <v/>
      </c>
      <c r="X283" s="10" t="str">
        <f t="shared" si="113"/>
        <v/>
      </c>
      <c r="Y283" s="10" t="str">
        <f t="shared" si="114"/>
        <v/>
      </c>
      <c r="Z283" s="10" t="str">
        <f t="shared" si="122"/>
        <v/>
      </c>
      <c r="AA283" s="10" t="str">
        <f t="shared" si="115"/>
        <v/>
      </c>
      <c r="AB283" s="10" t="str">
        <f t="shared" si="116"/>
        <v/>
      </c>
      <c r="AC283" s="10" t="str">
        <f t="shared" si="123"/>
        <v/>
      </c>
      <c r="AD283" s="10" t="str">
        <f t="shared" si="117"/>
        <v/>
      </c>
      <c r="AE283" s="10" t="str">
        <f t="shared" si="118"/>
        <v/>
      </c>
      <c r="AF283" s="10" t="str">
        <f t="shared" si="124"/>
        <v/>
      </c>
      <c r="AG283" s="10" t="str">
        <f t="shared" si="125"/>
        <v/>
      </c>
      <c r="AH283" s="10" t="str">
        <f t="shared" si="126"/>
        <v/>
      </c>
      <c r="AI283" s="10" t="str">
        <f t="shared" si="119"/>
        <v/>
      </c>
      <c r="AJ283" s="10" t="str">
        <f t="shared" si="127"/>
        <v/>
      </c>
      <c r="AK283" s="10" t="str">
        <f t="shared" si="128"/>
        <v/>
      </c>
      <c r="AL283" s="10" t="str">
        <f t="shared" si="129"/>
        <v/>
      </c>
    </row>
    <row r="284" spans="1:38" ht="22.5" customHeight="1" x14ac:dyDescent="0.25">
      <c r="A284" s="94">
        <v>275</v>
      </c>
      <c r="B284" s="114"/>
      <c r="C284" s="101"/>
      <c r="D284" s="101"/>
      <c r="E284" s="102"/>
      <c r="F284" s="80"/>
      <c r="G284" s="81"/>
      <c r="H284" s="81"/>
      <c r="I284" s="81"/>
      <c r="J284" s="80"/>
      <c r="K284" s="81"/>
      <c r="L284" s="3"/>
      <c r="M284" s="10" t="str">
        <f t="shared" si="120"/>
        <v/>
      </c>
      <c r="N284" s="10" t="str">
        <f t="shared" si="121"/>
        <v/>
      </c>
      <c r="O284" s="10" t="str">
        <f t="shared" si="104"/>
        <v/>
      </c>
      <c r="P284" s="10" t="str">
        <f t="shared" si="105"/>
        <v/>
      </c>
      <c r="Q284" s="10" t="str">
        <f t="shared" si="106"/>
        <v/>
      </c>
      <c r="R284" s="1" t="str">
        <f t="shared" si="107"/>
        <v/>
      </c>
      <c r="S284" s="1" t="str">
        <f t="shared" si="108"/>
        <v/>
      </c>
      <c r="T284" s="1" t="str">
        <f t="shared" si="109"/>
        <v/>
      </c>
      <c r="U284" s="1" t="str">
        <f t="shared" si="110"/>
        <v/>
      </c>
      <c r="V284" t="str">
        <f t="shared" si="111"/>
        <v/>
      </c>
      <c r="W284" s="10" t="str">
        <f t="shared" si="112"/>
        <v/>
      </c>
      <c r="X284" s="10" t="str">
        <f t="shared" si="113"/>
        <v/>
      </c>
      <c r="Y284" s="10" t="str">
        <f t="shared" si="114"/>
        <v/>
      </c>
      <c r="Z284" s="10" t="str">
        <f t="shared" si="122"/>
        <v/>
      </c>
      <c r="AA284" s="10" t="str">
        <f t="shared" si="115"/>
        <v/>
      </c>
      <c r="AB284" s="10" t="str">
        <f t="shared" si="116"/>
        <v/>
      </c>
      <c r="AC284" s="10" t="str">
        <f t="shared" si="123"/>
        <v/>
      </c>
      <c r="AD284" s="10" t="str">
        <f t="shared" si="117"/>
        <v/>
      </c>
      <c r="AE284" s="10" t="str">
        <f t="shared" si="118"/>
        <v/>
      </c>
      <c r="AF284" s="10" t="str">
        <f t="shared" si="124"/>
        <v/>
      </c>
      <c r="AG284" s="10" t="str">
        <f t="shared" si="125"/>
        <v/>
      </c>
      <c r="AH284" s="10" t="str">
        <f t="shared" si="126"/>
        <v/>
      </c>
      <c r="AI284" s="10" t="str">
        <f t="shared" si="119"/>
        <v/>
      </c>
      <c r="AJ284" s="10" t="str">
        <f t="shared" si="127"/>
        <v/>
      </c>
      <c r="AK284" s="10" t="str">
        <f t="shared" si="128"/>
        <v/>
      </c>
      <c r="AL284" s="10" t="str">
        <f t="shared" si="129"/>
        <v/>
      </c>
    </row>
    <row r="285" spans="1:38" ht="22.5" customHeight="1" x14ac:dyDescent="0.25">
      <c r="A285" s="94">
        <v>276</v>
      </c>
      <c r="B285" s="114"/>
      <c r="C285" s="101"/>
      <c r="D285" s="101"/>
      <c r="E285" s="102"/>
      <c r="F285" s="80"/>
      <c r="G285" s="81"/>
      <c r="H285" s="81"/>
      <c r="I285" s="81"/>
      <c r="J285" s="80"/>
      <c r="K285" s="81"/>
      <c r="L285" s="3"/>
      <c r="M285" s="10" t="str">
        <f t="shared" si="120"/>
        <v/>
      </c>
      <c r="N285" s="10" t="str">
        <f t="shared" si="121"/>
        <v/>
      </c>
      <c r="O285" s="10" t="str">
        <f t="shared" si="104"/>
        <v/>
      </c>
      <c r="P285" s="10" t="str">
        <f t="shared" si="105"/>
        <v/>
      </c>
      <c r="Q285" s="10" t="str">
        <f t="shared" si="106"/>
        <v/>
      </c>
      <c r="R285" s="1" t="str">
        <f t="shared" si="107"/>
        <v/>
      </c>
      <c r="S285" s="1" t="str">
        <f t="shared" si="108"/>
        <v/>
      </c>
      <c r="T285" s="1" t="str">
        <f t="shared" si="109"/>
        <v/>
      </c>
      <c r="U285" s="1" t="str">
        <f t="shared" si="110"/>
        <v/>
      </c>
      <c r="V285" t="str">
        <f t="shared" si="111"/>
        <v/>
      </c>
      <c r="W285" s="10" t="str">
        <f t="shared" si="112"/>
        <v/>
      </c>
      <c r="X285" s="10" t="str">
        <f t="shared" si="113"/>
        <v/>
      </c>
      <c r="Y285" s="10" t="str">
        <f t="shared" si="114"/>
        <v/>
      </c>
      <c r="Z285" s="10" t="str">
        <f t="shared" si="122"/>
        <v/>
      </c>
      <c r="AA285" s="10" t="str">
        <f t="shared" si="115"/>
        <v/>
      </c>
      <c r="AB285" s="10" t="str">
        <f t="shared" si="116"/>
        <v/>
      </c>
      <c r="AC285" s="10" t="str">
        <f t="shared" si="123"/>
        <v/>
      </c>
      <c r="AD285" s="10" t="str">
        <f t="shared" si="117"/>
        <v/>
      </c>
      <c r="AE285" s="10" t="str">
        <f t="shared" si="118"/>
        <v/>
      </c>
      <c r="AF285" s="10" t="str">
        <f t="shared" si="124"/>
        <v/>
      </c>
      <c r="AG285" s="10" t="str">
        <f t="shared" si="125"/>
        <v/>
      </c>
      <c r="AH285" s="10" t="str">
        <f t="shared" si="126"/>
        <v/>
      </c>
      <c r="AI285" s="10" t="str">
        <f t="shared" si="119"/>
        <v/>
      </c>
      <c r="AJ285" s="10" t="str">
        <f t="shared" si="127"/>
        <v/>
      </c>
      <c r="AK285" s="10" t="str">
        <f t="shared" si="128"/>
        <v/>
      </c>
      <c r="AL285" s="10" t="str">
        <f t="shared" si="129"/>
        <v/>
      </c>
    </row>
    <row r="286" spans="1:38" ht="22.5" customHeight="1" x14ac:dyDescent="0.25">
      <c r="A286" s="94">
        <v>277</v>
      </c>
      <c r="B286" s="114"/>
      <c r="C286" s="101"/>
      <c r="D286" s="101"/>
      <c r="E286" s="102"/>
      <c r="F286" s="80"/>
      <c r="G286" s="81"/>
      <c r="H286" s="81"/>
      <c r="I286" s="81"/>
      <c r="J286" s="80"/>
      <c r="K286" s="81"/>
      <c r="L286" s="3"/>
      <c r="M286" s="10" t="str">
        <f t="shared" si="120"/>
        <v/>
      </c>
      <c r="N286" s="10" t="str">
        <f t="shared" si="121"/>
        <v/>
      </c>
      <c r="O286" s="10" t="str">
        <f t="shared" si="104"/>
        <v/>
      </c>
      <c r="P286" s="10" t="str">
        <f t="shared" si="105"/>
        <v/>
      </c>
      <c r="Q286" s="10" t="str">
        <f t="shared" si="106"/>
        <v/>
      </c>
      <c r="R286" s="1" t="str">
        <f t="shared" si="107"/>
        <v/>
      </c>
      <c r="S286" s="1" t="str">
        <f t="shared" si="108"/>
        <v/>
      </c>
      <c r="T286" s="1" t="str">
        <f t="shared" si="109"/>
        <v/>
      </c>
      <c r="U286" s="1" t="str">
        <f t="shared" si="110"/>
        <v/>
      </c>
      <c r="V286" t="str">
        <f t="shared" si="111"/>
        <v/>
      </c>
      <c r="W286" s="10" t="str">
        <f t="shared" si="112"/>
        <v/>
      </c>
      <c r="X286" s="10" t="str">
        <f t="shared" si="113"/>
        <v/>
      </c>
      <c r="Y286" s="10" t="str">
        <f t="shared" si="114"/>
        <v/>
      </c>
      <c r="Z286" s="10" t="str">
        <f t="shared" si="122"/>
        <v/>
      </c>
      <c r="AA286" s="10" t="str">
        <f t="shared" si="115"/>
        <v/>
      </c>
      <c r="AB286" s="10" t="str">
        <f t="shared" si="116"/>
        <v/>
      </c>
      <c r="AC286" s="10" t="str">
        <f t="shared" si="123"/>
        <v/>
      </c>
      <c r="AD286" s="10" t="str">
        <f t="shared" si="117"/>
        <v/>
      </c>
      <c r="AE286" s="10" t="str">
        <f t="shared" si="118"/>
        <v/>
      </c>
      <c r="AF286" s="10" t="str">
        <f t="shared" si="124"/>
        <v/>
      </c>
      <c r="AG286" s="10" t="str">
        <f t="shared" si="125"/>
        <v/>
      </c>
      <c r="AH286" s="10" t="str">
        <f t="shared" si="126"/>
        <v/>
      </c>
      <c r="AI286" s="10" t="str">
        <f t="shared" si="119"/>
        <v/>
      </c>
      <c r="AJ286" s="10" t="str">
        <f t="shared" si="127"/>
        <v/>
      </c>
      <c r="AK286" s="10" t="str">
        <f t="shared" si="128"/>
        <v/>
      </c>
      <c r="AL286" s="10" t="str">
        <f t="shared" si="129"/>
        <v/>
      </c>
    </row>
    <row r="287" spans="1:38" ht="22.5" customHeight="1" x14ac:dyDescent="0.25">
      <c r="A287" s="94">
        <v>278</v>
      </c>
      <c r="B287" s="114"/>
      <c r="C287" s="101"/>
      <c r="D287" s="101"/>
      <c r="E287" s="102"/>
      <c r="F287" s="80"/>
      <c r="G287" s="81"/>
      <c r="H287" s="81"/>
      <c r="I287" s="81"/>
      <c r="J287" s="80"/>
      <c r="K287" s="81"/>
      <c r="L287" s="3"/>
      <c r="M287" s="10" t="str">
        <f t="shared" si="120"/>
        <v/>
      </c>
      <c r="N287" s="10" t="str">
        <f t="shared" si="121"/>
        <v/>
      </c>
      <c r="O287" s="10" t="str">
        <f t="shared" si="104"/>
        <v/>
      </c>
      <c r="P287" s="10" t="str">
        <f t="shared" si="105"/>
        <v/>
      </c>
      <c r="Q287" s="10" t="str">
        <f t="shared" si="106"/>
        <v/>
      </c>
      <c r="R287" s="1" t="str">
        <f t="shared" si="107"/>
        <v/>
      </c>
      <c r="S287" s="1" t="str">
        <f t="shared" si="108"/>
        <v/>
      </c>
      <c r="T287" s="1" t="str">
        <f t="shared" si="109"/>
        <v/>
      </c>
      <c r="U287" s="1" t="str">
        <f t="shared" si="110"/>
        <v/>
      </c>
      <c r="V287" t="str">
        <f t="shared" si="111"/>
        <v/>
      </c>
      <c r="W287" s="10" t="str">
        <f t="shared" si="112"/>
        <v/>
      </c>
      <c r="X287" s="10" t="str">
        <f t="shared" si="113"/>
        <v/>
      </c>
      <c r="Y287" s="10" t="str">
        <f t="shared" si="114"/>
        <v/>
      </c>
      <c r="Z287" s="10" t="str">
        <f t="shared" si="122"/>
        <v/>
      </c>
      <c r="AA287" s="10" t="str">
        <f t="shared" si="115"/>
        <v/>
      </c>
      <c r="AB287" s="10" t="str">
        <f t="shared" si="116"/>
        <v/>
      </c>
      <c r="AC287" s="10" t="str">
        <f t="shared" si="123"/>
        <v/>
      </c>
      <c r="AD287" s="10" t="str">
        <f t="shared" si="117"/>
        <v/>
      </c>
      <c r="AE287" s="10" t="str">
        <f t="shared" si="118"/>
        <v/>
      </c>
      <c r="AF287" s="10" t="str">
        <f t="shared" si="124"/>
        <v/>
      </c>
      <c r="AG287" s="10" t="str">
        <f t="shared" si="125"/>
        <v/>
      </c>
      <c r="AH287" s="10" t="str">
        <f t="shared" si="126"/>
        <v/>
      </c>
      <c r="AI287" s="10" t="str">
        <f t="shared" si="119"/>
        <v/>
      </c>
      <c r="AJ287" s="10" t="str">
        <f t="shared" si="127"/>
        <v/>
      </c>
      <c r="AK287" s="10" t="str">
        <f t="shared" si="128"/>
        <v/>
      </c>
      <c r="AL287" s="10" t="str">
        <f t="shared" si="129"/>
        <v/>
      </c>
    </row>
    <row r="288" spans="1:38" ht="22.5" customHeight="1" x14ac:dyDescent="0.25">
      <c r="A288" s="94">
        <v>279</v>
      </c>
      <c r="B288" s="114"/>
      <c r="C288" s="101"/>
      <c r="D288" s="101"/>
      <c r="E288" s="102"/>
      <c r="F288" s="80"/>
      <c r="G288" s="81"/>
      <c r="H288" s="81"/>
      <c r="I288" s="81"/>
      <c r="J288" s="80"/>
      <c r="K288" s="81"/>
      <c r="L288" s="3"/>
      <c r="M288" s="10" t="str">
        <f t="shared" si="120"/>
        <v/>
      </c>
      <c r="N288" s="10" t="str">
        <f t="shared" si="121"/>
        <v/>
      </c>
      <c r="O288" s="10" t="str">
        <f t="shared" si="104"/>
        <v/>
      </c>
      <c r="P288" s="10" t="str">
        <f t="shared" si="105"/>
        <v/>
      </c>
      <c r="Q288" s="10" t="str">
        <f t="shared" si="106"/>
        <v/>
      </c>
      <c r="R288" s="1" t="str">
        <f t="shared" si="107"/>
        <v/>
      </c>
      <c r="S288" s="1" t="str">
        <f t="shared" si="108"/>
        <v/>
      </c>
      <c r="T288" s="1" t="str">
        <f t="shared" si="109"/>
        <v/>
      </c>
      <c r="U288" s="1" t="str">
        <f t="shared" si="110"/>
        <v/>
      </c>
      <c r="V288" t="str">
        <f t="shared" si="111"/>
        <v/>
      </c>
      <c r="W288" s="10" t="str">
        <f t="shared" si="112"/>
        <v/>
      </c>
      <c r="X288" s="10" t="str">
        <f t="shared" si="113"/>
        <v/>
      </c>
      <c r="Y288" s="10" t="str">
        <f t="shared" si="114"/>
        <v/>
      </c>
      <c r="Z288" s="10" t="str">
        <f t="shared" si="122"/>
        <v/>
      </c>
      <c r="AA288" s="10" t="str">
        <f t="shared" si="115"/>
        <v/>
      </c>
      <c r="AB288" s="10" t="str">
        <f t="shared" si="116"/>
        <v/>
      </c>
      <c r="AC288" s="10" t="str">
        <f t="shared" si="123"/>
        <v/>
      </c>
      <c r="AD288" s="10" t="str">
        <f t="shared" si="117"/>
        <v/>
      </c>
      <c r="AE288" s="10" t="str">
        <f t="shared" si="118"/>
        <v/>
      </c>
      <c r="AF288" s="10" t="str">
        <f t="shared" si="124"/>
        <v/>
      </c>
      <c r="AG288" s="10" t="str">
        <f t="shared" si="125"/>
        <v/>
      </c>
      <c r="AH288" s="10" t="str">
        <f t="shared" si="126"/>
        <v/>
      </c>
      <c r="AI288" s="10" t="str">
        <f t="shared" si="119"/>
        <v/>
      </c>
      <c r="AJ288" s="10" t="str">
        <f t="shared" si="127"/>
        <v/>
      </c>
      <c r="AK288" s="10" t="str">
        <f t="shared" si="128"/>
        <v/>
      </c>
      <c r="AL288" s="10" t="str">
        <f t="shared" si="129"/>
        <v/>
      </c>
    </row>
    <row r="289" spans="1:38" ht="22.5" customHeight="1" x14ac:dyDescent="0.25">
      <c r="A289" s="94">
        <v>280</v>
      </c>
      <c r="B289" s="114"/>
      <c r="C289" s="101"/>
      <c r="D289" s="101"/>
      <c r="E289" s="102"/>
      <c r="F289" s="80"/>
      <c r="G289" s="81"/>
      <c r="H289" s="81"/>
      <c r="I289" s="81"/>
      <c r="J289" s="80"/>
      <c r="K289" s="81"/>
      <c r="L289" s="3"/>
      <c r="M289" s="10" t="str">
        <f t="shared" si="120"/>
        <v/>
      </c>
      <c r="N289" s="10" t="str">
        <f t="shared" si="121"/>
        <v/>
      </c>
      <c r="O289" s="10" t="str">
        <f t="shared" si="104"/>
        <v/>
      </c>
      <c r="P289" s="10" t="str">
        <f t="shared" si="105"/>
        <v/>
      </c>
      <c r="Q289" s="10" t="str">
        <f t="shared" si="106"/>
        <v/>
      </c>
      <c r="R289" s="1" t="str">
        <f t="shared" si="107"/>
        <v/>
      </c>
      <c r="S289" s="1" t="str">
        <f t="shared" si="108"/>
        <v/>
      </c>
      <c r="T289" s="1" t="str">
        <f t="shared" si="109"/>
        <v/>
      </c>
      <c r="U289" s="1" t="str">
        <f t="shared" si="110"/>
        <v/>
      </c>
      <c r="V289" t="str">
        <f t="shared" si="111"/>
        <v/>
      </c>
      <c r="W289" s="10" t="str">
        <f t="shared" si="112"/>
        <v/>
      </c>
      <c r="X289" s="10" t="str">
        <f t="shared" si="113"/>
        <v/>
      </c>
      <c r="Y289" s="10" t="str">
        <f t="shared" si="114"/>
        <v/>
      </c>
      <c r="Z289" s="10" t="str">
        <f t="shared" si="122"/>
        <v/>
      </c>
      <c r="AA289" s="10" t="str">
        <f t="shared" si="115"/>
        <v/>
      </c>
      <c r="AB289" s="10" t="str">
        <f t="shared" si="116"/>
        <v/>
      </c>
      <c r="AC289" s="10" t="str">
        <f t="shared" si="123"/>
        <v/>
      </c>
      <c r="AD289" s="10" t="str">
        <f t="shared" si="117"/>
        <v/>
      </c>
      <c r="AE289" s="10" t="str">
        <f t="shared" si="118"/>
        <v/>
      </c>
      <c r="AF289" s="10" t="str">
        <f t="shared" si="124"/>
        <v/>
      </c>
      <c r="AG289" s="10" t="str">
        <f t="shared" si="125"/>
        <v/>
      </c>
      <c r="AH289" s="10" t="str">
        <f t="shared" si="126"/>
        <v/>
      </c>
      <c r="AI289" s="10" t="str">
        <f t="shared" si="119"/>
        <v/>
      </c>
      <c r="AJ289" s="10" t="str">
        <f t="shared" si="127"/>
        <v/>
      </c>
      <c r="AK289" s="10" t="str">
        <f t="shared" si="128"/>
        <v/>
      </c>
      <c r="AL289" s="10" t="str">
        <f t="shared" si="129"/>
        <v/>
      </c>
    </row>
    <row r="290" spans="1:38" ht="22.5" customHeight="1" x14ac:dyDescent="0.25">
      <c r="A290" s="94">
        <v>281</v>
      </c>
      <c r="B290" s="114"/>
      <c r="C290" s="101"/>
      <c r="D290" s="101"/>
      <c r="E290" s="102"/>
      <c r="F290" s="80"/>
      <c r="G290" s="81"/>
      <c r="H290" s="81"/>
      <c r="I290" s="81"/>
      <c r="J290" s="80"/>
      <c r="K290" s="81"/>
      <c r="L290" s="3"/>
      <c r="M290" s="10" t="str">
        <f t="shared" si="120"/>
        <v/>
      </c>
      <c r="N290" s="10" t="str">
        <f t="shared" si="121"/>
        <v/>
      </c>
      <c r="O290" s="10" t="str">
        <f t="shared" si="104"/>
        <v/>
      </c>
      <c r="P290" s="10" t="str">
        <f t="shared" si="105"/>
        <v/>
      </c>
      <c r="Q290" s="10" t="str">
        <f t="shared" si="106"/>
        <v/>
      </c>
      <c r="R290" s="1" t="str">
        <f t="shared" si="107"/>
        <v/>
      </c>
      <c r="S290" s="1" t="str">
        <f t="shared" si="108"/>
        <v/>
      </c>
      <c r="T290" s="1" t="str">
        <f t="shared" si="109"/>
        <v/>
      </c>
      <c r="U290" s="1" t="str">
        <f t="shared" si="110"/>
        <v/>
      </c>
      <c r="V290" t="str">
        <f t="shared" si="111"/>
        <v/>
      </c>
      <c r="W290" s="10" t="str">
        <f t="shared" si="112"/>
        <v/>
      </c>
      <c r="X290" s="10" t="str">
        <f t="shared" si="113"/>
        <v/>
      </c>
      <c r="Y290" s="10" t="str">
        <f t="shared" si="114"/>
        <v/>
      </c>
      <c r="Z290" s="10" t="str">
        <f t="shared" si="122"/>
        <v/>
      </c>
      <c r="AA290" s="10" t="str">
        <f t="shared" si="115"/>
        <v/>
      </c>
      <c r="AB290" s="10" t="str">
        <f t="shared" si="116"/>
        <v/>
      </c>
      <c r="AC290" s="10" t="str">
        <f t="shared" si="123"/>
        <v/>
      </c>
      <c r="AD290" s="10" t="str">
        <f t="shared" si="117"/>
        <v/>
      </c>
      <c r="AE290" s="10" t="str">
        <f t="shared" si="118"/>
        <v/>
      </c>
      <c r="AF290" s="10" t="str">
        <f t="shared" si="124"/>
        <v/>
      </c>
      <c r="AG290" s="10" t="str">
        <f t="shared" si="125"/>
        <v/>
      </c>
      <c r="AH290" s="10" t="str">
        <f t="shared" si="126"/>
        <v/>
      </c>
      <c r="AI290" s="10" t="str">
        <f t="shared" si="119"/>
        <v/>
      </c>
      <c r="AJ290" s="10" t="str">
        <f t="shared" si="127"/>
        <v/>
      </c>
      <c r="AK290" s="10" t="str">
        <f t="shared" si="128"/>
        <v/>
      </c>
      <c r="AL290" s="10" t="str">
        <f t="shared" si="129"/>
        <v/>
      </c>
    </row>
    <row r="291" spans="1:38" ht="22.5" customHeight="1" x14ac:dyDescent="0.25">
      <c r="A291" s="94">
        <v>282</v>
      </c>
      <c r="B291" s="114"/>
      <c r="C291" s="101"/>
      <c r="D291" s="101"/>
      <c r="E291" s="102"/>
      <c r="F291" s="80"/>
      <c r="G291" s="81"/>
      <c r="H291" s="81"/>
      <c r="I291" s="81"/>
      <c r="J291" s="80"/>
      <c r="K291" s="81"/>
      <c r="L291" s="3"/>
      <c r="M291" s="10" t="str">
        <f t="shared" si="120"/>
        <v/>
      </c>
      <c r="N291" s="10" t="str">
        <f t="shared" si="121"/>
        <v/>
      </c>
      <c r="O291" s="10" t="str">
        <f t="shared" si="104"/>
        <v/>
      </c>
      <c r="P291" s="10" t="str">
        <f t="shared" si="105"/>
        <v/>
      </c>
      <c r="Q291" s="10" t="str">
        <f t="shared" si="106"/>
        <v/>
      </c>
      <c r="R291" s="1" t="str">
        <f t="shared" si="107"/>
        <v/>
      </c>
      <c r="S291" s="1" t="str">
        <f t="shared" si="108"/>
        <v/>
      </c>
      <c r="T291" s="1" t="str">
        <f t="shared" si="109"/>
        <v/>
      </c>
      <c r="U291" s="1" t="str">
        <f t="shared" si="110"/>
        <v/>
      </c>
      <c r="V291" t="str">
        <f t="shared" si="111"/>
        <v/>
      </c>
      <c r="W291" s="10" t="str">
        <f t="shared" si="112"/>
        <v/>
      </c>
      <c r="X291" s="10" t="str">
        <f t="shared" si="113"/>
        <v/>
      </c>
      <c r="Y291" s="10" t="str">
        <f t="shared" si="114"/>
        <v/>
      </c>
      <c r="Z291" s="10" t="str">
        <f t="shared" si="122"/>
        <v/>
      </c>
      <c r="AA291" s="10" t="str">
        <f t="shared" si="115"/>
        <v/>
      </c>
      <c r="AB291" s="10" t="str">
        <f t="shared" si="116"/>
        <v/>
      </c>
      <c r="AC291" s="10" t="str">
        <f t="shared" si="123"/>
        <v/>
      </c>
      <c r="AD291" s="10" t="str">
        <f t="shared" si="117"/>
        <v/>
      </c>
      <c r="AE291" s="10" t="str">
        <f t="shared" si="118"/>
        <v/>
      </c>
      <c r="AF291" s="10" t="str">
        <f t="shared" si="124"/>
        <v/>
      </c>
      <c r="AG291" s="10" t="str">
        <f t="shared" si="125"/>
        <v/>
      </c>
      <c r="AH291" s="10" t="str">
        <f t="shared" si="126"/>
        <v/>
      </c>
      <c r="AI291" s="10" t="str">
        <f t="shared" si="119"/>
        <v/>
      </c>
      <c r="AJ291" s="10" t="str">
        <f t="shared" si="127"/>
        <v/>
      </c>
      <c r="AK291" s="10" t="str">
        <f t="shared" si="128"/>
        <v/>
      </c>
      <c r="AL291" s="10" t="str">
        <f t="shared" si="129"/>
        <v/>
      </c>
    </row>
    <row r="292" spans="1:38" ht="22.5" customHeight="1" x14ac:dyDescent="0.25">
      <c r="A292" s="94">
        <v>283</v>
      </c>
      <c r="B292" s="114"/>
      <c r="C292" s="101"/>
      <c r="D292" s="101"/>
      <c r="E292" s="102"/>
      <c r="F292" s="80"/>
      <c r="G292" s="81"/>
      <c r="H292" s="81"/>
      <c r="I292" s="81"/>
      <c r="J292" s="80"/>
      <c r="K292" s="81"/>
      <c r="L292" s="3"/>
      <c r="M292" s="10" t="str">
        <f t="shared" si="120"/>
        <v/>
      </c>
      <c r="N292" s="10" t="str">
        <f t="shared" si="121"/>
        <v/>
      </c>
      <c r="O292" s="10" t="str">
        <f t="shared" si="104"/>
        <v/>
      </c>
      <c r="P292" s="10" t="str">
        <f t="shared" si="105"/>
        <v/>
      </c>
      <c r="Q292" s="10" t="str">
        <f t="shared" si="106"/>
        <v/>
      </c>
      <c r="R292" s="1" t="str">
        <f t="shared" si="107"/>
        <v/>
      </c>
      <c r="S292" s="1" t="str">
        <f t="shared" si="108"/>
        <v/>
      </c>
      <c r="T292" s="1" t="str">
        <f t="shared" si="109"/>
        <v/>
      </c>
      <c r="U292" s="1" t="str">
        <f t="shared" si="110"/>
        <v/>
      </c>
      <c r="V292" t="str">
        <f t="shared" si="111"/>
        <v/>
      </c>
      <c r="W292" s="10" t="str">
        <f t="shared" si="112"/>
        <v/>
      </c>
      <c r="X292" s="10" t="str">
        <f t="shared" si="113"/>
        <v/>
      </c>
      <c r="Y292" s="10" t="str">
        <f t="shared" si="114"/>
        <v/>
      </c>
      <c r="Z292" s="10" t="str">
        <f t="shared" si="122"/>
        <v/>
      </c>
      <c r="AA292" s="10" t="str">
        <f t="shared" si="115"/>
        <v/>
      </c>
      <c r="AB292" s="10" t="str">
        <f t="shared" si="116"/>
        <v/>
      </c>
      <c r="AC292" s="10" t="str">
        <f t="shared" si="123"/>
        <v/>
      </c>
      <c r="AD292" s="10" t="str">
        <f t="shared" si="117"/>
        <v/>
      </c>
      <c r="AE292" s="10" t="str">
        <f t="shared" si="118"/>
        <v/>
      </c>
      <c r="AF292" s="10" t="str">
        <f t="shared" si="124"/>
        <v/>
      </c>
      <c r="AG292" s="10" t="str">
        <f t="shared" si="125"/>
        <v/>
      </c>
      <c r="AH292" s="10" t="str">
        <f t="shared" si="126"/>
        <v/>
      </c>
      <c r="AI292" s="10" t="str">
        <f t="shared" si="119"/>
        <v/>
      </c>
      <c r="AJ292" s="10" t="str">
        <f t="shared" si="127"/>
        <v/>
      </c>
      <c r="AK292" s="10" t="str">
        <f t="shared" si="128"/>
        <v/>
      </c>
      <c r="AL292" s="10" t="str">
        <f t="shared" si="129"/>
        <v/>
      </c>
    </row>
    <row r="293" spans="1:38" ht="22.5" customHeight="1" x14ac:dyDescent="0.25">
      <c r="A293" s="94">
        <v>284</v>
      </c>
      <c r="B293" s="114"/>
      <c r="C293" s="101"/>
      <c r="D293" s="101"/>
      <c r="E293" s="102"/>
      <c r="F293" s="80"/>
      <c r="G293" s="81"/>
      <c r="H293" s="81"/>
      <c r="I293" s="81"/>
      <c r="J293" s="80"/>
      <c r="K293" s="81"/>
      <c r="L293" s="3"/>
      <c r="M293" s="10" t="str">
        <f t="shared" si="120"/>
        <v/>
      </c>
      <c r="N293" s="10" t="str">
        <f t="shared" si="121"/>
        <v/>
      </c>
      <c r="O293" s="10" t="str">
        <f t="shared" si="104"/>
        <v/>
      </c>
      <c r="P293" s="10" t="str">
        <f t="shared" si="105"/>
        <v/>
      </c>
      <c r="Q293" s="10" t="str">
        <f t="shared" si="106"/>
        <v/>
      </c>
      <c r="R293" s="1" t="str">
        <f t="shared" si="107"/>
        <v/>
      </c>
      <c r="S293" s="1" t="str">
        <f t="shared" si="108"/>
        <v/>
      </c>
      <c r="T293" s="1" t="str">
        <f t="shared" si="109"/>
        <v/>
      </c>
      <c r="U293" s="1" t="str">
        <f t="shared" si="110"/>
        <v/>
      </c>
      <c r="V293" t="str">
        <f t="shared" si="111"/>
        <v/>
      </c>
      <c r="W293" s="10" t="str">
        <f t="shared" si="112"/>
        <v/>
      </c>
      <c r="X293" s="10" t="str">
        <f t="shared" si="113"/>
        <v/>
      </c>
      <c r="Y293" s="10" t="str">
        <f t="shared" si="114"/>
        <v/>
      </c>
      <c r="Z293" s="10" t="str">
        <f t="shared" si="122"/>
        <v/>
      </c>
      <c r="AA293" s="10" t="str">
        <f t="shared" si="115"/>
        <v/>
      </c>
      <c r="AB293" s="10" t="str">
        <f t="shared" si="116"/>
        <v/>
      </c>
      <c r="AC293" s="10" t="str">
        <f t="shared" si="123"/>
        <v/>
      </c>
      <c r="AD293" s="10" t="str">
        <f t="shared" si="117"/>
        <v/>
      </c>
      <c r="AE293" s="10" t="str">
        <f t="shared" si="118"/>
        <v/>
      </c>
      <c r="AF293" s="10" t="str">
        <f t="shared" si="124"/>
        <v/>
      </c>
      <c r="AG293" s="10" t="str">
        <f t="shared" si="125"/>
        <v/>
      </c>
      <c r="AH293" s="10" t="str">
        <f t="shared" si="126"/>
        <v/>
      </c>
      <c r="AI293" s="10" t="str">
        <f t="shared" si="119"/>
        <v/>
      </c>
      <c r="AJ293" s="10" t="str">
        <f t="shared" si="127"/>
        <v/>
      </c>
      <c r="AK293" s="10" t="str">
        <f t="shared" si="128"/>
        <v/>
      </c>
      <c r="AL293" s="10" t="str">
        <f t="shared" si="129"/>
        <v/>
      </c>
    </row>
    <row r="294" spans="1:38" ht="22.5" customHeight="1" x14ac:dyDescent="0.25">
      <c r="A294" s="94">
        <v>285</v>
      </c>
      <c r="B294" s="114"/>
      <c r="C294" s="101"/>
      <c r="D294" s="101"/>
      <c r="E294" s="102"/>
      <c r="F294" s="80"/>
      <c r="G294" s="81"/>
      <c r="H294" s="81"/>
      <c r="I294" s="81"/>
      <c r="J294" s="80"/>
      <c r="K294" s="81"/>
      <c r="L294" s="3"/>
      <c r="M294" s="10" t="str">
        <f t="shared" si="120"/>
        <v/>
      </c>
      <c r="N294" s="10" t="str">
        <f t="shared" si="121"/>
        <v/>
      </c>
      <c r="O294" s="10" t="str">
        <f t="shared" si="104"/>
        <v/>
      </c>
      <c r="P294" s="10" t="str">
        <f t="shared" si="105"/>
        <v/>
      </c>
      <c r="Q294" s="10" t="str">
        <f t="shared" si="106"/>
        <v/>
      </c>
      <c r="R294" s="1" t="str">
        <f t="shared" si="107"/>
        <v/>
      </c>
      <c r="S294" s="1" t="str">
        <f t="shared" si="108"/>
        <v/>
      </c>
      <c r="T294" s="1" t="str">
        <f t="shared" si="109"/>
        <v/>
      </c>
      <c r="U294" s="1" t="str">
        <f t="shared" si="110"/>
        <v/>
      </c>
      <c r="V294" t="str">
        <f t="shared" si="111"/>
        <v/>
      </c>
      <c r="W294" s="10" t="str">
        <f t="shared" si="112"/>
        <v/>
      </c>
      <c r="X294" s="10" t="str">
        <f t="shared" si="113"/>
        <v/>
      </c>
      <c r="Y294" s="10" t="str">
        <f t="shared" si="114"/>
        <v/>
      </c>
      <c r="Z294" s="10" t="str">
        <f t="shared" si="122"/>
        <v/>
      </c>
      <c r="AA294" s="10" t="str">
        <f t="shared" si="115"/>
        <v/>
      </c>
      <c r="AB294" s="10" t="str">
        <f t="shared" si="116"/>
        <v/>
      </c>
      <c r="AC294" s="10" t="str">
        <f t="shared" si="123"/>
        <v/>
      </c>
      <c r="AD294" s="10" t="str">
        <f t="shared" si="117"/>
        <v/>
      </c>
      <c r="AE294" s="10" t="str">
        <f t="shared" si="118"/>
        <v/>
      </c>
      <c r="AF294" s="10" t="str">
        <f t="shared" si="124"/>
        <v/>
      </c>
      <c r="AG294" s="10" t="str">
        <f t="shared" si="125"/>
        <v/>
      </c>
      <c r="AH294" s="10" t="str">
        <f t="shared" si="126"/>
        <v/>
      </c>
      <c r="AI294" s="10" t="str">
        <f t="shared" si="119"/>
        <v/>
      </c>
      <c r="AJ294" s="10" t="str">
        <f t="shared" si="127"/>
        <v/>
      </c>
      <c r="AK294" s="10" t="str">
        <f t="shared" si="128"/>
        <v/>
      </c>
      <c r="AL294" s="10" t="str">
        <f t="shared" si="129"/>
        <v/>
      </c>
    </row>
    <row r="295" spans="1:38" ht="22.5" customHeight="1" x14ac:dyDescent="0.25">
      <c r="A295" s="94">
        <v>286</v>
      </c>
      <c r="B295" s="114"/>
      <c r="C295" s="101"/>
      <c r="D295" s="101"/>
      <c r="E295" s="102"/>
      <c r="F295" s="80"/>
      <c r="G295" s="81"/>
      <c r="H295" s="81"/>
      <c r="I295" s="81"/>
      <c r="J295" s="80"/>
      <c r="K295" s="81"/>
      <c r="L295" s="3"/>
      <c r="M295" s="10" t="str">
        <f t="shared" si="120"/>
        <v/>
      </c>
      <c r="N295" s="10" t="str">
        <f t="shared" si="121"/>
        <v/>
      </c>
      <c r="O295" s="10" t="str">
        <f t="shared" si="104"/>
        <v/>
      </c>
      <c r="P295" s="10" t="str">
        <f t="shared" si="105"/>
        <v/>
      </c>
      <c r="Q295" s="10" t="str">
        <f t="shared" si="106"/>
        <v/>
      </c>
      <c r="R295" s="1" t="str">
        <f t="shared" si="107"/>
        <v/>
      </c>
      <c r="S295" s="1" t="str">
        <f t="shared" si="108"/>
        <v/>
      </c>
      <c r="T295" s="1" t="str">
        <f t="shared" si="109"/>
        <v/>
      </c>
      <c r="U295" s="1" t="str">
        <f t="shared" si="110"/>
        <v/>
      </c>
      <c r="V295" t="str">
        <f t="shared" si="111"/>
        <v/>
      </c>
      <c r="W295" s="10" t="str">
        <f t="shared" si="112"/>
        <v/>
      </c>
      <c r="X295" s="10" t="str">
        <f t="shared" si="113"/>
        <v/>
      </c>
      <c r="Y295" s="10" t="str">
        <f t="shared" si="114"/>
        <v/>
      </c>
      <c r="Z295" s="10" t="str">
        <f t="shared" si="122"/>
        <v/>
      </c>
      <c r="AA295" s="10" t="str">
        <f t="shared" si="115"/>
        <v/>
      </c>
      <c r="AB295" s="10" t="str">
        <f t="shared" si="116"/>
        <v/>
      </c>
      <c r="AC295" s="10" t="str">
        <f t="shared" si="123"/>
        <v/>
      </c>
      <c r="AD295" s="10" t="str">
        <f t="shared" si="117"/>
        <v/>
      </c>
      <c r="AE295" s="10" t="str">
        <f t="shared" si="118"/>
        <v/>
      </c>
      <c r="AF295" s="10" t="str">
        <f t="shared" si="124"/>
        <v/>
      </c>
      <c r="AG295" s="10" t="str">
        <f t="shared" si="125"/>
        <v/>
      </c>
      <c r="AH295" s="10" t="str">
        <f t="shared" si="126"/>
        <v/>
      </c>
      <c r="AI295" s="10" t="str">
        <f t="shared" si="119"/>
        <v/>
      </c>
      <c r="AJ295" s="10" t="str">
        <f t="shared" si="127"/>
        <v/>
      </c>
      <c r="AK295" s="10" t="str">
        <f t="shared" si="128"/>
        <v/>
      </c>
      <c r="AL295" s="10" t="str">
        <f t="shared" si="129"/>
        <v/>
      </c>
    </row>
    <row r="296" spans="1:38" ht="22.5" customHeight="1" x14ac:dyDescent="0.25">
      <c r="A296" s="94">
        <v>287</v>
      </c>
      <c r="B296" s="114"/>
      <c r="C296" s="101"/>
      <c r="D296" s="101"/>
      <c r="E296" s="102"/>
      <c r="F296" s="80"/>
      <c r="G296" s="81"/>
      <c r="H296" s="81"/>
      <c r="I296" s="81"/>
      <c r="J296" s="80"/>
      <c r="K296" s="81"/>
      <c r="L296" s="3"/>
      <c r="M296" s="10" t="str">
        <f t="shared" si="120"/>
        <v/>
      </c>
      <c r="N296" s="10" t="str">
        <f t="shared" si="121"/>
        <v/>
      </c>
      <c r="O296" s="10" t="str">
        <f t="shared" si="104"/>
        <v/>
      </c>
      <c r="P296" s="10" t="str">
        <f t="shared" si="105"/>
        <v/>
      </c>
      <c r="Q296" s="10" t="str">
        <f t="shared" si="106"/>
        <v/>
      </c>
      <c r="R296" s="1" t="str">
        <f t="shared" si="107"/>
        <v/>
      </c>
      <c r="S296" s="1" t="str">
        <f t="shared" si="108"/>
        <v/>
      </c>
      <c r="T296" s="1" t="str">
        <f t="shared" si="109"/>
        <v/>
      </c>
      <c r="U296" s="1" t="str">
        <f t="shared" si="110"/>
        <v/>
      </c>
      <c r="V296" t="str">
        <f t="shared" si="111"/>
        <v/>
      </c>
      <c r="W296" s="10" t="str">
        <f t="shared" si="112"/>
        <v/>
      </c>
      <c r="X296" s="10" t="str">
        <f t="shared" si="113"/>
        <v/>
      </c>
      <c r="Y296" s="10" t="str">
        <f t="shared" si="114"/>
        <v/>
      </c>
      <c r="Z296" s="10" t="str">
        <f t="shared" si="122"/>
        <v/>
      </c>
      <c r="AA296" s="10" t="str">
        <f t="shared" si="115"/>
        <v/>
      </c>
      <c r="AB296" s="10" t="str">
        <f t="shared" si="116"/>
        <v/>
      </c>
      <c r="AC296" s="10" t="str">
        <f t="shared" si="123"/>
        <v/>
      </c>
      <c r="AD296" s="10" t="str">
        <f t="shared" si="117"/>
        <v/>
      </c>
      <c r="AE296" s="10" t="str">
        <f t="shared" si="118"/>
        <v/>
      </c>
      <c r="AF296" s="10" t="str">
        <f t="shared" si="124"/>
        <v/>
      </c>
      <c r="AG296" s="10" t="str">
        <f t="shared" si="125"/>
        <v/>
      </c>
      <c r="AH296" s="10" t="str">
        <f t="shared" si="126"/>
        <v/>
      </c>
      <c r="AI296" s="10" t="str">
        <f t="shared" si="119"/>
        <v/>
      </c>
      <c r="AJ296" s="10" t="str">
        <f t="shared" si="127"/>
        <v/>
      </c>
      <c r="AK296" s="10" t="str">
        <f t="shared" si="128"/>
        <v/>
      </c>
      <c r="AL296" s="10" t="str">
        <f t="shared" si="129"/>
        <v/>
      </c>
    </row>
    <row r="297" spans="1:38" ht="22.5" customHeight="1" x14ac:dyDescent="0.25">
      <c r="A297" s="94">
        <v>288</v>
      </c>
      <c r="B297" s="114"/>
      <c r="C297" s="101"/>
      <c r="D297" s="101"/>
      <c r="E297" s="102"/>
      <c r="F297" s="80"/>
      <c r="G297" s="81"/>
      <c r="H297" s="81"/>
      <c r="I297" s="81"/>
      <c r="J297" s="80"/>
      <c r="K297" s="81"/>
      <c r="L297" s="3"/>
      <c r="M297" s="10" t="str">
        <f t="shared" si="120"/>
        <v/>
      </c>
      <c r="N297" s="10" t="str">
        <f t="shared" si="121"/>
        <v/>
      </c>
      <c r="O297" s="10" t="str">
        <f t="shared" si="104"/>
        <v/>
      </c>
      <c r="P297" s="10" t="str">
        <f t="shared" si="105"/>
        <v/>
      </c>
      <c r="Q297" s="10" t="str">
        <f t="shared" si="106"/>
        <v/>
      </c>
      <c r="R297" s="1" t="str">
        <f t="shared" si="107"/>
        <v/>
      </c>
      <c r="S297" s="1" t="str">
        <f t="shared" si="108"/>
        <v/>
      </c>
      <c r="T297" s="1" t="str">
        <f t="shared" si="109"/>
        <v/>
      </c>
      <c r="U297" s="1" t="str">
        <f t="shared" si="110"/>
        <v/>
      </c>
      <c r="V297" t="str">
        <f t="shared" si="111"/>
        <v/>
      </c>
      <c r="W297" s="10" t="str">
        <f t="shared" si="112"/>
        <v/>
      </c>
      <c r="X297" s="10" t="str">
        <f t="shared" si="113"/>
        <v/>
      </c>
      <c r="Y297" s="10" t="str">
        <f t="shared" si="114"/>
        <v/>
      </c>
      <c r="Z297" s="10" t="str">
        <f t="shared" si="122"/>
        <v/>
      </c>
      <c r="AA297" s="10" t="str">
        <f t="shared" si="115"/>
        <v/>
      </c>
      <c r="AB297" s="10" t="str">
        <f t="shared" si="116"/>
        <v/>
      </c>
      <c r="AC297" s="10" t="str">
        <f t="shared" si="123"/>
        <v/>
      </c>
      <c r="AD297" s="10" t="str">
        <f t="shared" si="117"/>
        <v/>
      </c>
      <c r="AE297" s="10" t="str">
        <f t="shared" si="118"/>
        <v/>
      </c>
      <c r="AF297" s="10" t="str">
        <f t="shared" si="124"/>
        <v/>
      </c>
      <c r="AG297" s="10" t="str">
        <f t="shared" si="125"/>
        <v/>
      </c>
      <c r="AH297" s="10" t="str">
        <f t="shared" si="126"/>
        <v/>
      </c>
      <c r="AI297" s="10" t="str">
        <f t="shared" si="119"/>
        <v/>
      </c>
      <c r="AJ297" s="10" t="str">
        <f t="shared" si="127"/>
        <v/>
      </c>
      <c r="AK297" s="10" t="str">
        <f t="shared" si="128"/>
        <v/>
      </c>
      <c r="AL297" s="10" t="str">
        <f t="shared" si="129"/>
        <v/>
      </c>
    </row>
    <row r="298" spans="1:38" ht="22.5" customHeight="1" x14ac:dyDescent="0.25">
      <c r="A298" s="94">
        <v>289</v>
      </c>
      <c r="B298" s="114"/>
      <c r="C298" s="101"/>
      <c r="D298" s="101"/>
      <c r="E298" s="102"/>
      <c r="F298" s="80"/>
      <c r="G298" s="81"/>
      <c r="H298" s="81"/>
      <c r="I298" s="81"/>
      <c r="J298" s="80"/>
      <c r="K298" s="81"/>
      <c r="L298" s="3"/>
      <c r="M298" s="10" t="str">
        <f t="shared" si="120"/>
        <v/>
      </c>
      <c r="N298" s="10" t="str">
        <f t="shared" si="121"/>
        <v/>
      </c>
      <c r="O298" s="10" t="str">
        <f t="shared" si="104"/>
        <v/>
      </c>
      <c r="P298" s="10" t="str">
        <f t="shared" si="105"/>
        <v/>
      </c>
      <c r="Q298" s="10" t="str">
        <f t="shared" si="106"/>
        <v/>
      </c>
      <c r="R298" s="1" t="str">
        <f t="shared" si="107"/>
        <v/>
      </c>
      <c r="S298" s="1" t="str">
        <f t="shared" si="108"/>
        <v/>
      </c>
      <c r="T298" s="1" t="str">
        <f t="shared" si="109"/>
        <v/>
      </c>
      <c r="U298" s="1" t="str">
        <f t="shared" si="110"/>
        <v/>
      </c>
      <c r="V298" t="str">
        <f t="shared" si="111"/>
        <v/>
      </c>
      <c r="W298" s="10" t="str">
        <f t="shared" si="112"/>
        <v/>
      </c>
      <c r="X298" s="10" t="str">
        <f t="shared" si="113"/>
        <v/>
      </c>
      <c r="Y298" s="10" t="str">
        <f t="shared" si="114"/>
        <v/>
      </c>
      <c r="Z298" s="10" t="str">
        <f t="shared" si="122"/>
        <v/>
      </c>
      <c r="AA298" s="10" t="str">
        <f t="shared" si="115"/>
        <v/>
      </c>
      <c r="AB298" s="10" t="str">
        <f t="shared" si="116"/>
        <v/>
      </c>
      <c r="AC298" s="10" t="str">
        <f t="shared" si="123"/>
        <v/>
      </c>
      <c r="AD298" s="10" t="str">
        <f t="shared" si="117"/>
        <v/>
      </c>
      <c r="AE298" s="10" t="str">
        <f t="shared" si="118"/>
        <v/>
      </c>
      <c r="AF298" s="10" t="str">
        <f t="shared" si="124"/>
        <v/>
      </c>
      <c r="AG298" s="10" t="str">
        <f t="shared" si="125"/>
        <v/>
      </c>
      <c r="AH298" s="10" t="str">
        <f t="shared" si="126"/>
        <v/>
      </c>
      <c r="AI298" s="10" t="str">
        <f t="shared" si="119"/>
        <v/>
      </c>
      <c r="AJ298" s="10" t="str">
        <f t="shared" si="127"/>
        <v/>
      </c>
      <c r="AK298" s="10" t="str">
        <f t="shared" si="128"/>
        <v/>
      </c>
      <c r="AL298" s="10" t="str">
        <f t="shared" si="129"/>
        <v/>
      </c>
    </row>
    <row r="299" spans="1:38" ht="22.5" customHeight="1" x14ac:dyDescent="0.25">
      <c r="A299" s="94">
        <v>290</v>
      </c>
      <c r="B299" s="114"/>
      <c r="C299" s="101"/>
      <c r="D299" s="101"/>
      <c r="E299" s="102"/>
      <c r="F299" s="80"/>
      <c r="G299" s="81"/>
      <c r="H299" s="81"/>
      <c r="I299" s="81"/>
      <c r="J299" s="80"/>
      <c r="K299" s="81"/>
      <c r="L299" s="3"/>
      <c r="M299" s="10" t="str">
        <f t="shared" si="120"/>
        <v/>
      </c>
      <c r="N299" s="10" t="str">
        <f t="shared" si="121"/>
        <v/>
      </c>
      <c r="O299" s="10" t="str">
        <f t="shared" si="104"/>
        <v/>
      </c>
      <c r="P299" s="10" t="str">
        <f t="shared" si="105"/>
        <v/>
      </c>
      <c r="Q299" s="10" t="str">
        <f t="shared" si="106"/>
        <v/>
      </c>
      <c r="R299" s="1" t="str">
        <f t="shared" si="107"/>
        <v/>
      </c>
      <c r="S299" s="1" t="str">
        <f t="shared" si="108"/>
        <v/>
      </c>
      <c r="T299" s="1" t="str">
        <f t="shared" si="109"/>
        <v/>
      </c>
      <c r="U299" s="1" t="str">
        <f t="shared" si="110"/>
        <v/>
      </c>
      <c r="V299" t="str">
        <f t="shared" si="111"/>
        <v/>
      </c>
      <c r="W299" s="10" t="str">
        <f t="shared" si="112"/>
        <v/>
      </c>
      <c r="X299" s="10" t="str">
        <f t="shared" si="113"/>
        <v/>
      </c>
      <c r="Y299" s="10" t="str">
        <f t="shared" si="114"/>
        <v/>
      </c>
      <c r="Z299" s="10" t="str">
        <f t="shared" si="122"/>
        <v/>
      </c>
      <c r="AA299" s="10" t="str">
        <f t="shared" si="115"/>
        <v/>
      </c>
      <c r="AB299" s="10" t="str">
        <f t="shared" si="116"/>
        <v/>
      </c>
      <c r="AC299" s="10" t="str">
        <f t="shared" si="123"/>
        <v/>
      </c>
      <c r="AD299" s="10" t="str">
        <f t="shared" si="117"/>
        <v/>
      </c>
      <c r="AE299" s="10" t="str">
        <f t="shared" si="118"/>
        <v/>
      </c>
      <c r="AF299" s="10" t="str">
        <f t="shared" si="124"/>
        <v/>
      </c>
      <c r="AG299" s="10" t="str">
        <f t="shared" si="125"/>
        <v/>
      </c>
      <c r="AH299" s="10" t="str">
        <f t="shared" si="126"/>
        <v/>
      </c>
      <c r="AI299" s="10" t="str">
        <f t="shared" si="119"/>
        <v/>
      </c>
      <c r="AJ299" s="10" t="str">
        <f t="shared" si="127"/>
        <v/>
      </c>
      <c r="AK299" s="10" t="str">
        <f t="shared" si="128"/>
        <v/>
      </c>
      <c r="AL299" s="10" t="str">
        <f t="shared" si="129"/>
        <v/>
      </c>
    </row>
    <row r="300" spans="1:38" ht="22.5" customHeight="1" x14ac:dyDescent="0.25">
      <c r="A300" s="94">
        <v>291</v>
      </c>
      <c r="B300" s="114"/>
      <c r="C300" s="101"/>
      <c r="D300" s="101"/>
      <c r="E300" s="102"/>
      <c r="F300" s="80"/>
      <c r="G300" s="81"/>
      <c r="H300" s="81"/>
      <c r="I300" s="81"/>
      <c r="J300" s="80"/>
      <c r="K300" s="81"/>
      <c r="L300" s="3"/>
      <c r="M300" s="10" t="str">
        <f t="shared" si="120"/>
        <v/>
      </c>
      <c r="N300" s="10" t="str">
        <f t="shared" si="121"/>
        <v/>
      </c>
      <c r="O300" s="10" t="str">
        <f t="shared" si="104"/>
        <v/>
      </c>
      <c r="P300" s="10" t="str">
        <f t="shared" si="105"/>
        <v/>
      </c>
      <c r="Q300" s="10" t="str">
        <f t="shared" si="106"/>
        <v/>
      </c>
      <c r="R300" s="1" t="str">
        <f t="shared" si="107"/>
        <v/>
      </c>
      <c r="S300" s="1" t="str">
        <f t="shared" si="108"/>
        <v/>
      </c>
      <c r="T300" s="1" t="str">
        <f t="shared" si="109"/>
        <v/>
      </c>
      <c r="U300" s="1" t="str">
        <f t="shared" si="110"/>
        <v/>
      </c>
      <c r="V300" t="str">
        <f t="shared" si="111"/>
        <v/>
      </c>
      <c r="W300" s="10" t="str">
        <f t="shared" si="112"/>
        <v/>
      </c>
      <c r="X300" s="10" t="str">
        <f t="shared" si="113"/>
        <v/>
      </c>
      <c r="Y300" s="10" t="str">
        <f t="shared" si="114"/>
        <v/>
      </c>
      <c r="Z300" s="10" t="str">
        <f t="shared" si="122"/>
        <v/>
      </c>
      <c r="AA300" s="10" t="str">
        <f t="shared" si="115"/>
        <v/>
      </c>
      <c r="AB300" s="10" t="str">
        <f t="shared" si="116"/>
        <v/>
      </c>
      <c r="AC300" s="10" t="str">
        <f t="shared" si="123"/>
        <v/>
      </c>
      <c r="AD300" s="10" t="str">
        <f t="shared" si="117"/>
        <v/>
      </c>
      <c r="AE300" s="10" t="str">
        <f t="shared" si="118"/>
        <v/>
      </c>
      <c r="AF300" s="10" t="str">
        <f t="shared" si="124"/>
        <v/>
      </c>
      <c r="AG300" s="10" t="str">
        <f t="shared" si="125"/>
        <v/>
      </c>
      <c r="AH300" s="10" t="str">
        <f t="shared" si="126"/>
        <v/>
      </c>
      <c r="AI300" s="10" t="str">
        <f t="shared" si="119"/>
        <v/>
      </c>
      <c r="AJ300" s="10" t="str">
        <f t="shared" si="127"/>
        <v/>
      </c>
      <c r="AK300" s="10" t="str">
        <f t="shared" si="128"/>
        <v/>
      </c>
      <c r="AL300" s="10" t="str">
        <f t="shared" si="129"/>
        <v/>
      </c>
    </row>
    <row r="301" spans="1:38" ht="22.5" customHeight="1" x14ac:dyDescent="0.25">
      <c r="A301" s="94">
        <v>292</v>
      </c>
      <c r="B301" s="114"/>
      <c r="C301" s="101"/>
      <c r="D301" s="101"/>
      <c r="E301" s="102"/>
      <c r="F301" s="80"/>
      <c r="G301" s="81"/>
      <c r="H301" s="81"/>
      <c r="I301" s="81"/>
      <c r="J301" s="80"/>
      <c r="K301" s="81"/>
      <c r="L301" s="3"/>
      <c r="M301" s="10" t="str">
        <f t="shared" si="120"/>
        <v/>
      </c>
      <c r="N301" s="10" t="str">
        <f t="shared" si="121"/>
        <v/>
      </c>
      <c r="O301" s="10" t="str">
        <f t="shared" si="104"/>
        <v/>
      </c>
      <c r="P301" s="10" t="str">
        <f t="shared" si="105"/>
        <v/>
      </c>
      <c r="Q301" s="10" t="str">
        <f t="shared" si="106"/>
        <v/>
      </c>
      <c r="R301" s="1" t="str">
        <f t="shared" si="107"/>
        <v/>
      </c>
      <c r="S301" s="1" t="str">
        <f t="shared" si="108"/>
        <v/>
      </c>
      <c r="T301" s="1" t="str">
        <f t="shared" si="109"/>
        <v/>
      </c>
      <c r="U301" s="1" t="str">
        <f t="shared" si="110"/>
        <v/>
      </c>
      <c r="V301" t="str">
        <f t="shared" si="111"/>
        <v/>
      </c>
      <c r="W301" s="10" t="str">
        <f t="shared" si="112"/>
        <v/>
      </c>
      <c r="X301" s="10" t="str">
        <f t="shared" si="113"/>
        <v/>
      </c>
      <c r="Y301" s="10" t="str">
        <f t="shared" si="114"/>
        <v/>
      </c>
      <c r="Z301" s="10" t="str">
        <f t="shared" si="122"/>
        <v/>
      </c>
      <c r="AA301" s="10" t="str">
        <f t="shared" si="115"/>
        <v/>
      </c>
      <c r="AB301" s="10" t="str">
        <f t="shared" si="116"/>
        <v/>
      </c>
      <c r="AC301" s="10" t="str">
        <f t="shared" si="123"/>
        <v/>
      </c>
      <c r="AD301" s="10" t="str">
        <f t="shared" si="117"/>
        <v/>
      </c>
      <c r="AE301" s="10" t="str">
        <f t="shared" si="118"/>
        <v/>
      </c>
      <c r="AF301" s="10" t="str">
        <f t="shared" si="124"/>
        <v/>
      </c>
      <c r="AG301" s="10" t="str">
        <f t="shared" si="125"/>
        <v/>
      </c>
      <c r="AH301" s="10" t="str">
        <f t="shared" si="126"/>
        <v/>
      </c>
      <c r="AI301" s="10" t="str">
        <f t="shared" si="119"/>
        <v/>
      </c>
      <c r="AJ301" s="10" t="str">
        <f t="shared" si="127"/>
        <v/>
      </c>
      <c r="AK301" s="10" t="str">
        <f t="shared" si="128"/>
        <v/>
      </c>
      <c r="AL301" s="10" t="str">
        <f t="shared" si="129"/>
        <v/>
      </c>
    </row>
    <row r="302" spans="1:38" ht="22.5" customHeight="1" x14ac:dyDescent="0.25">
      <c r="A302" s="94">
        <v>293</v>
      </c>
      <c r="B302" s="114"/>
      <c r="C302" s="101"/>
      <c r="D302" s="101"/>
      <c r="E302" s="102"/>
      <c r="F302" s="80"/>
      <c r="G302" s="81"/>
      <c r="H302" s="81"/>
      <c r="I302" s="81"/>
      <c r="J302" s="80"/>
      <c r="K302" s="81"/>
      <c r="L302" s="3"/>
      <c r="M302" s="10" t="str">
        <f t="shared" si="120"/>
        <v/>
      </c>
      <c r="N302" s="10" t="str">
        <f t="shared" si="121"/>
        <v/>
      </c>
      <c r="O302" s="10" t="str">
        <f t="shared" si="104"/>
        <v/>
      </c>
      <c r="P302" s="10" t="str">
        <f t="shared" si="105"/>
        <v/>
      </c>
      <c r="Q302" s="10" t="str">
        <f t="shared" si="106"/>
        <v/>
      </c>
      <c r="R302" s="1" t="str">
        <f t="shared" si="107"/>
        <v/>
      </c>
      <c r="S302" s="1" t="str">
        <f t="shared" si="108"/>
        <v/>
      </c>
      <c r="T302" s="1" t="str">
        <f t="shared" si="109"/>
        <v/>
      </c>
      <c r="U302" s="1" t="str">
        <f t="shared" si="110"/>
        <v/>
      </c>
      <c r="V302" t="str">
        <f t="shared" si="111"/>
        <v/>
      </c>
      <c r="W302" s="10" t="str">
        <f t="shared" si="112"/>
        <v/>
      </c>
      <c r="X302" s="10" t="str">
        <f t="shared" si="113"/>
        <v/>
      </c>
      <c r="Y302" s="10" t="str">
        <f t="shared" si="114"/>
        <v/>
      </c>
      <c r="Z302" s="10" t="str">
        <f t="shared" si="122"/>
        <v/>
      </c>
      <c r="AA302" s="10" t="str">
        <f t="shared" si="115"/>
        <v/>
      </c>
      <c r="AB302" s="10" t="str">
        <f t="shared" si="116"/>
        <v/>
      </c>
      <c r="AC302" s="10" t="str">
        <f t="shared" si="123"/>
        <v/>
      </c>
      <c r="AD302" s="10" t="str">
        <f t="shared" si="117"/>
        <v/>
      </c>
      <c r="AE302" s="10" t="str">
        <f t="shared" si="118"/>
        <v/>
      </c>
      <c r="AF302" s="10" t="str">
        <f t="shared" si="124"/>
        <v/>
      </c>
      <c r="AG302" s="10" t="str">
        <f t="shared" si="125"/>
        <v/>
      </c>
      <c r="AH302" s="10" t="str">
        <f t="shared" si="126"/>
        <v/>
      </c>
      <c r="AI302" s="10" t="str">
        <f t="shared" si="119"/>
        <v/>
      </c>
      <c r="AJ302" s="10" t="str">
        <f t="shared" si="127"/>
        <v/>
      </c>
      <c r="AK302" s="10" t="str">
        <f t="shared" si="128"/>
        <v/>
      </c>
      <c r="AL302" s="10" t="str">
        <f t="shared" si="129"/>
        <v/>
      </c>
    </row>
    <row r="303" spans="1:38" ht="22.5" customHeight="1" x14ac:dyDescent="0.25">
      <c r="A303" s="94">
        <v>294</v>
      </c>
      <c r="B303" s="114"/>
      <c r="C303" s="101"/>
      <c r="D303" s="101"/>
      <c r="E303" s="102"/>
      <c r="F303" s="80"/>
      <c r="G303" s="81"/>
      <c r="H303" s="81"/>
      <c r="I303" s="81"/>
      <c r="J303" s="80"/>
      <c r="K303" s="81"/>
      <c r="L303" s="3"/>
      <c r="M303" s="10" t="str">
        <f t="shared" si="120"/>
        <v/>
      </c>
      <c r="N303" s="10" t="str">
        <f t="shared" si="121"/>
        <v/>
      </c>
      <c r="O303" s="10" t="str">
        <f t="shared" si="104"/>
        <v/>
      </c>
      <c r="P303" s="10" t="str">
        <f t="shared" si="105"/>
        <v/>
      </c>
      <c r="Q303" s="10" t="str">
        <f t="shared" si="106"/>
        <v/>
      </c>
      <c r="R303" s="1" t="str">
        <f t="shared" si="107"/>
        <v/>
      </c>
      <c r="S303" s="1" t="str">
        <f t="shared" si="108"/>
        <v/>
      </c>
      <c r="T303" s="1" t="str">
        <f t="shared" si="109"/>
        <v/>
      </c>
      <c r="U303" s="1" t="str">
        <f t="shared" si="110"/>
        <v/>
      </c>
      <c r="V303" t="str">
        <f t="shared" si="111"/>
        <v/>
      </c>
      <c r="W303" s="10" t="str">
        <f t="shared" si="112"/>
        <v/>
      </c>
      <c r="X303" s="10" t="str">
        <f t="shared" si="113"/>
        <v/>
      </c>
      <c r="Y303" s="10" t="str">
        <f t="shared" si="114"/>
        <v/>
      </c>
      <c r="Z303" s="10" t="str">
        <f t="shared" si="122"/>
        <v/>
      </c>
      <c r="AA303" s="10" t="str">
        <f t="shared" si="115"/>
        <v/>
      </c>
      <c r="AB303" s="10" t="str">
        <f t="shared" si="116"/>
        <v/>
      </c>
      <c r="AC303" s="10" t="str">
        <f t="shared" si="123"/>
        <v/>
      </c>
      <c r="AD303" s="10" t="str">
        <f t="shared" si="117"/>
        <v/>
      </c>
      <c r="AE303" s="10" t="str">
        <f t="shared" si="118"/>
        <v/>
      </c>
      <c r="AF303" s="10" t="str">
        <f t="shared" si="124"/>
        <v/>
      </c>
      <c r="AG303" s="10" t="str">
        <f t="shared" si="125"/>
        <v/>
      </c>
      <c r="AH303" s="10" t="str">
        <f t="shared" si="126"/>
        <v/>
      </c>
      <c r="AI303" s="10" t="str">
        <f t="shared" si="119"/>
        <v/>
      </c>
      <c r="AJ303" s="10" t="str">
        <f t="shared" si="127"/>
        <v/>
      </c>
      <c r="AK303" s="10" t="str">
        <f t="shared" si="128"/>
        <v/>
      </c>
      <c r="AL303" s="10" t="str">
        <f t="shared" si="129"/>
        <v/>
      </c>
    </row>
    <row r="304" spans="1:38" ht="22.5" customHeight="1" x14ac:dyDescent="0.25">
      <c r="A304" s="94">
        <v>295</v>
      </c>
      <c r="B304" s="114"/>
      <c r="C304" s="101"/>
      <c r="D304" s="101"/>
      <c r="E304" s="102"/>
      <c r="F304" s="80"/>
      <c r="G304" s="81"/>
      <c r="H304" s="81"/>
      <c r="I304" s="81"/>
      <c r="J304" s="80"/>
      <c r="K304" s="81"/>
      <c r="L304" s="3"/>
      <c r="M304" s="10" t="str">
        <f t="shared" si="120"/>
        <v/>
      </c>
      <c r="N304" s="10" t="str">
        <f t="shared" si="121"/>
        <v/>
      </c>
      <c r="O304" s="10" t="str">
        <f t="shared" si="104"/>
        <v/>
      </c>
      <c r="P304" s="10" t="str">
        <f t="shared" si="105"/>
        <v/>
      </c>
      <c r="Q304" s="10" t="str">
        <f t="shared" si="106"/>
        <v/>
      </c>
      <c r="R304" s="1" t="str">
        <f t="shared" si="107"/>
        <v/>
      </c>
      <c r="S304" s="1" t="str">
        <f t="shared" si="108"/>
        <v/>
      </c>
      <c r="T304" s="1" t="str">
        <f t="shared" si="109"/>
        <v/>
      </c>
      <c r="U304" s="1" t="str">
        <f t="shared" si="110"/>
        <v/>
      </c>
      <c r="V304" t="str">
        <f t="shared" si="111"/>
        <v/>
      </c>
      <c r="W304" s="10" t="str">
        <f t="shared" si="112"/>
        <v/>
      </c>
      <c r="X304" s="10" t="str">
        <f t="shared" si="113"/>
        <v/>
      </c>
      <c r="Y304" s="10" t="str">
        <f t="shared" si="114"/>
        <v/>
      </c>
      <c r="Z304" s="10" t="str">
        <f t="shared" si="122"/>
        <v/>
      </c>
      <c r="AA304" s="10" t="str">
        <f t="shared" si="115"/>
        <v/>
      </c>
      <c r="AB304" s="10" t="str">
        <f t="shared" si="116"/>
        <v/>
      </c>
      <c r="AC304" s="10" t="str">
        <f t="shared" si="123"/>
        <v/>
      </c>
      <c r="AD304" s="10" t="str">
        <f t="shared" si="117"/>
        <v/>
      </c>
      <c r="AE304" s="10" t="str">
        <f t="shared" si="118"/>
        <v/>
      </c>
      <c r="AF304" s="10" t="str">
        <f t="shared" si="124"/>
        <v/>
      </c>
      <c r="AG304" s="10" t="str">
        <f t="shared" si="125"/>
        <v/>
      </c>
      <c r="AH304" s="10" t="str">
        <f t="shared" si="126"/>
        <v/>
      </c>
      <c r="AI304" s="10" t="str">
        <f t="shared" si="119"/>
        <v/>
      </c>
      <c r="AJ304" s="10" t="str">
        <f t="shared" si="127"/>
        <v/>
      </c>
      <c r="AK304" s="10" t="str">
        <f t="shared" si="128"/>
        <v/>
      </c>
      <c r="AL304" s="10" t="str">
        <f t="shared" si="129"/>
        <v/>
      </c>
    </row>
    <row r="305" spans="1:38" ht="22.5" customHeight="1" x14ac:dyDescent="0.25">
      <c r="A305" s="94">
        <v>296</v>
      </c>
      <c r="B305" s="114"/>
      <c r="C305" s="101"/>
      <c r="D305" s="101"/>
      <c r="E305" s="102"/>
      <c r="F305" s="80"/>
      <c r="G305" s="81"/>
      <c r="H305" s="81"/>
      <c r="I305" s="81"/>
      <c r="J305" s="80"/>
      <c r="K305" s="81"/>
      <c r="L305" s="3"/>
      <c r="M305" s="10" t="str">
        <f t="shared" si="120"/>
        <v/>
      </c>
      <c r="N305" s="10" t="str">
        <f t="shared" si="121"/>
        <v/>
      </c>
      <c r="O305" s="10" t="str">
        <f t="shared" si="104"/>
        <v/>
      </c>
      <c r="P305" s="10" t="str">
        <f t="shared" si="105"/>
        <v/>
      </c>
      <c r="Q305" s="10" t="str">
        <f t="shared" si="106"/>
        <v/>
      </c>
      <c r="R305" s="1" t="str">
        <f t="shared" si="107"/>
        <v/>
      </c>
      <c r="S305" s="1" t="str">
        <f t="shared" si="108"/>
        <v/>
      </c>
      <c r="T305" s="1" t="str">
        <f t="shared" si="109"/>
        <v/>
      </c>
      <c r="U305" s="1" t="str">
        <f t="shared" si="110"/>
        <v/>
      </c>
      <c r="V305" t="str">
        <f t="shared" si="111"/>
        <v/>
      </c>
      <c r="W305" s="10" t="str">
        <f t="shared" si="112"/>
        <v/>
      </c>
      <c r="X305" s="10" t="str">
        <f t="shared" si="113"/>
        <v/>
      </c>
      <c r="Y305" s="10" t="str">
        <f t="shared" si="114"/>
        <v/>
      </c>
      <c r="Z305" s="10" t="str">
        <f t="shared" si="122"/>
        <v/>
      </c>
      <c r="AA305" s="10" t="str">
        <f t="shared" si="115"/>
        <v/>
      </c>
      <c r="AB305" s="10" t="str">
        <f t="shared" si="116"/>
        <v/>
      </c>
      <c r="AC305" s="10" t="str">
        <f t="shared" si="123"/>
        <v/>
      </c>
      <c r="AD305" s="10" t="str">
        <f t="shared" si="117"/>
        <v/>
      </c>
      <c r="AE305" s="10" t="str">
        <f t="shared" si="118"/>
        <v/>
      </c>
      <c r="AF305" s="10" t="str">
        <f t="shared" si="124"/>
        <v/>
      </c>
      <c r="AG305" s="10" t="str">
        <f t="shared" si="125"/>
        <v/>
      </c>
      <c r="AH305" s="10" t="str">
        <f t="shared" si="126"/>
        <v/>
      </c>
      <c r="AI305" s="10" t="str">
        <f t="shared" si="119"/>
        <v/>
      </c>
      <c r="AJ305" s="10" t="str">
        <f t="shared" si="127"/>
        <v/>
      </c>
      <c r="AK305" s="10" t="str">
        <f t="shared" si="128"/>
        <v/>
      </c>
      <c r="AL305" s="10" t="str">
        <f t="shared" si="129"/>
        <v/>
      </c>
    </row>
    <row r="306" spans="1:38" ht="22.5" customHeight="1" x14ac:dyDescent="0.25">
      <c r="A306" s="94">
        <v>297</v>
      </c>
      <c r="B306" s="114"/>
      <c r="C306" s="101"/>
      <c r="D306" s="101"/>
      <c r="E306" s="102"/>
      <c r="F306" s="80"/>
      <c r="G306" s="81"/>
      <c r="H306" s="81"/>
      <c r="I306" s="81"/>
      <c r="J306" s="80"/>
      <c r="K306" s="81"/>
      <c r="L306" s="3"/>
      <c r="M306" s="10" t="str">
        <f t="shared" si="120"/>
        <v/>
      </c>
      <c r="N306" s="10" t="str">
        <f t="shared" si="121"/>
        <v/>
      </c>
      <c r="O306" s="10" t="str">
        <f t="shared" si="104"/>
        <v/>
      </c>
      <c r="P306" s="10" t="str">
        <f t="shared" si="105"/>
        <v/>
      </c>
      <c r="Q306" s="10" t="str">
        <f t="shared" si="106"/>
        <v/>
      </c>
      <c r="R306" s="1" t="str">
        <f t="shared" si="107"/>
        <v/>
      </c>
      <c r="S306" s="1" t="str">
        <f t="shared" si="108"/>
        <v/>
      </c>
      <c r="T306" s="1" t="str">
        <f t="shared" si="109"/>
        <v/>
      </c>
      <c r="U306" s="1" t="str">
        <f t="shared" si="110"/>
        <v/>
      </c>
      <c r="V306" t="str">
        <f t="shared" si="111"/>
        <v/>
      </c>
      <c r="W306" s="10" t="str">
        <f t="shared" si="112"/>
        <v/>
      </c>
      <c r="X306" s="10" t="str">
        <f t="shared" si="113"/>
        <v/>
      </c>
      <c r="Y306" s="10" t="str">
        <f t="shared" si="114"/>
        <v/>
      </c>
      <c r="Z306" s="10" t="str">
        <f t="shared" si="122"/>
        <v/>
      </c>
      <c r="AA306" s="10" t="str">
        <f t="shared" si="115"/>
        <v/>
      </c>
      <c r="AB306" s="10" t="str">
        <f t="shared" si="116"/>
        <v/>
      </c>
      <c r="AC306" s="10" t="str">
        <f t="shared" si="123"/>
        <v/>
      </c>
      <c r="AD306" s="10" t="str">
        <f t="shared" si="117"/>
        <v/>
      </c>
      <c r="AE306" s="10" t="str">
        <f t="shared" si="118"/>
        <v/>
      </c>
      <c r="AF306" s="10" t="str">
        <f t="shared" si="124"/>
        <v/>
      </c>
      <c r="AG306" s="10" t="str">
        <f t="shared" si="125"/>
        <v/>
      </c>
      <c r="AH306" s="10" t="str">
        <f t="shared" si="126"/>
        <v/>
      </c>
      <c r="AI306" s="10" t="str">
        <f t="shared" si="119"/>
        <v/>
      </c>
      <c r="AJ306" s="10" t="str">
        <f t="shared" si="127"/>
        <v/>
      </c>
      <c r="AK306" s="10" t="str">
        <f t="shared" si="128"/>
        <v/>
      </c>
      <c r="AL306" s="10" t="str">
        <f t="shared" si="129"/>
        <v/>
      </c>
    </row>
    <row r="307" spans="1:38" ht="22.5" customHeight="1" x14ac:dyDescent="0.25">
      <c r="A307" s="94">
        <v>298</v>
      </c>
      <c r="B307" s="114"/>
      <c r="C307" s="101"/>
      <c r="D307" s="101"/>
      <c r="E307" s="102"/>
      <c r="F307" s="80"/>
      <c r="G307" s="81"/>
      <c r="H307" s="81"/>
      <c r="I307" s="81"/>
      <c r="J307" s="80"/>
      <c r="K307" s="81"/>
      <c r="L307" s="3"/>
      <c r="M307" s="10" t="str">
        <f t="shared" si="120"/>
        <v/>
      </c>
      <c r="N307" s="10" t="str">
        <f t="shared" si="121"/>
        <v/>
      </c>
      <c r="O307" s="10" t="str">
        <f t="shared" si="104"/>
        <v/>
      </c>
      <c r="P307" s="10" t="str">
        <f t="shared" si="105"/>
        <v/>
      </c>
      <c r="Q307" s="10" t="str">
        <f t="shared" si="106"/>
        <v/>
      </c>
      <c r="R307" s="1" t="str">
        <f t="shared" si="107"/>
        <v/>
      </c>
      <c r="S307" s="1" t="str">
        <f t="shared" si="108"/>
        <v/>
      </c>
      <c r="T307" s="1" t="str">
        <f t="shared" si="109"/>
        <v/>
      </c>
      <c r="U307" s="1" t="str">
        <f t="shared" si="110"/>
        <v/>
      </c>
      <c r="V307" t="str">
        <f t="shared" si="111"/>
        <v/>
      </c>
      <c r="W307" s="10" t="str">
        <f t="shared" si="112"/>
        <v/>
      </c>
      <c r="X307" s="10" t="str">
        <f t="shared" si="113"/>
        <v/>
      </c>
      <c r="Y307" s="10" t="str">
        <f t="shared" si="114"/>
        <v/>
      </c>
      <c r="Z307" s="10" t="str">
        <f t="shared" si="122"/>
        <v/>
      </c>
      <c r="AA307" s="10" t="str">
        <f t="shared" si="115"/>
        <v/>
      </c>
      <c r="AB307" s="10" t="str">
        <f t="shared" si="116"/>
        <v/>
      </c>
      <c r="AC307" s="10" t="str">
        <f t="shared" si="123"/>
        <v/>
      </c>
      <c r="AD307" s="10" t="str">
        <f t="shared" si="117"/>
        <v/>
      </c>
      <c r="AE307" s="10" t="str">
        <f t="shared" si="118"/>
        <v/>
      </c>
      <c r="AF307" s="10" t="str">
        <f t="shared" si="124"/>
        <v/>
      </c>
      <c r="AG307" s="10" t="str">
        <f t="shared" si="125"/>
        <v/>
      </c>
      <c r="AH307" s="10" t="str">
        <f t="shared" si="126"/>
        <v/>
      </c>
      <c r="AI307" s="10" t="str">
        <f t="shared" si="119"/>
        <v/>
      </c>
      <c r="AJ307" s="10" t="str">
        <f t="shared" si="127"/>
        <v/>
      </c>
      <c r="AK307" s="10" t="str">
        <f t="shared" si="128"/>
        <v/>
      </c>
      <c r="AL307" s="10" t="str">
        <f t="shared" si="129"/>
        <v/>
      </c>
    </row>
    <row r="308" spans="1:38" ht="22.5" customHeight="1" x14ac:dyDescent="0.25">
      <c r="A308" s="94">
        <v>299</v>
      </c>
      <c r="B308" s="114"/>
      <c r="C308" s="101"/>
      <c r="D308" s="101"/>
      <c r="E308" s="102"/>
      <c r="F308" s="80"/>
      <c r="G308" s="81"/>
      <c r="H308" s="81"/>
      <c r="I308" s="81"/>
      <c r="J308" s="80"/>
      <c r="K308" s="81"/>
      <c r="L308" s="3"/>
      <c r="M308" s="10" t="str">
        <f t="shared" si="120"/>
        <v/>
      </c>
      <c r="N308" s="10" t="str">
        <f t="shared" si="121"/>
        <v/>
      </c>
      <c r="O308" s="10" t="str">
        <f t="shared" si="104"/>
        <v/>
      </c>
      <c r="P308" s="10" t="str">
        <f t="shared" si="105"/>
        <v/>
      </c>
      <c r="Q308" s="10" t="str">
        <f t="shared" si="106"/>
        <v/>
      </c>
      <c r="R308" s="1" t="str">
        <f t="shared" si="107"/>
        <v/>
      </c>
      <c r="S308" s="1" t="str">
        <f t="shared" si="108"/>
        <v/>
      </c>
      <c r="T308" s="1" t="str">
        <f t="shared" si="109"/>
        <v/>
      </c>
      <c r="U308" s="1" t="str">
        <f t="shared" si="110"/>
        <v/>
      </c>
      <c r="V308" t="str">
        <f t="shared" si="111"/>
        <v/>
      </c>
      <c r="W308" s="10" t="str">
        <f t="shared" si="112"/>
        <v/>
      </c>
      <c r="X308" s="10" t="str">
        <f t="shared" si="113"/>
        <v/>
      </c>
      <c r="Y308" s="10" t="str">
        <f t="shared" si="114"/>
        <v/>
      </c>
      <c r="Z308" s="10" t="str">
        <f t="shared" si="122"/>
        <v/>
      </c>
      <c r="AA308" s="10" t="str">
        <f t="shared" si="115"/>
        <v/>
      </c>
      <c r="AB308" s="10" t="str">
        <f t="shared" si="116"/>
        <v/>
      </c>
      <c r="AC308" s="10" t="str">
        <f t="shared" si="123"/>
        <v/>
      </c>
      <c r="AD308" s="10" t="str">
        <f t="shared" si="117"/>
        <v/>
      </c>
      <c r="AE308" s="10" t="str">
        <f t="shared" si="118"/>
        <v/>
      </c>
      <c r="AF308" s="10" t="str">
        <f t="shared" si="124"/>
        <v/>
      </c>
      <c r="AG308" s="10" t="str">
        <f t="shared" si="125"/>
        <v/>
      </c>
      <c r="AH308" s="10" t="str">
        <f t="shared" si="126"/>
        <v/>
      </c>
      <c r="AI308" s="10" t="str">
        <f t="shared" si="119"/>
        <v/>
      </c>
      <c r="AJ308" s="10" t="str">
        <f t="shared" si="127"/>
        <v/>
      </c>
      <c r="AK308" s="10" t="str">
        <f t="shared" si="128"/>
        <v/>
      </c>
      <c r="AL308" s="10" t="str">
        <f t="shared" si="129"/>
        <v/>
      </c>
    </row>
    <row r="309" spans="1:38" ht="22.5" customHeight="1" x14ac:dyDescent="0.25">
      <c r="A309" s="94">
        <v>300</v>
      </c>
      <c r="B309" s="114"/>
      <c r="C309" s="101"/>
      <c r="D309" s="101"/>
      <c r="E309" s="102"/>
      <c r="F309" s="80"/>
      <c r="G309" s="81"/>
      <c r="H309" s="81"/>
      <c r="I309" s="81"/>
      <c r="J309" s="80"/>
      <c r="K309" s="81"/>
      <c r="L309" s="3"/>
      <c r="M309" s="10" t="str">
        <f t="shared" si="120"/>
        <v/>
      </c>
      <c r="N309" s="10" t="str">
        <f t="shared" si="121"/>
        <v/>
      </c>
      <c r="O309" s="10" t="str">
        <f t="shared" si="104"/>
        <v/>
      </c>
      <c r="P309" s="10" t="str">
        <f t="shared" si="105"/>
        <v/>
      </c>
      <c r="Q309" s="10" t="str">
        <f t="shared" si="106"/>
        <v/>
      </c>
      <c r="R309" s="1" t="str">
        <f t="shared" si="107"/>
        <v/>
      </c>
      <c r="S309" s="1" t="str">
        <f t="shared" si="108"/>
        <v/>
      </c>
      <c r="T309" s="1" t="str">
        <f t="shared" si="109"/>
        <v/>
      </c>
      <c r="U309" s="1" t="str">
        <f t="shared" si="110"/>
        <v/>
      </c>
      <c r="V309" t="str">
        <f t="shared" si="111"/>
        <v/>
      </c>
      <c r="W309" s="10" t="str">
        <f t="shared" si="112"/>
        <v/>
      </c>
      <c r="X309" s="10" t="str">
        <f t="shared" si="113"/>
        <v/>
      </c>
      <c r="Y309" s="10" t="str">
        <f t="shared" si="114"/>
        <v/>
      </c>
      <c r="Z309" s="10" t="str">
        <f t="shared" si="122"/>
        <v/>
      </c>
      <c r="AA309" s="10" t="str">
        <f t="shared" si="115"/>
        <v/>
      </c>
      <c r="AB309" s="10" t="str">
        <f t="shared" si="116"/>
        <v/>
      </c>
      <c r="AC309" s="10" t="str">
        <f t="shared" si="123"/>
        <v/>
      </c>
      <c r="AD309" s="10" t="str">
        <f t="shared" si="117"/>
        <v/>
      </c>
      <c r="AE309" s="10" t="str">
        <f t="shared" si="118"/>
        <v/>
      </c>
      <c r="AF309" s="10" t="str">
        <f t="shared" si="124"/>
        <v/>
      </c>
      <c r="AG309" s="10" t="str">
        <f t="shared" si="125"/>
        <v/>
      </c>
      <c r="AH309" s="10" t="str">
        <f t="shared" si="126"/>
        <v/>
      </c>
      <c r="AI309" s="10" t="str">
        <f t="shared" si="119"/>
        <v/>
      </c>
      <c r="AJ309" s="10" t="str">
        <f t="shared" si="127"/>
        <v/>
      </c>
      <c r="AK309" s="10" t="str">
        <f t="shared" si="128"/>
        <v/>
      </c>
      <c r="AL309" s="10" t="str">
        <f t="shared" si="129"/>
        <v/>
      </c>
    </row>
    <row r="310" spans="1:38" ht="22.5" customHeight="1" x14ac:dyDescent="0.25">
      <c r="A310" s="94">
        <v>301</v>
      </c>
      <c r="B310" s="114"/>
      <c r="C310" s="101"/>
      <c r="D310" s="101"/>
      <c r="E310" s="102"/>
      <c r="F310" s="80"/>
      <c r="G310" s="81"/>
      <c r="H310" s="81"/>
      <c r="I310" s="81"/>
      <c r="J310" s="80"/>
      <c r="K310" s="81"/>
      <c r="L310" s="3"/>
      <c r="M310" s="10" t="str">
        <f t="shared" si="120"/>
        <v/>
      </c>
      <c r="N310" s="10" t="str">
        <f t="shared" si="121"/>
        <v/>
      </c>
      <c r="O310" s="10" t="str">
        <f t="shared" si="104"/>
        <v/>
      </c>
      <c r="P310" s="10" t="str">
        <f t="shared" si="105"/>
        <v/>
      </c>
      <c r="Q310" s="10" t="str">
        <f t="shared" si="106"/>
        <v/>
      </c>
      <c r="R310" s="1" t="str">
        <f t="shared" si="107"/>
        <v/>
      </c>
      <c r="S310" s="1" t="str">
        <f t="shared" si="108"/>
        <v/>
      </c>
      <c r="T310" s="1" t="str">
        <f t="shared" si="109"/>
        <v/>
      </c>
      <c r="U310" s="1" t="str">
        <f t="shared" si="110"/>
        <v/>
      </c>
      <c r="V310" t="str">
        <f t="shared" si="111"/>
        <v/>
      </c>
      <c r="W310" s="10" t="str">
        <f t="shared" si="112"/>
        <v/>
      </c>
      <c r="X310" s="10" t="str">
        <f t="shared" si="113"/>
        <v/>
      </c>
      <c r="Y310" s="10" t="str">
        <f t="shared" si="114"/>
        <v/>
      </c>
      <c r="Z310" s="10" t="str">
        <f t="shared" si="122"/>
        <v/>
      </c>
      <c r="AA310" s="10" t="str">
        <f t="shared" si="115"/>
        <v/>
      </c>
      <c r="AB310" s="10" t="str">
        <f t="shared" si="116"/>
        <v/>
      </c>
      <c r="AC310" s="10" t="str">
        <f t="shared" si="123"/>
        <v/>
      </c>
      <c r="AD310" s="10" t="str">
        <f t="shared" si="117"/>
        <v/>
      </c>
      <c r="AE310" s="10" t="str">
        <f t="shared" si="118"/>
        <v/>
      </c>
      <c r="AF310" s="10" t="str">
        <f t="shared" si="124"/>
        <v/>
      </c>
      <c r="AG310" s="10" t="str">
        <f t="shared" si="125"/>
        <v/>
      </c>
      <c r="AH310" s="10" t="str">
        <f t="shared" si="126"/>
        <v/>
      </c>
      <c r="AI310" s="10" t="str">
        <f t="shared" si="119"/>
        <v/>
      </c>
      <c r="AJ310" s="10" t="str">
        <f t="shared" si="127"/>
        <v/>
      </c>
      <c r="AK310" s="10" t="str">
        <f t="shared" si="128"/>
        <v/>
      </c>
      <c r="AL310" s="10" t="str">
        <f t="shared" si="129"/>
        <v/>
      </c>
    </row>
    <row r="311" spans="1:38" ht="22.5" customHeight="1" x14ac:dyDescent="0.25">
      <c r="A311" s="94">
        <v>302</v>
      </c>
      <c r="B311" s="114"/>
      <c r="C311" s="101"/>
      <c r="D311" s="101"/>
      <c r="E311" s="102"/>
      <c r="F311" s="80"/>
      <c r="G311" s="81"/>
      <c r="H311" s="81"/>
      <c r="I311" s="81"/>
      <c r="J311" s="80"/>
      <c r="K311" s="81"/>
      <c r="L311" s="3"/>
      <c r="M311" s="10" t="str">
        <f t="shared" si="120"/>
        <v/>
      </c>
      <c r="N311" s="10" t="str">
        <f t="shared" si="121"/>
        <v/>
      </c>
      <c r="O311" s="10" t="str">
        <f t="shared" si="104"/>
        <v/>
      </c>
      <c r="P311" s="10" t="str">
        <f t="shared" si="105"/>
        <v/>
      </c>
      <c r="Q311" s="10" t="str">
        <f t="shared" si="106"/>
        <v/>
      </c>
      <c r="R311" s="1" t="str">
        <f t="shared" si="107"/>
        <v/>
      </c>
      <c r="S311" s="1" t="str">
        <f t="shared" si="108"/>
        <v/>
      </c>
      <c r="T311" s="1" t="str">
        <f t="shared" si="109"/>
        <v/>
      </c>
      <c r="U311" s="1" t="str">
        <f t="shared" si="110"/>
        <v/>
      </c>
      <c r="V311" t="str">
        <f t="shared" si="111"/>
        <v/>
      </c>
      <c r="W311" s="10" t="str">
        <f t="shared" si="112"/>
        <v/>
      </c>
      <c r="X311" s="10" t="str">
        <f t="shared" si="113"/>
        <v/>
      </c>
      <c r="Y311" s="10" t="str">
        <f t="shared" si="114"/>
        <v/>
      </c>
      <c r="Z311" s="10" t="str">
        <f t="shared" si="122"/>
        <v/>
      </c>
      <c r="AA311" s="10" t="str">
        <f t="shared" si="115"/>
        <v/>
      </c>
      <c r="AB311" s="10" t="str">
        <f t="shared" si="116"/>
        <v/>
      </c>
      <c r="AC311" s="10" t="str">
        <f t="shared" si="123"/>
        <v/>
      </c>
      <c r="AD311" s="10" t="str">
        <f t="shared" si="117"/>
        <v/>
      </c>
      <c r="AE311" s="10" t="str">
        <f t="shared" si="118"/>
        <v/>
      </c>
      <c r="AF311" s="10" t="str">
        <f t="shared" si="124"/>
        <v/>
      </c>
      <c r="AG311" s="10" t="str">
        <f t="shared" si="125"/>
        <v/>
      </c>
      <c r="AH311" s="10" t="str">
        <f t="shared" si="126"/>
        <v/>
      </c>
      <c r="AI311" s="10" t="str">
        <f t="shared" si="119"/>
        <v/>
      </c>
      <c r="AJ311" s="10" t="str">
        <f t="shared" si="127"/>
        <v/>
      </c>
      <c r="AK311" s="10" t="str">
        <f t="shared" si="128"/>
        <v/>
      </c>
      <c r="AL311" s="10" t="str">
        <f t="shared" si="129"/>
        <v/>
      </c>
    </row>
    <row r="312" spans="1:38" ht="22.5" customHeight="1" x14ac:dyDescent="0.25">
      <c r="A312" s="94">
        <v>303</v>
      </c>
      <c r="B312" s="114"/>
      <c r="C312" s="101"/>
      <c r="D312" s="101"/>
      <c r="E312" s="102"/>
      <c r="F312" s="80"/>
      <c r="G312" s="81"/>
      <c r="H312" s="81"/>
      <c r="I312" s="81"/>
      <c r="J312" s="80"/>
      <c r="K312" s="81"/>
      <c r="L312" s="3"/>
      <c r="M312" s="10" t="str">
        <f t="shared" si="120"/>
        <v/>
      </c>
      <c r="N312" s="10" t="str">
        <f t="shared" si="121"/>
        <v/>
      </c>
      <c r="O312" s="10" t="str">
        <f t="shared" si="104"/>
        <v/>
      </c>
      <c r="P312" s="10" t="str">
        <f t="shared" si="105"/>
        <v/>
      </c>
      <c r="Q312" s="10" t="str">
        <f t="shared" si="106"/>
        <v/>
      </c>
      <c r="R312" s="1" t="str">
        <f t="shared" si="107"/>
        <v/>
      </c>
      <c r="S312" s="1" t="str">
        <f t="shared" si="108"/>
        <v/>
      </c>
      <c r="T312" s="1" t="str">
        <f t="shared" si="109"/>
        <v/>
      </c>
      <c r="U312" s="1" t="str">
        <f t="shared" si="110"/>
        <v/>
      </c>
      <c r="V312" t="str">
        <f t="shared" si="111"/>
        <v/>
      </c>
      <c r="W312" s="10" t="str">
        <f t="shared" si="112"/>
        <v/>
      </c>
      <c r="X312" s="10" t="str">
        <f t="shared" si="113"/>
        <v/>
      </c>
      <c r="Y312" s="10" t="str">
        <f t="shared" si="114"/>
        <v/>
      </c>
      <c r="Z312" s="10" t="str">
        <f t="shared" si="122"/>
        <v/>
      </c>
      <c r="AA312" s="10" t="str">
        <f t="shared" si="115"/>
        <v/>
      </c>
      <c r="AB312" s="10" t="str">
        <f t="shared" si="116"/>
        <v/>
      </c>
      <c r="AC312" s="10" t="str">
        <f t="shared" si="123"/>
        <v/>
      </c>
      <c r="AD312" s="10" t="str">
        <f t="shared" si="117"/>
        <v/>
      </c>
      <c r="AE312" s="10" t="str">
        <f t="shared" si="118"/>
        <v/>
      </c>
      <c r="AF312" s="10" t="str">
        <f t="shared" si="124"/>
        <v/>
      </c>
      <c r="AG312" s="10" t="str">
        <f t="shared" si="125"/>
        <v/>
      </c>
      <c r="AH312" s="10" t="str">
        <f t="shared" si="126"/>
        <v/>
      </c>
      <c r="AI312" s="10" t="str">
        <f t="shared" si="119"/>
        <v/>
      </c>
      <c r="AJ312" s="10" t="str">
        <f t="shared" si="127"/>
        <v/>
      </c>
      <c r="AK312" s="10" t="str">
        <f t="shared" si="128"/>
        <v/>
      </c>
      <c r="AL312" s="10" t="str">
        <f t="shared" si="129"/>
        <v/>
      </c>
    </row>
    <row r="313" spans="1:38" ht="22.5" customHeight="1" x14ac:dyDescent="0.25">
      <c r="A313" s="94">
        <v>304</v>
      </c>
      <c r="B313" s="114"/>
      <c r="C313" s="101"/>
      <c r="D313" s="101"/>
      <c r="E313" s="102"/>
      <c r="F313" s="80"/>
      <c r="G313" s="81"/>
      <c r="H313" s="81"/>
      <c r="I313" s="81"/>
      <c r="J313" s="80"/>
      <c r="K313" s="81"/>
      <c r="L313" s="3"/>
      <c r="M313" s="10" t="str">
        <f t="shared" si="120"/>
        <v/>
      </c>
      <c r="N313" s="10" t="str">
        <f t="shared" si="121"/>
        <v/>
      </c>
      <c r="O313" s="10" t="str">
        <f t="shared" si="104"/>
        <v/>
      </c>
      <c r="P313" s="10" t="str">
        <f t="shared" si="105"/>
        <v/>
      </c>
      <c r="Q313" s="10" t="str">
        <f t="shared" si="106"/>
        <v/>
      </c>
      <c r="R313" s="1" t="str">
        <f t="shared" si="107"/>
        <v/>
      </c>
      <c r="S313" s="1" t="str">
        <f t="shared" si="108"/>
        <v/>
      </c>
      <c r="T313" s="1" t="str">
        <f t="shared" si="109"/>
        <v/>
      </c>
      <c r="U313" s="1" t="str">
        <f t="shared" si="110"/>
        <v/>
      </c>
      <c r="V313" t="str">
        <f t="shared" si="111"/>
        <v/>
      </c>
      <c r="W313" s="10" t="str">
        <f t="shared" si="112"/>
        <v/>
      </c>
      <c r="X313" s="10" t="str">
        <f t="shared" si="113"/>
        <v/>
      </c>
      <c r="Y313" s="10" t="str">
        <f t="shared" si="114"/>
        <v/>
      </c>
      <c r="Z313" s="10" t="str">
        <f t="shared" si="122"/>
        <v/>
      </c>
      <c r="AA313" s="10" t="str">
        <f t="shared" si="115"/>
        <v/>
      </c>
      <c r="AB313" s="10" t="str">
        <f t="shared" si="116"/>
        <v/>
      </c>
      <c r="AC313" s="10" t="str">
        <f t="shared" si="123"/>
        <v/>
      </c>
      <c r="AD313" s="10" t="str">
        <f t="shared" si="117"/>
        <v/>
      </c>
      <c r="AE313" s="10" t="str">
        <f t="shared" si="118"/>
        <v/>
      </c>
      <c r="AF313" s="10" t="str">
        <f t="shared" si="124"/>
        <v/>
      </c>
      <c r="AG313" s="10" t="str">
        <f t="shared" si="125"/>
        <v/>
      </c>
      <c r="AH313" s="10" t="str">
        <f t="shared" si="126"/>
        <v/>
      </c>
      <c r="AI313" s="10" t="str">
        <f t="shared" si="119"/>
        <v/>
      </c>
      <c r="AJ313" s="10" t="str">
        <f t="shared" si="127"/>
        <v/>
      </c>
      <c r="AK313" s="10" t="str">
        <f t="shared" si="128"/>
        <v/>
      </c>
      <c r="AL313" s="10" t="str">
        <f t="shared" si="129"/>
        <v/>
      </c>
    </row>
    <row r="314" spans="1:38" ht="22.5" customHeight="1" x14ac:dyDescent="0.25">
      <c r="A314" s="94">
        <v>305</v>
      </c>
      <c r="B314" s="114"/>
      <c r="C314" s="101"/>
      <c r="D314" s="101"/>
      <c r="E314" s="102"/>
      <c r="F314" s="80"/>
      <c r="G314" s="81"/>
      <c r="H314" s="81"/>
      <c r="I314" s="81"/>
      <c r="J314" s="80"/>
      <c r="K314" s="81"/>
      <c r="L314" s="3"/>
      <c r="M314" s="10" t="str">
        <f t="shared" si="120"/>
        <v/>
      </c>
      <c r="N314" s="10" t="str">
        <f t="shared" si="121"/>
        <v/>
      </c>
      <c r="O314" s="10" t="str">
        <f t="shared" si="104"/>
        <v/>
      </c>
      <c r="P314" s="10" t="str">
        <f t="shared" si="105"/>
        <v/>
      </c>
      <c r="Q314" s="10" t="str">
        <f t="shared" si="106"/>
        <v/>
      </c>
      <c r="R314" s="1" t="str">
        <f t="shared" si="107"/>
        <v/>
      </c>
      <c r="S314" s="1" t="str">
        <f t="shared" si="108"/>
        <v/>
      </c>
      <c r="T314" s="1" t="str">
        <f t="shared" si="109"/>
        <v/>
      </c>
      <c r="U314" s="1" t="str">
        <f t="shared" si="110"/>
        <v/>
      </c>
      <c r="V314" t="str">
        <f t="shared" si="111"/>
        <v/>
      </c>
      <c r="W314" s="10" t="str">
        <f t="shared" si="112"/>
        <v/>
      </c>
      <c r="X314" s="10" t="str">
        <f t="shared" si="113"/>
        <v/>
      </c>
      <c r="Y314" s="10" t="str">
        <f t="shared" si="114"/>
        <v/>
      </c>
      <c r="Z314" s="10" t="str">
        <f t="shared" si="122"/>
        <v/>
      </c>
      <c r="AA314" s="10" t="str">
        <f t="shared" si="115"/>
        <v/>
      </c>
      <c r="AB314" s="10" t="str">
        <f t="shared" si="116"/>
        <v/>
      </c>
      <c r="AC314" s="10" t="str">
        <f t="shared" si="123"/>
        <v/>
      </c>
      <c r="AD314" s="10" t="str">
        <f t="shared" si="117"/>
        <v/>
      </c>
      <c r="AE314" s="10" t="str">
        <f t="shared" si="118"/>
        <v/>
      </c>
      <c r="AF314" s="10" t="str">
        <f t="shared" si="124"/>
        <v/>
      </c>
      <c r="AG314" s="10" t="str">
        <f t="shared" si="125"/>
        <v/>
      </c>
      <c r="AH314" s="10" t="str">
        <f t="shared" si="126"/>
        <v/>
      </c>
      <c r="AI314" s="10" t="str">
        <f t="shared" si="119"/>
        <v/>
      </c>
      <c r="AJ314" s="10" t="str">
        <f t="shared" si="127"/>
        <v/>
      </c>
      <c r="AK314" s="10" t="str">
        <f t="shared" si="128"/>
        <v/>
      </c>
      <c r="AL314" s="10" t="str">
        <f t="shared" si="129"/>
        <v/>
      </c>
    </row>
    <row r="315" spans="1:38" ht="22.5" customHeight="1" x14ac:dyDescent="0.25">
      <c r="A315" s="94">
        <v>306</v>
      </c>
      <c r="B315" s="114"/>
      <c r="C315" s="101"/>
      <c r="D315" s="101"/>
      <c r="E315" s="102"/>
      <c r="F315" s="80"/>
      <c r="G315" s="81"/>
      <c r="H315" s="81"/>
      <c r="I315" s="81"/>
      <c r="J315" s="80"/>
      <c r="K315" s="81"/>
      <c r="L315" s="3"/>
      <c r="M315" s="10" t="str">
        <f t="shared" si="120"/>
        <v/>
      </c>
      <c r="N315" s="10" t="str">
        <f t="shared" si="121"/>
        <v/>
      </c>
      <c r="O315" s="10" t="str">
        <f t="shared" si="104"/>
        <v/>
      </c>
      <c r="P315" s="10" t="str">
        <f t="shared" si="105"/>
        <v/>
      </c>
      <c r="Q315" s="10" t="str">
        <f t="shared" si="106"/>
        <v/>
      </c>
      <c r="R315" s="1" t="str">
        <f t="shared" si="107"/>
        <v/>
      </c>
      <c r="S315" s="1" t="str">
        <f t="shared" si="108"/>
        <v/>
      </c>
      <c r="T315" s="1" t="str">
        <f t="shared" si="109"/>
        <v/>
      </c>
      <c r="U315" s="1" t="str">
        <f t="shared" si="110"/>
        <v/>
      </c>
      <c r="V315" t="str">
        <f t="shared" si="111"/>
        <v/>
      </c>
      <c r="W315" s="10" t="str">
        <f t="shared" si="112"/>
        <v/>
      </c>
      <c r="X315" s="10" t="str">
        <f t="shared" si="113"/>
        <v/>
      </c>
      <c r="Y315" s="10" t="str">
        <f t="shared" si="114"/>
        <v/>
      </c>
      <c r="Z315" s="10" t="str">
        <f t="shared" si="122"/>
        <v/>
      </c>
      <c r="AA315" s="10" t="str">
        <f t="shared" si="115"/>
        <v/>
      </c>
      <c r="AB315" s="10" t="str">
        <f t="shared" si="116"/>
        <v/>
      </c>
      <c r="AC315" s="10" t="str">
        <f t="shared" si="123"/>
        <v/>
      </c>
      <c r="AD315" s="10" t="str">
        <f t="shared" si="117"/>
        <v/>
      </c>
      <c r="AE315" s="10" t="str">
        <f t="shared" si="118"/>
        <v/>
      </c>
      <c r="AF315" s="10" t="str">
        <f t="shared" si="124"/>
        <v/>
      </c>
      <c r="AG315" s="10" t="str">
        <f t="shared" si="125"/>
        <v/>
      </c>
      <c r="AH315" s="10" t="str">
        <f t="shared" si="126"/>
        <v/>
      </c>
      <c r="AI315" s="10" t="str">
        <f t="shared" si="119"/>
        <v/>
      </c>
      <c r="AJ315" s="10" t="str">
        <f t="shared" si="127"/>
        <v/>
      </c>
      <c r="AK315" s="10" t="str">
        <f t="shared" si="128"/>
        <v/>
      </c>
      <c r="AL315" s="10" t="str">
        <f t="shared" si="129"/>
        <v/>
      </c>
    </row>
    <row r="316" spans="1:38" ht="22.5" customHeight="1" x14ac:dyDescent="0.25">
      <c r="A316" s="94">
        <v>307</v>
      </c>
      <c r="B316" s="114"/>
      <c r="C316" s="101"/>
      <c r="D316" s="101"/>
      <c r="E316" s="102"/>
      <c r="F316" s="80"/>
      <c r="G316" s="81"/>
      <c r="H316" s="81"/>
      <c r="I316" s="81"/>
      <c r="J316" s="80"/>
      <c r="K316" s="81"/>
      <c r="L316" s="3"/>
      <c r="M316" s="10" t="str">
        <f t="shared" si="120"/>
        <v/>
      </c>
      <c r="N316" s="10" t="str">
        <f t="shared" si="121"/>
        <v/>
      </c>
      <c r="O316" s="10" t="str">
        <f t="shared" si="104"/>
        <v/>
      </c>
      <c r="P316" s="10" t="str">
        <f t="shared" si="105"/>
        <v/>
      </c>
      <c r="Q316" s="10" t="str">
        <f t="shared" si="106"/>
        <v/>
      </c>
      <c r="R316" s="1" t="str">
        <f t="shared" si="107"/>
        <v/>
      </c>
      <c r="S316" s="1" t="str">
        <f t="shared" si="108"/>
        <v/>
      </c>
      <c r="T316" s="1" t="str">
        <f t="shared" si="109"/>
        <v/>
      </c>
      <c r="U316" s="1" t="str">
        <f t="shared" si="110"/>
        <v/>
      </c>
      <c r="V316" t="str">
        <f t="shared" si="111"/>
        <v/>
      </c>
      <c r="W316" s="10" t="str">
        <f t="shared" si="112"/>
        <v/>
      </c>
      <c r="X316" s="10" t="str">
        <f t="shared" si="113"/>
        <v/>
      </c>
      <c r="Y316" s="10" t="str">
        <f t="shared" si="114"/>
        <v/>
      </c>
      <c r="Z316" s="10" t="str">
        <f t="shared" si="122"/>
        <v/>
      </c>
      <c r="AA316" s="10" t="str">
        <f t="shared" si="115"/>
        <v/>
      </c>
      <c r="AB316" s="10" t="str">
        <f t="shared" si="116"/>
        <v/>
      </c>
      <c r="AC316" s="10" t="str">
        <f t="shared" si="123"/>
        <v/>
      </c>
      <c r="AD316" s="10" t="str">
        <f t="shared" si="117"/>
        <v/>
      </c>
      <c r="AE316" s="10" t="str">
        <f t="shared" si="118"/>
        <v/>
      </c>
      <c r="AF316" s="10" t="str">
        <f t="shared" si="124"/>
        <v/>
      </c>
      <c r="AG316" s="10" t="str">
        <f t="shared" si="125"/>
        <v/>
      </c>
      <c r="AH316" s="10" t="str">
        <f t="shared" si="126"/>
        <v/>
      </c>
      <c r="AI316" s="10" t="str">
        <f t="shared" si="119"/>
        <v/>
      </c>
      <c r="AJ316" s="10" t="str">
        <f t="shared" si="127"/>
        <v/>
      </c>
      <c r="AK316" s="10" t="str">
        <f t="shared" si="128"/>
        <v/>
      </c>
      <c r="AL316" s="10" t="str">
        <f t="shared" si="129"/>
        <v/>
      </c>
    </row>
    <row r="317" spans="1:38" ht="22.5" customHeight="1" x14ac:dyDescent="0.25">
      <c r="A317" s="94">
        <v>308</v>
      </c>
      <c r="B317" s="114"/>
      <c r="C317" s="101"/>
      <c r="D317" s="101"/>
      <c r="E317" s="102"/>
      <c r="F317" s="80"/>
      <c r="G317" s="81"/>
      <c r="H317" s="81"/>
      <c r="I317" s="81"/>
      <c r="J317" s="80"/>
      <c r="K317" s="81"/>
      <c r="L317" s="3"/>
      <c r="M317" s="10" t="str">
        <f t="shared" si="120"/>
        <v/>
      </c>
      <c r="N317" s="10" t="str">
        <f t="shared" si="121"/>
        <v/>
      </c>
      <c r="O317" s="10" t="str">
        <f t="shared" si="104"/>
        <v/>
      </c>
      <c r="P317" s="10" t="str">
        <f t="shared" si="105"/>
        <v/>
      </c>
      <c r="Q317" s="10" t="str">
        <f t="shared" si="106"/>
        <v/>
      </c>
      <c r="R317" s="1" t="str">
        <f t="shared" si="107"/>
        <v/>
      </c>
      <c r="S317" s="1" t="str">
        <f t="shared" si="108"/>
        <v/>
      </c>
      <c r="T317" s="1" t="str">
        <f t="shared" si="109"/>
        <v/>
      </c>
      <c r="U317" s="1" t="str">
        <f t="shared" si="110"/>
        <v/>
      </c>
      <c r="V317" t="str">
        <f t="shared" si="111"/>
        <v/>
      </c>
      <c r="W317" s="10" t="str">
        <f t="shared" si="112"/>
        <v/>
      </c>
      <c r="X317" s="10" t="str">
        <f t="shared" si="113"/>
        <v/>
      </c>
      <c r="Y317" s="10" t="str">
        <f t="shared" si="114"/>
        <v/>
      </c>
      <c r="Z317" s="10" t="str">
        <f t="shared" si="122"/>
        <v/>
      </c>
      <c r="AA317" s="10" t="str">
        <f t="shared" si="115"/>
        <v/>
      </c>
      <c r="AB317" s="10" t="str">
        <f t="shared" si="116"/>
        <v/>
      </c>
      <c r="AC317" s="10" t="str">
        <f t="shared" si="123"/>
        <v/>
      </c>
      <c r="AD317" s="10" t="str">
        <f t="shared" si="117"/>
        <v/>
      </c>
      <c r="AE317" s="10" t="str">
        <f t="shared" si="118"/>
        <v/>
      </c>
      <c r="AF317" s="10" t="str">
        <f t="shared" si="124"/>
        <v/>
      </c>
      <c r="AG317" s="10" t="str">
        <f t="shared" si="125"/>
        <v/>
      </c>
      <c r="AH317" s="10" t="str">
        <f t="shared" si="126"/>
        <v/>
      </c>
      <c r="AI317" s="10" t="str">
        <f t="shared" si="119"/>
        <v/>
      </c>
      <c r="AJ317" s="10" t="str">
        <f t="shared" si="127"/>
        <v/>
      </c>
      <c r="AK317" s="10" t="str">
        <f t="shared" si="128"/>
        <v/>
      </c>
      <c r="AL317" s="10" t="str">
        <f t="shared" si="129"/>
        <v/>
      </c>
    </row>
    <row r="318" spans="1:38" ht="22.5" customHeight="1" x14ac:dyDescent="0.25">
      <c r="A318" s="94">
        <v>309</v>
      </c>
      <c r="B318" s="114"/>
      <c r="C318" s="101"/>
      <c r="D318" s="101"/>
      <c r="E318" s="102"/>
      <c r="F318" s="80"/>
      <c r="G318" s="81"/>
      <c r="H318" s="81"/>
      <c r="I318" s="81"/>
      <c r="J318" s="80"/>
      <c r="K318" s="81"/>
      <c r="L318" s="3"/>
      <c r="M318" s="10" t="str">
        <f t="shared" si="120"/>
        <v/>
      </c>
      <c r="N318" s="10" t="str">
        <f t="shared" si="121"/>
        <v/>
      </c>
      <c r="O318" s="10" t="str">
        <f t="shared" si="104"/>
        <v/>
      </c>
      <c r="P318" s="10" t="str">
        <f t="shared" si="105"/>
        <v/>
      </c>
      <c r="Q318" s="10" t="str">
        <f t="shared" si="106"/>
        <v/>
      </c>
      <c r="R318" s="1" t="str">
        <f t="shared" si="107"/>
        <v/>
      </c>
      <c r="S318" s="1" t="str">
        <f t="shared" si="108"/>
        <v/>
      </c>
      <c r="T318" s="1" t="str">
        <f t="shared" si="109"/>
        <v/>
      </c>
      <c r="U318" s="1" t="str">
        <f t="shared" si="110"/>
        <v/>
      </c>
      <c r="V318" t="str">
        <f t="shared" si="111"/>
        <v/>
      </c>
      <c r="W318" s="10" t="str">
        <f t="shared" si="112"/>
        <v/>
      </c>
      <c r="X318" s="10" t="str">
        <f t="shared" si="113"/>
        <v/>
      </c>
      <c r="Y318" s="10" t="str">
        <f t="shared" si="114"/>
        <v/>
      </c>
      <c r="Z318" s="10" t="str">
        <f t="shared" si="122"/>
        <v/>
      </c>
      <c r="AA318" s="10" t="str">
        <f t="shared" si="115"/>
        <v/>
      </c>
      <c r="AB318" s="10" t="str">
        <f t="shared" si="116"/>
        <v/>
      </c>
      <c r="AC318" s="10" t="str">
        <f t="shared" si="123"/>
        <v/>
      </c>
      <c r="AD318" s="10" t="str">
        <f t="shared" si="117"/>
        <v/>
      </c>
      <c r="AE318" s="10" t="str">
        <f t="shared" si="118"/>
        <v/>
      </c>
      <c r="AF318" s="10" t="str">
        <f t="shared" si="124"/>
        <v/>
      </c>
      <c r="AG318" s="10" t="str">
        <f t="shared" si="125"/>
        <v/>
      </c>
      <c r="AH318" s="10" t="str">
        <f t="shared" si="126"/>
        <v/>
      </c>
      <c r="AI318" s="10" t="str">
        <f t="shared" si="119"/>
        <v/>
      </c>
      <c r="AJ318" s="10" t="str">
        <f t="shared" si="127"/>
        <v/>
      </c>
      <c r="AK318" s="10" t="str">
        <f t="shared" si="128"/>
        <v/>
      </c>
      <c r="AL318" s="10" t="str">
        <f t="shared" si="129"/>
        <v/>
      </c>
    </row>
    <row r="319" spans="1:38" ht="22.5" customHeight="1" x14ac:dyDescent="0.25">
      <c r="A319" s="94">
        <v>310</v>
      </c>
      <c r="B319" s="114"/>
      <c r="C319" s="101"/>
      <c r="D319" s="101"/>
      <c r="E319" s="102"/>
      <c r="F319" s="80"/>
      <c r="G319" s="81"/>
      <c r="H319" s="81"/>
      <c r="I319" s="81"/>
      <c r="J319" s="80"/>
      <c r="K319" s="81"/>
      <c r="L319" s="3"/>
      <c r="M319" s="10" t="str">
        <f t="shared" si="120"/>
        <v/>
      </c>
      <c r="N319" s="10" t="str">
        <f t="shared" si="121"/>
        <v/>
      </c>
      <c r="O319" s="10" t="str">
        <f t="shared" si="104"/>
        <v/>
      </c>
      <c r="P319" s="10" t="str">
        <f t="shared" si="105"/>
        <v/>
      </c>
      <c r="Q319" s="10" t="str">
        <f t="shared" si="106"/>
        <v/>
      </c>
      <c r="R319" s="1" t="str">
        <f t="shared" si="107"/>
        <v/>
      </c>
      <c r="S319" s="1" t="str">
        <f t="shared" si="108"/>
        <v/>
      </c>
      <c r="T319" s="1" t="str">
        <f t="shared" si="109"/>
        <v/>
      </c>
      <c r="U319" s="1" t="str">
        <f t="shared" si="110"/>
        <v/>
      </c>
      <c r="V319" t="str">
        <f t="shared" si="111"/>
        <v/>
      </c>
      <c r="W319" s="10" t="str">
        <f t="shared" si="112"/>
        <v/>
      </c>
      <c r="X319" s="10" t="str">
        <f t="shared" si="113"/>
        <v/>
      </c>
      <c r="Y319" s="10" t="str">
        <f t="shared" si="114"/>
        <v/>
      </c>
      <c r="Z319" s="10" t="str">
        <f t="shared" si="122"/>
        <v/>
      </c>
      <c r="AA319" s="10" t="str">
        <f t="shared" si="115"/>
        <v/>
      </c>
      <c r="AB319" s="10" t="str">
        <f t="shared" si="116"/>
        <v/>
      </c>
      <c r="AC319" s="10" t="str">
        <f t="shared" si="123"/>
        <v/>
      </c>
      <c r="AD319" s="10" t="str">
        <f t="shared" si="117"/>
        <v/>
      </c>
      <c r="AE319" s="10" t="str">
        <f t="shared" si="118"/>
        <v/>
      </c>
      <c r="AF319" s="10" t="str">
        <f t="shared" si="124"/>
        <v/>
      </c>
      <c r="AG319" s="10" t="str">
        <f t="shared" si="125"/>
        <v/>
      </c>
      <c r="AH319" s="10" t="str">
        <f t="shared" si="126"/>
        <v/>
      </c>
      <c r="AI319" s="10" t="str">
        <f t="shared" si="119"/>
        <v/>
      </c>
      <c r="AJ319" s="10" t="str">
        <f t="shared" si="127"/>
        <v/>
      </c>
      <c r="AK319" s="10" t="str">
        <f t="shared" si="128"/>
        <v/>
      </c>
      <c r="AL319" s="10" t="str">
        <f t="shared" si="129"/>
        <v/>
      </c>
    </row>
    <row r="320" spans="1:38" ht="22.5" customHeight="1" x14ac:dyDescent="0.25">
      <c r="A320" s="94">
        <v>311</v>
      </c>
      <c r="B320" s="114"/>
      <c r="C320" s="101"/>
      <c r="D320" s="101"/>
      <c r="E320" s="102"/>
      <c r="F320" s="80"/>
      <c r="G320" s="81"/>
      <c r="H320" s="81"/>
      <c r="I320" s="81"/>
      <c r="J320" s="80"/>
      <c r="K320" s="81"/>
      <c r="L320" s="3"/>
      <c r="M320" s="10" t="str">
        <f t="shared" si="120"/>
        <v/>
      </c>
      <c r="N320" s="10" t="str">
        <f t="shared" si="121"/>
        <v/>
      </c>
      <c r="O320" s="10" t="str">
        <f t="shared" si="104"/>
        <v/>
      </c>
      <c r="P320" s="10" t="str">
        <f t="shared" si="105"/>
        <v/>
      </c>
      <c r="Q320" s="10" t="str">
        <f t="shared" si="106"/>
        <v/>
      </c>
      <c r="R320" s="1" t="str">
        <f t="shared" si="107"/>
        <v/>
      </c>
      <c r="S320" s="1" t="str">
        <f t="shared" si="108"/>
        <v/>
      </c>
      <c r="T320" s="1" t="str">
        <f t="shared" si="109"/>
        <v/>
      </c>
      <c r="U320" s="1" t="str">
        <f t="shared" si="110"/>
        <v/>
      </c>
      <c r="V320" t="str">
        <f t="shared" si="111"/>
        <v/>
      </c>
      <c r="W320" s="10" t="str">
        <f t="shared" si="112"/>
        <v/>
      </c>
      <c r="X320" s="10" t="str">
        <f t="shared" si="113"/>
        <v/>
      </c>
      <c r="Y320" s="10" t="str">
        <f t="shared" si="114"/>
        <v/>
      </c>
      <c r="Z320" s="10" t="str">
        <f t="shared" si="122"/>
        <v/>
      </c>
      <c r="AA320" s="10" t="str">
        <f t="shared" si="115"/>
        <v/>
      </c>
      <c r="AB320" s="10" t="str">
        <f t="shared" si="116"/>
        <v/>
      </c>
      <c r="AC320" s="10" t="str">
        <f t="shared" si="123"/>
        <v/>
      </c>
      <c r="AD320" s="10" t="str">
        <f t="shared" si="117"/>
        <v/>
      </c>
      <c r="AE320" s="10" t="str">
        <f t="shared" si="118"/>
        <v/>
      </c>
      <c r="AF320" s="10" t="str">
        <f t="shared" si="124"/>
        <v/>
      </c>
      <c r="AG320" s="10" t="str">
        <f t="shared" si="125"/>
        <v/>
      </c>
      <c r="AH320" s="10" t="str">
        <f t="shared" si="126"/>
        <v/>
      </c>
      <c r="AI320" s="10" t="str">
        <f t="shared" si="119"/>
        <v/>
      </c>
      <c r="AJ320" s="10" t="str">
        <f t="shared" si="127"/>
        <v/>
      </c>
      <c r="AK320" s="10" t="str">
        <f t="shared" si="128"/>
        <v/>
      </c>
      <c r="AL320" s="10" t="str">
        <f t="shared" si="129"/>
        <v/>
      </c>
    </row>
    <row r="321" spans="1:38" ht="22.5" customHeight="1" x14ac:dyDescent="0.25">
      <c r="A321" s="94">
        <v>312</v>
      </c>
      <c r="B321" s="114"/>
      <c r="C321" s="101"/>
      <c r="D321" s="101"/>
      <c r="E321" s="102"/>
      <c r="F321" s="80"/>
      <c r="G321" s="81"/>
      <c r="H321" s="81"/>
      <c r="I321" s="81"/>
      <c r="J321" s="80"/>
      <c r="K321" s="81"/>
      <c r="L321" s="3"/>
      <c r="M321" s="10" t="str">
        <f t="shared" si="120"/>
        <v/>
      </c>
      <c r="N321" s="10" t="str">
        <f t="shared" si="121"/>
        <v/>
      </c>
      <c r="O321" s="10" t="str">
        <f t="shared" si="104"/>
        <v/>
      </c>
      <c r="P321" s="10" t="str">
        <f t="shared" si="105"/>
        <v/>
      </c>
      <c r="Q321" s="10" t="str">
        <f t="shared" si="106"/>
        <v/>
      </c>
      <c r="R321" s="1" t="str">
        <f t="shared" si="107"/>
        <v/>
      </c>
      <c r="S321" s="1" t="str">
        <f t="shared" si="108"/>
        <v/>
      </c>
      <c r="T321" s="1" t="str">
        <f t="shared" si="109"/>
        <v/>
      </c>
      <c r="U321" s="1" t="str">
        <f t="shared" si="110"/>
        <v/>
      </c>
      <c r="V321" t="str">
        <f t="shared" si="111"/>
        <v/>
      </c>
      <c r="W321" s="10" t="str">
        <f t="shared" si="112"/>
        <v/>
      </c>
      <c r="X321" s="10" t="str">
        <f t="shared" si="113"/>
        <v/>
      </c>
      <c r="Y321" s="10" t="str">
        <f t="shared" si="114"/>
        <v/>
      </c>
      <c r="Z321" s="10" t="str">
        <f t="shared" si="122"/>
        <v/>
      </c>
      <c r="AA321" s="10" t="str">
        <f t="shared" si="115"/>
        <v/>
      </c>
      <c r="AB321" s="10" t="str">
        <f t="shared" si="116"/>
        <v/>
      </c>
      <c r="AC321" s="10" t="str">
        <f t="shared" si="123"/>
        <v/>
      </c>
      <c r="AD321" s="10" t="str">
        <f t="shared" si="117"/>
        <v/>
      </c>
      <c r="AE321" s="10" t="str">
        <f t="shared" si="118"/>
        <v/>
      </c>
      <c r="AF321" s="10" t="str">
        <f t="shared" si="124"/>
        <v/>
      </c>
      <c r="AG321" s="10" t="str">
        <f t="shared" si="125"/>
        <v/>
      </c>
      <c r="AH321" s="10" t="str">
        <f t="shared" si="126"/>
        <v/>
      </c>
      <c r="AI321" s="10" t="str">
        <f t="shared" si="119"/>
        <v/>
      </c>
      <c r="AJ321" s="10" t="str">
        <f t="shared" si="127"/>
        <v/>
      </c>
      <c r="AK321" s="10" t="str">
        <f t="shared" si="128"/>
        <v/>
      </c>
      <c r="AL321" s="10" t="str">
        <f t="shared" si="129"/>
        <v/>
      </c>
    </row>
    <row r="322" spans="1:38" ht="22.5" customHeight="1" x14ac:dyDescent="0.25">
      <c r="A322" s="94">
        <v>313</v>
      </c>
      <c r="B322" s="114"/>
      <c r="C322" s="101"/>
      <c r="D322" s="101"/>
      <c r="E322" s="102"/>
      <c r="F322" s="80"/>
      <c r="G322" s="81"/>
      <c r="H322" s="81"/>
      <c r="I322" s="81"/>
      <c r="J322" s="80"/>
      <c r="K322" s="81"/>
      <c r="L322" s="3"/>
      <c r="M322" s="10" t="str">
        <f t="shared" si="120"/>
        <v/>
      </c>
      <c r="N322" s="10" t="str">
        <f t="shared" si="121"/>
        <v/>
      </c>
      <c r="O322" s="10" t="str">
        <f t="shared" si="104"/>
        <v/>
      </c>
      <c r="P322" s="10" t="str">
        <f t="shared" si="105"/>
        <v/>
      </c>
      <c r="Q322" s="10" t="str">
        <f t="shared" si="106"/>
        <v/>
      </c>
      <c r="R322" s="1" t="str">
        <f t="shared" si="107"/>
        <v/>
      </c>
      <c r="S322" s="1" t="str">
        <f t="shared" si="108"/>
        <v/>
      </c>
      <c r="T322" s="1" t="str">
        <f t="shared" si="109"/>
        <v/>
      </c>
      <c r="U322" s="1" t="str">
        <f t="shared" si="110"/>
        <v/>
      </c>
      <c r="V322" t="str">
        <f t="shared" si="111"/>
        <v/>
      </c>
      <c r="W322" s="10" t="str">
        <f t="shared" si="112"/>
        <v/>
      </c>
      <c r="X322" s="10" t="str">
        <f t="shared" si="113"/>
        <v/>
      </c>
      <c r="Y322" s="10" t="str">
        <f t="shared" si="114"/>
        <v/>
      </c>
      <c r="Z322" s="10" t="str">
        <f t="shared" si="122"/>
        <v/>
      </c>
      <c r="AA322" s="10" t="str">
        <f t="shared" si="115"/>
        <v/>
      </c>
      <c r="AB322" s="10" t="str">
        <f t="shared" si="116"/>
        <v/>
      </c>
      <c r="AC322" s="10" t="str">
        <f t="shared" si="123"/>
        <v/>
      </c>
      <c r="AD322" s="10" t="str">
        <f t="shared" si="117"/>
        <v/>
      </c>
      <c r="AE322" s="10" t="str">
        <f t="shared" si="118"/>
        <v/>
      </c>
      <c r="AF322" s="10" t="str">
        <f t="shared" si="124"/>
        <v/>
      </c>
      <c r="AG322" s="10" t="str">
        <f t="shared" si="125"/>
        <v/>
      </c>
      <c r="AH322" s="10" t="str">
        <f t="shared" si="126"/>
        <v/>
      </c>
      <c r="AI322" s="10" t="str">
        <f t="shared" si="119"/>
        <v/>
      </c>
      <c r="AJ322" s="10" t="str">
        <f t="shared" si="127"/>
        <v/>
      </c>
      <c r="AK322" s="10" t="str">
        <f t="shared" si="128"/>
        <v/>
      </c>
      <c r="AL322" s="10" t="str">
        <f t="shared" si="129"/>
        <v/>
      </c>
    </row>
    <row r="323" spans="1:38" ht="22.5" customHeight="1" x14ac:dyDescent="0.25">
      <c r="A323" s="94">
        <v>314</v>
      </c>
      <c r="B323" s="114"/>
      <c r="C323" s="101"/>
      <c r="D323" s="101"/>
      <c r="E323" s="102"/>
      <c r="F323" s="80"/>
      <c r="G323" s="81"/>
      <c r="H323" s="81"/>
      <c r="I323" s="81"/>
      <c r="J323" s="80"/>
      <c r="K323" s="81"/>
      <c r="L323" s="3"/>
      <c r="M323" s="10" t="str">
        <f t="shared" si="120"/>
        <v/>
      </c>
      <c r="N323" s="10" t="str">
        <f t="shared" si="121"/>
        <v/>
      </c>
      <c r="O323" s="10" t="str">
        <f t="shared" si="104"/>
        <v/>
      </c>
      <c r="P323" s="10" t="str">
        <f t="shared" si="105"/>
        <v/>
      </c>
      <c r="Q323" s="10" t="str">
        <f t="shared" si="106"/>
        <v/>
      </c>
      <c r="R323" s="1" t="str">
        <f t="shared" si="107"/>
        <v/>
      </c>
      <c r="S323" s="1" t="str">
        <f t="shared" si="108"/>
        <v/>
      </c>
      <c r="T323" s="1" t="str">
        <f t="shared" si="109"/>
        <v/>
      </c>
      <c r="U323" s="1" t="str">
        <f t="shared" si="110"/>
        <v/>
      </c>
      <c r="V323" t="str">
        <f t="shared" si="111"/>
        <v/>
      </c>
      <c r="W323" s="10" t="str">
        <f t="shared" si="112"/>
        <v/>
      </c>
      <c r="X323" s="10" t="str">
        <f t="shared" si="113"/>
        <v/>
      </c>
      <c r="Y323" s="10" t="str">
        <f t="shared" si="114"/>
        <v/>
      </c>
      <c r="Z323" s="10" t="str">
        <f t="shared" si="122"/>
        <v/>
      </c>
      <c r="AA323" s="10" t="str">
        <f t="shared" si="115"/>
        <v/>
      </c>
      <c r="AB323" s="10" t="str">
        <f t="shared" si="116"/>
        <v/>
      </c>
      <c r="AC323" s="10" t="str">
        <f t="shared" si="123"/>
        <v/>
      </c>
      <c r="AD323" s="10" t="str">
        <f t="shared" si="117"/>
        <v/>
      </c>
      <c r="AE323" s="10" t="str">
        <f t="shared" si="118"/>
        <v/>
      </c>
      <c r="AF323" s="10" t="str">
        <f t="shared" si="124"/>
        <v/>
      </c>
      <c r="AG323" s="10" t="str">
        <f t="shared" si="125"/>
        <v/>
      </c>
      <c r="AH323" s="10" t="str">
        <f t="shared" si="126"/>
        <v/>
      </c>
      <c r="AI323" s="10" t="str">
        <f t="shared" si="119"/>
        <v/>
      </c>
      <c r="AJ323" s="10" t="str">
        <f t="shared" si="127"/>
        <v/>
      </c>
      <c r="AK323" s="10" t="str">
        <f t="shared" si="128"/>
        <v/>
      </c>
      <c r="AL323" s="10" t="str">
        <f t="shared" si="129"/>
        <v/>
      </c>
    </row>
    <row r="324" spans="1:38" ht="22.5" customHeight="1" x14ac:dyDescent="0.25">
      <c r="A324" s="94">
        <v>315</v>
      </c>
      <c r="B324" s="114"/>
      <c r="C324" s="101"/>
      <c r="D324" s="101"/>
      <c r="E324" s="102"/>
      <c r="F324" s="80"/>
      <c r="G324" s="81"/>
      <c r="H324" s="81"/>
      <c r="I324" s="81"/>
      <c r="J324" s="80"/>
      <c r="K324" s="81"/>
      <c r="L324" s="3"/>
      <c r="M324" s="10" t="str">
        <f t="shared" si="120"/>
        <v/>
      </c>
      <c r="N324" s="10" t="str">
        <f t="shared" si="121"/>
        <v/>
      </c>
      <c r="O324" s="10" t="str">
        <f t="shared" si="104"/>
        <v/>
      </c>
      <c r="P324" s="10" t="str">
        <f t="shared" si="105"/>
        <v/>
      </c>
      <c r="Q324" s="10" t="str">
        <f t="shared" si="106"/>
        <v/>
      </c>
      <c r="R324" s="1" t="str">
        <f t="shared" si="107"/>
        <v/>
      </c>
      <c r="S324" s="1" t="str">
        <f t="shared" si="108"/>
        <v/>
      </c>
      <c r="T324" s="1" t="str">
        <f t="shared" si="109"/>
        <v/>
      </c>
      <c r="U324" s="1" t="str">
        <f t="shared" si="110"/>
        <v/>
      </c>
      <c r="V324" t="str">
        <f t="shared" si="111"/>
        <v/>
      </c>
      <c r="W324" s="10" t="str">
        <f t="shared" si="112"/>
        <v/>
      </c>
      <c r="X324" s="10" t="str">
        <f t="shared" si="113"/>
        <v/>
      </c>
      <c r="Y324" s="10" t="str">
        <f t="shared" si="114"/>
        <v/>
      </c>
      <c r="Z324" s="10" t="str">
        <f t="shared" si="122"/>
        <v/>
      </c>
      <c r="AA324" s="10" t="str">
        <f t="shared" si="115"/>
        <v/>
      </c>
      <c r="AB324" s="10" t="str">
        <f t="shared" si="116"/>
        <v/>
      </c>
      <c r="AC324" s="10" t="str">
        <f t="shared" si="123"/>
        <v/>
      </c>
      <c r="AD324" s="10" t="str">
        <f t="shared" si="117"/>
        <v/>
      </c>
      <c r="AE324" s="10" t="str">
        <f t="shared" si="118"/>
        <v/>
      </c>
      <c r="AF324" s="10" t="str">
        <f t="shared" si="124"/>
        <v/>
      </c>
      <c r="AG324" s="10" t="str">
        <f t="shared" si="125"/>
        <v/>
      </c>
      <c r="AH324" s="10" t="str">
        <f t="shared" si="126"/>
        <v/>
      </c>
      <c r="AI324" s="10" t="str">
        <f t="shared" si="119"/>
        <v/>
      </c>
      <c r="AJ324" s="10" t="str">
        <f t="shared" si="127"/>
        <v/>
      </c>
      <c r="AK324" s="10" t="str">
        <f t="shared" si="128"/>
        <v/>
      </c>
      <c r="AL324" s="10" t="str">
        <f t="shared" si="129"/>
        <v/>
      </c>
    </row>
    <row r="325" spans="1:38" ht="22.5" customHeight="1" x14ac:dyDescent="0.25">
      <c r="A325" s="94">
        <v>316</v>
      </c>
      <c r="B325" s="114"/>
      <c r="C325" s="101"/>
      <c r="D325" s="101"/>
      <c r="E325" s="102"/>
      <c r="F325" s="80"/>
      <c r="G325" s="81"/>
      <c r="H325" s="81"/>
      <c r="I325" s="81"/>
      <c r="J325" s="80"/>
      <c r="K325" s="81"/>
      <c r="L325" s="3"/>
      <c r="M325" s="10" t="str">
        <f t="shared" si="120"/>
        <v/>
      </c>
      <c r="N325" s="10" t="str">
        <f t="shared" si="121"/>
        <v/>
      </c>
      <c r="O325" s="10" t="str">
        <f t="shared" si="104"/>
        <v/>
      </c>
      <c r="P325" s="10" t="str">
        <f t="shared" si="105"/>
        <v/>
      </c>
      <c r="Q325" s="10" t="str">
        <f t="shared" si="106"/>
        <v/>
      </c>
      <c r="R325" s="1" t="str">
        <f t="shared" si="107"/>
        <v/>
      </c>
      <c r="S325" s="1" t="str">
        <f t="shared" si="108"/>
        <v/>
      </c>
      <c r="T325" s="1" t="str">
        <f t="shared" si="109"/>
        <v/>
      </c>
      <c r="U325" s="1" t="str">
        <f t="shared" si="110"/>
        <v/>
      </c>
      <c r="V325" t="str">
        <f t="shared" si="111"/>
        <v/>
      </c>
      <c r="W325" s="10" t="str">
        <f t="shared" si="112"/>
        <v/>
      </c>
      <c r="X325" s="10" t="str">
        <f t="shared" si="113"/>
        <v/>
      </c>
      <c r="Y325" s="10" t="str">
        <f t="shared" si="114"/>
        <v/>
      </c>
      <c r="Z325" s="10" t="str">
        <f t="shared" si="122"/>
        <v/>
      </c>
      <c r="AA325" s="10" t="str">
        <f t="shared" si="115"/>
        <v/>
      </c>
      <c r="AB325" s="10" t="str">
        <f t="shared" si="116"/>
        <v/>
      </c>
      <c r="AC325" s="10" t="str">
        <f t="shared" si="123"/>
        <v/>
      </c>
      <c r="AD325" s="10" t="str">
        <f t="shared" si="117"/>
        <v/>
      </c>
      <c r="AE325" s="10" t="str">
        <f t="shared" si="118"/>
        <v/>
      </c>
      <c r="AF325" s="10" t="str">
        <f t="shared" si="124"/>
        <v/>
      </c>
      <c r="AG325" s="10" t="str">
        <f t="shared" si="125"/>
        <v/>
      </c>
      <c r="AH325" s="10" t="str">
        <f t="shared" si="126"/>
        <v/>
      </c>
      <c r="AI325" s="10" t="str">
        <f t="shared" si="119"/>
        <v/>
      </c>
      <c r="AJ325" s="10" t="str">
        <f t="shared" si="127"/>
        <v/>
      </c>
      <c r="AK325" s="10" t="str">
        <f t="shared" si="128"/>
        <v/>
      </c>
      <c r="AL325" s="10" t="str">
        <f t="shared" si="129"/>
        <v/>
      </c>
    </row>
    <row r="326" spans="1:38" ht="22.5" customHeight="1" x14ac:dyDescent="0.25">
      <c r="A326" s="94">
        <v>317</v>
      </c>
      <c r="B326" s="114"/>
      <c r="C326" s="101"/>
      <c r="D326" s="101"/>
      <c r="E326" s="102"/>
      <c r="F326" s="80"/>
      <c r="G326" s="81"/>
      <c r="H326" s="81"/>
      <c r="I326" s="81"/>
      <c r="J326" s="80"/>
      <c r="K326" s="81"/>
      <c r="L326" s="3"/>
      <c r="M326" s="10" t="str">
        <f t="shared" si="120"/>
        <v/>
      </c>
      <c r="N326" s="10" t="str">
        <f t="shared" si="121"/>
        <v/>
      </c>
      <c r="O326" s="10" t="str">
        <f t="shared" si="104"/>
        <v/>
      </c>
      <c r="P326" s="10" t="str">
        <f t="shared" si="105"/>
        <v/>
      </c>
      <c r="Q326" s="10" t="str">
        <f t="shared" si="106"/>
        <v/>
      </c>
      <c r="R326" s="1" t="str">
        <f t="shared" si="107"/>
        <v/>
      </c>
      <c r="S326" s="1" t="str">
        <f t="shared" si="108"/>
        <v/>
      </c>
      <c r="T326" s="1" t="str">
        <f t="shared" si="109"/>
        <v/>
      </c>
      <c r="U326" s="1" t="str">
        <f t="shared" si="110"/>
        <v/>
      </c>
      <c r="V326" t="str">
        <f t="shared" si="111"/>
        <v/>
      </c>
      <c r="W326" s="10" t="str">
        <f t="shared" si="112"/>
        <v/>
      </c>
      <c r="X326" s="10" t="str">
        <f t="shared" si="113"/>
        <v/>
      </c>
      <c r="Y326" s="10" t="str">
        <f t="shared" si="114"/>
        <v/>
      </c>
      <c r="Z326" s="10" t="str">
        <f t="shared" si="122"/>
        <v/>
      </c>
      <c r="AA326" s="10" t="str">
        <f t="shared" si="115"/>
        <v/>
      </c>
      <c r="AB326" s="10" t="str">
        <f t="shared" si="116"/>
        <v/>
      </c>
      <c r="AC326" s="10" t="str">
        <f t="shared" si="123"/>
        <v/>
      </c>
      <c r="AD326" s="10" t="str">
        <f t="shared" si="117"/>
        <v/>
      </c>
      <c r="AE326" s="10" t="str">
        <f t="shared" si="118"/>
        <v/>
      </c>
      <c r="AF326" s="10" t="str">
        <f t="shared" si="124"/>
        <v/>
      </c>
      <c r="AG326" s="10" t="str">
        <f t="shared" si="125"/>
        <v/>
      </c>
      <c r="AH326" s="10" t="str">
        <f t="shared" si="126"/>
        <v/>
      </c>
      <c r="AI326" s="10" t="str">
        <f t="shared" si="119"/>
        <v/>
      </c>
      <c r="AJ326" s="10" t="str">
        <f t="shared" si="127"/>
        <v/>
      </c>
      <c r="AK326" s="10" t="str">
        <f t="shared" si="128"/>
        <v/>
      </c>
      <c r="AL326" s="10" t="str">
        <f t="shared" si="129"/>
        <v/>
      </c>
    </row>
    <row r="327" spans="1:38" ht="22.5" customHeight="1" x14ac:dyDescent="0.25">
      <c r="A327" s="94">
        <v>318</v>
      </c>
      <c r="B327" s="114"/>
      <c r="C327" s="101"/>
      <c r="D327" s="101"/>
      <c r="E327" s="102"/>
      <c r="F327" s="80"/>
      <c r="G327" s="81"/>
      <c r="H327" s="81"/>
      <c r="I327" s="81"/>
      <c r="J327" s="80"/>
      <c r="K327" s="81"/>
      <c r="L327" s="3"/>
      <c r="M327" s="10" t="str">
        <f t="shared" si="120"/>
        <v/>
      </c>
      <c r="N327" s="10" t="str">
        <f t="shared" si="121"/>
        <v/>
      </c>
      <c r="O327" s="10" t="str">
        <f t="shared" si="104"/>
        <v/>
      </c>
      <c r="P327" s="10" t="str">
        <f t="shared" si="105"/>
        <v/>
      </c>
      <c r="Q327" s="10" t="str">
        <f t="shared" si="106"/>
        <v/>
      </c>
      <c r="R327" s="1" t="str">
        <f t="shared" si="107"/>
        <v/>
      </c>
      <c r="S327" s="1" t="str">
        <f t="shared" si="108"/>
        <v/>
      </c>
      <c r="T327" s="1" t="str">
        <f t="shared" si="109"/>
        <v/>
      </c>
      <c r="U327" s="1" t="str">
        <f t="shared" si="110"/>
        <v/>
      </c>
      <c r="V327" t="str">
        <f t="shared" si="111"/>
        <v/>
      </c>
      <c r="W327" s="10" t="str">
        <f t="shared" si="112"/>
        <v/>
      </c>
      <c r="X327" s="10" t="str">
        <f t="shared" si="113"/>
        <v/>
      </c>
      <c r="Y327" s="10" t="str">
        <f t="shared" si="114"/>
        <v/>
      </c>
      <c r="Z327" s="10" t="str">
        <f t="shared" si="122"/>
        <v/>
      </c>
      <c r="AA327" s="10" t="str">
        <f t="shared" si="115"/>
        <v/>
      </c>
      <c r="AB327" s="10" t="str">
        <f t="shared" si="116"/>
        <v/>
      </c>
      <c r="AC327" s="10" t="str">
        <f t="shared" si="123"/>
        <v/>
      </c>
      <c r="AD327" s="10" t="str">
        <f t="shared" si="117"/>
        <v/>
      </c>
      <c r="AE327" s="10" t="str">
        <f t="shared" si="118"/>
        <v/>
      </c>
      <c r="AF327" s="10" t="str">
        <f t="shared" si="124"/>
        <v/>
      </c>
      <c r="AG327" s="10" t="str">
        <f t="shared" si="125"/>
        <v/>
      </c>
      <c r="AH327" s="10" t="str">
        <f t="shared" si="126"/>
        <v/>
      </c>
      <c r="AI327" s="10" t="str">
        <f t="shared" si="119"/>
        <v/>
      </c>
      <c r="AJ327" s="10" t="str">
        <f t="shared" si="127"/>
        <v/>
      </c>
      <c r="AK327" s="10" t="str">
        <f t="shared" si="128"/>
        <v/>
      </c>
      <c r="AL327" s="10" t="str">
        <f t="shared" si="129"/>
        <v/>
      </c>
    </row>
    <row r="328" spans="1:38" ht="22.5" customHeight="1" x14ac:dyDescent="0.25">
      <c r="A328" s="94">
        <v>319</v>
      </c>
      <c r="B328" s="114"/>
      <c r="C328" s="101"/>
      <c r="D328" s="101"/>
      <c r="E328" s="102"/>
      <c r="F328" s="80"/>
      <c r="G328" s="81"/>
      <c r="H328" s="81"/>
      <c r="I328" s="81"/>
      <c r="J328" s="80"/>
      <c r="K328" s="81"/>
      <c r="L328" s="3"/>
      <c r="M328" s="10" t="str">
        <f t="shared" si="120"/>
        <v/>
      </c>
      <c r="N328" s="10" t="str">
        <f t="shared" si="121"/>
        <v/>
      </c>
      <c r="O328" s="10" t="str">
        <f t="shared" si="104"/>
        <v/>
      </c>
      <c r="P328" s="10" t="str">
        <f t="shared" si="105"/>
        <v/>
      </c>
      <c r="Q328" s="10" t="str">
        <f t="shared" si="106"/>
        <v/>
      </c>
      <c r="R328" s="1" t="str">
        <f t="shared" si="107"/>
        <v/>
      </c>
      <c r="S328" s="1" t="str">
        <f t="shared" si="108"/>
        <v/>
      </c>
      <c r="T328" s="1" t="str">
        <f t="shared" si="109"/>
        <v/>
      </c>
      <c r="U328" s="1" t="str">
        <f t="shared" si="110"/>
        <v/>
      </c>
      <c r="V328" t="str">
        <f t="shared" si="111"/>
        <v/>
      </c>
      <c r="W328" s="10" t="str">
        <f t="shared" si="112"/>
        <v/>
      </c>
      <c r="X328" s="10" t="str">
        <f t="shared" si="113"/>
        <v/>
      </c>
      <c r="Y328" s="10" t="str">
        <f t="shared" si="114"/>
        <v/>
      </c>
      <c r="Z328" s="10" t="str">
        <f t="shared" si="122"/>
        <v/>
      </c>
      <c r="AA328" s="10" t="str">
        <f t="shared" si="115"/>
        <v/>
      </c>
      <c r="AB328" s="10" t="str">
        <f t="shared" si="116"/>
        <v/>
      </c>
      <c r="AC328" s="10" t="str">
        <f t="shared" si="123"/>
        <v/>
      </c>
      <c r="AD328" s="10" t="str">
        <f t="shared" si="117"/>
        <v/>
      </c>
      <c r="AE328" s="10" t="str">
        <f t="shared" si="118"/>
        <v/>
      </c>
      <c r="AF328" s="10" t="str">
        <f t="shared" si="124"/>
        <v/>
      </c>
      <c r="AG328" s="10" t="str">
        <f t="shared" si="125"/>
        <v/>
      </c>
      <c r="AH328" s="10" t="str">
        <f t="shared" si="126"/>
        <v/>
      </c>
      <c r="AI328" s="10" t="str">
        <f t="shared" si="119"/>
        <v/>
      </c>
      <c r="AJ328" s="10" t="str">
        <f t="shared" si="127"/>
        <v/>
      </c>
      <c r="AK328" s="10" t="str">
        <f t="shared" si="128"/>
        <v/>
      </c>
      <c r="AL328" s="10" t="str">
        <f t="shared" si="129"/>
        <v/>
      </c>
    </row>
    <row r="329" spans="1:38" ht="22.5" customHeight="1" x14ac:dyDescent="0.25">
      <c r="A329" s="94">
        <v>320</v>
      </c>
      <c r="B329" s="114"/>
      <c r="C329" s="101"/>
      <c r="D329" s="101"/>
      <c r="E329" s="102"/>
      <c r="F329" s="80"/>
      <c r="G329" s="81"/>
      <c r="H329" s="81"/>
      <c r="I329" s="81"/>
      <c r="J329" s="80"/>
      <c r="K329" s="81"/>
      <c r="L329" s="3"/>
      <c r="M329" s="10" t="str">
        <f t="shared" si="120"/>
        <v/>
      </c>
      <c r="N329" s="10" t="str">
        <f t="shared" si="121"/>
        <v/>
      </c>
      <c r="O329" s="10" t="str">
        <f t="shared" si="104"/>
        <v/>
      </c>
      <c r="P329" s="10" t="str">
        <f t="shared" si="105"/>
        <v/>
      </c>
      <c r="Q329" s="10" t="str">
        <f t="shared" si="106"/>
        <v/>
      </c>
      <c r="R329" s="1" t="str">
        <f t="shared" si="107"/>
        <v/>
      </c>
      <c r="S329" s="1" t="str">
        <f t="shared" si="108"/>
        <v/>
      </c>
      <c r="T329" s="1" t="str">
        <f t="shared" si="109"/>
        <v/>
      </c>
      <c r="U329" s="1" t="str">
        <f t="shared" si="110"/>
        <v/>
      </c>
      <c r="V329" t="str">
        <f t="shared" si="111"/>
        <v/>
      </c>
      <c r="W329" s="10" t="str">
        <f t="shared" si="112"/>
        <v/>
      </c>
      <c r="X329" s="10" t="str">
        <f t="shared" si="113"/>
        <v/>
      </c>
      <c r="Y329" s="10" t="str">
        <f t="shared" si="114"/>
        <v/>
      </c>
      <c r="Z329" s="10" t="str">
        <f t="shared" si="122"/>
        <v/>
      </c>
      <c r="AA329" s="10" t="str">
        <f t="shared" si="115"/>
        <v/>
      </c>
      <c r="AB329" s="10" t="str">
        <f t="shared" si="116"/>
        <v/>
      </c>
      <c r="AC329" s="10" t="str">
        <f t="shared" si="123"/>
        <v/>
      </c>
      <c r="AD329" s="10" t="str">
        <f t="shared" si="117"/>
        <v/>
      </c>
      <c r="AE329" s="10" t="str">
        <f t="shared" si="118"/>
        <v/>
      </c>
      <c r="AF329" s="10" t="str">
        <f t="shared" si="124"/>
        <v/>
      </c>
      <c r="AG329" s="10" t="str">
        <f t="shared" si="125"/>
        <v/>
      </c>
      <c r="AH329" s="10" t="str">
        <f t="shared" si="126"/>
        <v/>
      </c>
      <c r="AI329" s="10" t="str">
        <f t="shared" si="119"/>
        <v/>
      </c>
      <c r="AJ329" s="10" t="str">
        <f t="shared" si="127"/>
        <v/>
      </c>
      <c r="AK329" s="10" t="str">
        <f t="shared" si="128"/>
        <v/>
      </c>
      <c r="AL329" s="10" t="str">
        <f t="shared" si="129"/>
        <v/>
      </c>
    </row>
    <row r="330" spans="1:38" ht="22.5" customHeight="1" x14ac:dyDescent="0.25">
      <c r="A330" s="94">
        <v>321</v>
      </c>
      <c r="B330" s="114"/>
      <c r="C330" s="101"/>
      <c r="D330" s="101"/>
      <c r="E330" s="102"/>
      <c r="F330" s="80"/>
      <c r="G330" s="81"/>
      <c r="H330" s="81"/>
      <c r="I330" s="81"/>
      <c r="J330" s="80"/>
      <c r="K330" s="81"/>
      <c r="L330" s="3"/>
      <c r="M330" s="10" t="str">
        <f t="shared" si="120"/>
        <v/>
      </c>
      <c r="N330" s="10" t="str">
        <f t="shared" si="121"/>
        <v/>
      </c>
      <c r="O330" s="10" t="str">
        <f t="shared" ref="O330:O393" si="130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330" s="10" t="str">
        <f t="shared" ref="P330:P393" si="131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330" s="10" t="str">
        <f t="shared" ref="Q330:Q393" si="132">IF(AND(VLOOKUP(ROW()-9,A:K,8,0) &lt;&gt; "2500",VLOOKUP(ROW()-9,A:K,8,0) &lt;&gt;"4050"),"",IF($Q$8=TRUE,"","The sum of GL 2500 must equal the sum of GL 4050. "))</f>
        <v/>
      </c>
      <c r="R330" s="1" t="str">
        <f t="shared" ref="R330:R393" si="133">IF(AND(VLOOKUP(ROW()-9,A:K,8,0) &lt;&gt; "2170",VLOOKUP(ROW()-9,A:K,8,0) &lt;&gt;"5370"),"",IF($R$8=TRUE,"","The sum of GL 2170 must equal the sum of GL 5370. "))</f>
        <v/>
      </c>
      <c r="S330" s="1" t="str">
        <f t="shared" ref="S330:S393" si="134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330" s="1" t="str">
        <f t="shared" ref="T330:T393" si="135">IF(OR(VLOOKUP(ROW()-9,A:K,8,0)="3400",VLOOKUP(ROW()-9,A:K,8,0)="3500"),"GL 3400 and 3500 are not allowed. Must use lowest level. ","")</f>
        <v/>
      </c>
      <c r="U330" s="1" t="str">
        <f t="shared" ref="U330:U393" si="136">IF(AND(VLOOKUP(ROW()-9,A:K,8,0)="2125",VLOOKUP(ROW()-9,A:K,10,0)&gt;0),"GL 2125 must equal 0. ","")</f>
        <v/>
      </c>
      <c r="V330" t="str">
        <f t="shared" ref="V330:V393" si="137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330" s="10" t="str">
        <f t="shared" ref="W330:W393" si="138">IF(AND(OR(VLOOKUP(ROW()-9,A:K,8,0)="1390",VLOOKUP(ROW()-9,A:K,8,0)="1600"),VLOOKUP(ROW()-9,A:K,11,0)="D"),"GL " &amp; VLOOKUP(ROW()-9,A:K,8,0) &amp; " must be a credit value. ","")</f>
        <v/>
      </c>
      <c r="X330" s="10" t="str">
        <f t="shared" ref="X330:X393" si="139">IF(VLOOKUP(ROW()-9,A:K,10,0)&lt;0,"Amount must be a positive value. ","")</f>
        <v/>
      </c>
      <c r="Y330" s="10" t="str">
        <f t="shared" ref="Y330:Y393" si="140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330" s="10" t="str">
        <f t="shared" si="122"/>
        <v/>
      </c>
      <c r="AA330" s="10" t="str">
        <f t="shared" ref="AA330:AA393" si="141">IF(ISERROR(ROUND(VLOOKUP(ROW()-9,A:K,10,0),2)=VLOOKUP(ROW()-9,A:K,10,0)),"",IF(ROUND(VLOOKUP(ROW()-9,A:K,10,0),2)=VLOOKUP(ROW()-9,A:K,10,0),"","Decimal place is larger than 2 digits. "))</f>
        <v/>
      </c>
      <c r="AB330" s="10" t="str">
        <f t="shared" ref="AB330:AB393" si="142">IF(VLOOKUP(ROW()-9,A:K,10,0) = "","", IF(ISNUMBER(VLOOKUP(ROW()-9,A:K,10,0))=TRUE,"","Amount must be a numeric value. "))</f>
        <v/>
      </c>
      <c r="AC330" s="10" t="str">
        <f t="shared" si="123"/>
        <v/>
      </c>
      <c r="AD330" s="10" t="str">
        <f t="shared" ref="AD330:AD393" si="143">IF(OR(AND(VLOOKUP(ROW()-9,A:K,10,0)&gt;0,VLOOKUP(ROW()-9,A:K,11,0)=""),AND(VLOOKUP(ROW()-9,A:K,6,0)&gt;0,VLOOKUP(ROW()-9,A:K,7,0)="")),"For every amount or encumbrance, the D/C column must have a D or C. ", "")</f>
        <v/>
      </c>
      <c r="AE330" s="10" t="str">
        <f t="shared" ref="AE330:AE393" si="144">IF(OR(VLOOKUP(ROW()-9,A:K,8,0) &amp; VLOOKUP(ROW()-9,A:K,9,0)="17300512",VLOOKUP(ROW()-9,A:K,8,0) &amp; VLOOKUP(ROW()-9,A:K,9,0)="17300666"),"GL 1730.0512 and 1730.0666 must not be on report 1. ","")</f>
        <v/>
      </c>
      <c r="AF330" s="10" t="str">
        <f t="shared" si="124"/>
        <v/>
      </c>
      <c r="AG330" s="10" t="str">
        <f t="shared" si="125"/>
        <v/>
      </c>
      <c r="AH330" s="10" t="str">
        <f t="shared" si="126"/>
        <v/>
      </c>
      <c r="AI330" s="10" t="str">
        <f t="shared" ref="AI330:AI393" si="145">IF(AND(OR(VLOOKUP(ROW()-9,A:K,8,0)="1410",VLOOKUP(ROW()-9,A:K,8,0)="3114"),VLOOKUP(ROW()-9,A:K,10,0)&gt;0),IF(VLOOKUP(ROW()-9,A:K,9,0)=$F$5,"Subsidiary must be another fund number.  ",""),"")</f>
        <v/>
      </c>
      <c r="AJ330" s="10" t="str">
        <f t="shared" si="127"/>
        <v/>
      </c>
      <c r="AK330" s="10" t="str">
        <f t="shared" si="128"/>
        <v/>
      </c>
      <c r="AL330" s="10" t="str">
        <f t="shared" si="129"/>
        <v/>
      </c>
    </row>
    <row r="331" spans="1:38" ht="22.5" customHeight="1" x14ac:dyDescent="0.25">
      <c r="A331" s="94">
        <v>322</v>
      </c>
      <c r="B331" s="114"/>
      <c r="C331" s="101"/>
      <c r="D331" s="101"/>
      <c r="E331" s="102"/>
      <c r="F331" s="80"/>
      <c r="G331" s="81"/>
      <c r="H331" s="81"/>
      <c r="I331" s="81"/>
      <c r="J331" s="80"/>
      <c r="K331" s="81"/>
      <c r="L331" s="3"/>
      <c r="M331" s="10" t="str">
        <f t="shared" ref="M331:M394" si="146">IF(ISERROR(N331),"",N331)&amp; IF(ISERROR(O331),"",O331)&amp; IF(ISERROR(P331),"",P331)&amp; IF(ISERROR(Q331),"",Q331)&amp; IF(ISERROR(R331),"",R331)&amp; IF(ISERROR(S331),"",S331)&amp; IF(ISERROR(T331),"",T331)&amp; IF(ISERROR(U331),"",U331)&amp; IF(ISERROR(V331),"",V331)&amp; IF(ISERROR(W331),"",W331)&amp; IF(ISERROR(X331),"",X331)&amp; IF(ISERROR(Y331),"",Y331)&amp; IF(ISERROR(Z331),"",Z331)&amp; IF(ISERROR(AA331),"",AA331)&amp; IF(ISERROR(AB331),"",AB331)&amp; IF(ISERROR(AC331),"",AC331)&amp; IF(ISERROR(AD331),"",AD331)&amp; IF(ISERROR(AE331),"",AE331)&amp; IF(ISERROR(AF331),"",AF331)&amp; IF(ISERROR(AG331),"",AG331)&amp; IF(ISERROR(AH331),"",AH331)&amp; IF(ISERROR(AI331),"",AI331)&amp; IF(ISERROR(AJ331),"",AJ331)&amp; IF(ISERROR(AK331),"",AK331)&amp; IF(ISERROR(AL331),"",AL331)</f>
        <v/>
      </c>
      <c r="N331" s="10" t="str">
        <f t="shared" ref="N331:N394" si="147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331" s="10" t="str">
        <f t="shared" si="130"/>
        <v/>
      </c>
      <c r="P331" s="10" t="str">
        <f t="shared" si="131"/>
        <v/>
      </c>
      <c r="Q331" s="10" t="str">
        <f t="shared" si="132"/>
        <v/>
      </c>
      <c r="R331" s="1" t="str">
        <f t="shared" si="133"/>
        <v/>
      </c>
      <c r="S331" s="1" t="str">
        <f t="shared" si="134"/>
        <v/>
      </c>
      <c r="T331" s="1" t="str">
        <f t="shared" si="135"/>
        <v/>
      </c>
      <c r="U331" s="1" t="str">
        <f t="shared" si="136"/>
        <v/>
      </c>
      <c r="V331" t="str">
        <f t="shared" si="137"/>
        <v/>
      </c>
      <c r="W331" s="10" t="str">
        <f t="shared" si="138"/>
        <v/>
      </c>
      <c r="X331" s="10" t="str">
        <f t="shared" si="139"/>
        <v/>
      </c>
      <c r="Y331" s="10" t="str">
        <f t="shared" si="140"/>
        <v/>
      </c>
      <c r="Z331" s="10" t="str">
        <f t="shared" ref="Z331:Z394" si="148">IF(AND(OR(VALUE(VLOOKUP(ROW()-9,A:K,8,0))=1410,VALUE(VLOOKUP(ROW()-9,A:K,8,0))=1420,VALUE(VLOOKUP(ROW()-9,A:K,8,0))=3114,VALUE(VLOOKUP(ROW()-9,A:K,8,0))=3115),VLOOKUP(ROW()-9,A:K,10,0)&gt;0),IF(LEN(VLOOKUP(ROW()-9,A:K,9,0))=4,"","Subsidiary is " &amp;LEN(VLOOKUP(ROW()-9,A:K,9,0))&amp; " digits long. Subsidiary must be 4 digits. If it appears to be 4 digits, check for hidden characters."),"")</f>
        <v/>
      </c>
      <c r="AA331" s="10" t="str">
        <f t="shared" si="141"/>
        <v/>
      </c>
      <c r="AB331" s="10" t="str">
        <f t="shared" si="142"/>
        <v/>
      </c>
      <c r="AC331" s="10" t="str">
        <f t="shared" ref="AC331:AC394" si="149">IF(AND(VLOOKUP(ROW()-9,A:K,10,0)="",VLOOKUP(ROW()-9,A:K,6,0)=""),"",IF(VLOOKUP(ROW()-9,A:K,10,0)&gt;=VLOOKUP(ROW()-9,A:K,6,0),"","Encumbrance amount must be equal to or less than the accrual amount. "))</f>
        <v/>
      </c>
      <c r="AD331" s="10" t="str">
        <f t="shared" si="143"/>
        <v/>
      </c>
      <c r="AE331" s="10" t="str">
        <f t="shared" si="144"/>
        <v/>
      </c>
      <c r="AF331" s="10" t="str">
        <f t="shared" ref="AF331:AF394" si="150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331" s="10" t="str">
        <f t="shared" ref="AG331:AG394" si="151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331" s="10" t="str">
        <f t="shared" ref="AH331:AH394" si="152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331" s="10" t="str">
        <f t="shared" si="145"/>
        <v/>
      </c>
      <c r="AJ331" s="10" t="str">
        <f t="shared" ref="AJ331:AJ394" si="153">IF(AND(OR(VLOOKUP(ROW()-9,A:K,8,0)="1420",VLOOKUP(ROW()-9,A:K,8,0)="3115"),VLOOKUP(ROW()-9,A:K,10,0)&gt;0),IF(VLOOKUP(ROW()-9,A:K,9,0)=$F$5,"Subsidiary must be agency number. ",""),"")</f>
        <v/>
      </c>
      <c r="AK331" s="10" t="str">
        <f t="shared" ref="AK331:AK394" si="154">IF(OR(VLOOKUP(ROW()-9,A:K,7,0) ="D",VLOOKUP(ROW()-9,A:K,7,0)="C"),IF(VLOOKUP(ROW()-9,A:K,7,0)=VLOOKUP(ROW()-9,A:K,11,0),"","Encumbrance D/C sign must equal accruals D/C sign."),"")</f>
        <v/>
      </c>
      <c r="AL331" s="10" t="str">
        <f t="shared" ref="AL331:AL394" si="155">IF(AND(VLOOKUP(ROW()-9,A:K,8,0)="3010",VLOOKUP(ROW()-9,A:K,6,0)=VLOOKUP(ROW()-9,A:K,10,0),VLOOKUP(ROW()-9,A:K,6,0)&gt;1000000),"Reminder to place a footnote for encumbrances over 1M for GL 3010. ","")</f>
        <v/>
      </c>
    </row>
    <row r="332" spans="1:38" ht="22.5" customHeight="1" x14ac:dyDescent="0.25">
      <c r="A332" s="94">
        <v>323</v>
      </c>
      <c r="B332" s="114"/>
      <c r="C332" s="101"/>
      <c r="D332" s="101"/>
      <c r="E332" s="102"/>
      <c r="F332" s="80"/>
      <c r="G332" s="81"/>
      <c r="H332" s="81"/>
      <c r="I332" s="81"/>
      <c r="J332" s="80"/>
      <c r="K332" s="81"/>
      <c r="L332" s="3"/>
      <c r="M332" s="10" t="str">
        <f t="shared" si="146"/>
        <v/>
      </c>
      <c r="N332" s="10" t="str">
        <f t="shared" si="147"/>
        <v/>
      </c>
      <c r="O332" s="10" t="str">
        <f t="shared" si="130"/>
        <v/>
      </c>
      <c r="P332" s="10" t="str">
        <f t="shared" si="131"/>
        <v/>
      </c>
      <c r="Q332" s="10" t="str">
        <f t="shared" si="132"/>
        <v/>
      </c>
      <c r="R332" s="1" t="str">
        <f t="shared" si="133"/>
        <v/>
      </c>
      <c r="S332" s="1" t="str">
        <f t="shared" si="134"/>
        <v/>
      </c>
      <c r="T332" s="1" t="str">
        <f t="shared" si="135"/>
        <v/>
      </c>
      <c r="U332" s="1" t="str">
        <f t="shared" si="136"/>
        <v/>
      </c>
      <c r="V332" t="str">
        <f t="shared" si="137"/>
        <v/>
      </c>
      <c r="W332" s="10" t="str">
        <f t="shared" si="138"/>
        <v/>
      </c>
      <c r="X332" s="10" t="str">
        <f t="shared" si="139"/>
        <v/>
      </c>
      <c r="Y332" s="10" t="str">
        <f t="shared" si="140"/>
        <v/>
      </c>
      <c r="Z332" s="10" t="str">
        <f t="shared" si="148"/>
        <v/>
      </c>
      <c r="AA332" s="10" t="str">
        <f t="shared" si="141"/>
        <v/>
      </c>
      <c r="AB332" s="10" t="str">
        <f t="shared" si="142"/>
        <v/>
      </c>
      <c r="AC332" s="10" t="str">
        <f t="shared" si="149"/>
        <v/>
      </c>
      <c r="AD332" s="10" t="str">
        <f t="shared" si="143"/>
        <v/>
      </c>
      <c r="AE332" s="10" t="str">
        <f t="shared" si="144"/>
        <v/>
      </c>
      <c r="AF332" s="10" t="str">
        <f t="shared" si="150"/>
        <v/>
      </c>
      <c r="AG332" s="10" t="str">
        <f t="shared" si="151"/>
        <v/>
      </c>
      <c r="AH332" s="10" t="str">
        <f t="shared" si="152"/>
        <v/>
      </c>
      <c r="AI332" s="10" t="str">
        <f t="shared" si="145"/>
        <v/>
      </c>
      <c r="AJ332" s="10" t="str">
        <f t="shared" si="153"/>
        <v/>
      </c>
      <c r="AK332" s="10" t="str">
        <f t="shared" si="154"/>
        <v/>
      </c>
      <c r="AL332" s="10" t="str">
        <f t="shared" si="155"/>
        <v/>
      </c>
    </row>
    <row r="333" spans="1:38" ht="22.5" customHeight="1" x14ac:dyDescent="0.25">
      <c r="A333" s="94">
        <v>324</v>
      </c>
      <c r="B333" s="114"/>
      <c r="C333" s="101"/>
      <c r="D333" s="101"/>
      <c r="E333" s="102"/>
      <c r="F333" s="80"/>
      <c r="G333" s="81"/>
      <c r="H333" s="81"/>
      <c r="I333" s="81"/>
      <c r="J333" s="80"/>
      <c r="K333" s="81"/>
      <c r="L333" s="3"/>
      <c r="M333" s="10" t="str">
        <f t="shared" si="146"/>
        <v/>
      </c>
      <c r="N333" s="10" t="str">
        <f t="shared" si="147"/>
        <v/>
      </c>
      <c r="O333" s="10" t="str">
        <f t="shared" si="130"/>
        <v/>
      </c>
      <c r="P333" s="10" t="str">
        <f t="shared" si="131"/>
        <v/>
      </c>
      <c r="Q333" s="10" t="str">
        <f t="shared" si="132"/>
        <v/>
      </c>
      <c r="R333" s="1" t="str">
        <f t="shared" si="133"/>
        <v/>
      </c>
      <c r="S333" s="1" t="str">
        <f t="shared" si="134"/>
        <v/>
      </c>
      <c r="T333" s="1" t="str">
        <f t="shared" si="135"/>
        <v/>
      </c>
      <c r="U333" s="1" t="str">
        <f t="shared" si="136"/>
        <v/>
      </c>
      <c r="V333" t="str">
        <f t="shared" si="137"/>
        <v/>
      </c>
      <c r="W333" s="10" t="str">
        <f t="shared" si="138"/>
        <v/>
      </c>
      <c r="X333" s="10" t="str">
        <f t="shared" si="139"/>
        <v/>
      </c>
      <c r="Y333" s="10" t="str">
        <f t="shared" si="140"/>
        <v/>
      </c>
      <c r="Z333" s="10" t="str">
        <f t="shared" si="148"/>
        <v/>
      </c>
      <c r="AA333" s="10" t="str">
        <f t="shared" si="141"/>
        <v/>
      </c>
      <c r="AB333" s="10" t="str">
        <f t="shared" si="142"/>
        <v/>
      </c>
      <c r="AC333" s="10" t="str">
        <f t="shared" si="149"/>
        <v/>
      </c>
      <c r="AD333" s="10" t="str">
        <f t="shared" si="143"/>
        <v/>
      </c>
      <c r="AE333" s="10" t="str">
        <f t="shared" si="144"/>
        <v/>
      </c>
      <c r="AF333" s="10" t="str">
        <f t="shared" si="150"/>
        <v/>
      </c>
      <c r="AG333" s="10" t="str">
        <f t="shared" si="151"/>
        <v/>
      </c>
      <c r="AH333" s="10" t="str">
        <f t="shared" si="152"/>
        <v/>
      </c>
      <c r="AI333" s="10" t="str">
        <f t="shared" si="145"/>
        <v/>
      </c>
      <c r="AJ333" s="10" t="str">
        <f t="shared" si="153"/>
        <v/>
      </c>
      <c r="AK333" s="10" t="str">
        <f t="shared" si="154"/>
        <v/>
      </c>
      <c r="AL333" s="10" t="str">
        <f t="shared" si="155"/>
        <v/>
      </c>
    </row>
    <row r="334" spans="1:38" ht="22.5" customHeight="1" x14ac:dyDescent="0.25">
      <c r="A334" s="94">
        <v>325</v>
      </c>
      <c r="B334" s="114"/>
      <c r="C334" s="101"/>
      <c r="D334" s="101"/>
      <c r="E334" s="102"/>
      <c r="F334" s="80"/>
      <c r="G334" s="81"/>
      <c r="H334" s="81"/>
      <c r="I334" s="81"/>
      <c r="J334" s="80"/>
      <c r="K334" s="81"/>
      <c r="L334" s="3"/>
      <c r="M334" s="10" t="str">
        <f t="shared" si="146"/>
        <v/>
      </c>
      <c r="N334" s="10" t="str">
        <f t="shared" si="147"/>
        <v/>
      </c>
      <c r="O334" s="10" t="str">
        <f t="shared" si="130"/>
        <v/>
      </c>
      <c r="P334" s="10" t="str">
        <f t="shared" si="131"/>
        <v/>
      </c>
      <c r="Q334" s="10" t="str">
        <f t="shared" si="132"/>
        <v/>
      </c>
      <c r="R334" s="1" t="str">
        <f t="shared" si="133"/>
        <v/>
      </c>
      <c r="S334" s="1" t="str">
        <f t="shared" si="134"/>
        <v/>
      </c>
      <c r="T334" s="1" t="str">
        <f t="shared" si="135"/>
        <v/>
      </c>
      <c r="U334" s="1" t="str">
        <f t="shared" si="136"/>
        <v/>
      </c>
      <c r="V334" t="str">
        <f t="shared" si="137"/>
        <v/>
      </c>
      <c r="W334" s="10" t="str">
        <f t="shared" si="138"/>
        <v/>
      </c>
      <c r="X334" s="10" t="str">
        <f t="shared" si="139"/>
        <v/>
      </c>
      <c r="Y334" s="10" t="str">
        <f t="shared" si="140"/>
        <v/>
      </c>
      <c r="Z334" s="10" t="str">
        <f t="shared" si="148"/>
        <v/>
      </c>
      <c r="AA334" s="10" t="str">
        <f t="shared" si="141"/>
        <v/>
      </c>
      <c r="AB334" s="10" t="str">
        <f t="shared" si="142"/>
        <v/>
      </c>
      <c r="AC334" s="10" t="str">
        <f t="shared" si="149"/>
        <v/>
      </c>
      <c r="AD334" s="10" t="str">
        <f t="shared" si="143"/>
        <v/>
      </c>
      <c r="AE334" s="10" t="str">
        <f t="shared" si="144"/>
        <v/>
      </c>
      <c r="AF334" s="10" t="str">
        <f t="shared" si="150"/>
        <v/>
      </c>
      <c r="AG334" s="10" t="str">
        <f t="shared" si="151"/>
        <v/>
      </c>
      <c r="AH334" s="10" t="str">
        <f t="shared" si="152"/>
        <v/>
      </c>
      <c r="AI334" s="10" t="str">
        <f t="shared" si="145"/>
        <v/>
      </c>
      <c r="AJ334" s="10" t="str">
        <f t="shared" si="153"/>
        <v/>
      </c>
      <c r="AK334" s="10" t="str">
        <f t="shared" si="154"/>
        <v/>
      </c>
      <c r="AL334" s="10" t="str">
        <f t="shared" si="155"/>
        <v/>
      </c>
    </row>
    <row r="335" spans="1:38" ht="22.5" customHeight="1" x14ac:dyDescent="0.25">
      <c r="A335" s="94">
        <v>326</v>
      </c>
      <c r="B335" s="114"/>
      <c r="C335" s="101"/>
      <c r="D335" s="101"/>
      <c r="E335" s="102"/>
      <c r="F335" s="80"/>
      <c r="G335" s="81"/>
      <c r="H335" s="81"/>
      <c r="I335" s="81"/>
      <c r="J335" s="80"/>
      <c r="K335" s="81"/>
      <c r="L335" s="3"/>
      <c r="M335" s="10" t="str">
        <f t="shared" si="146"/>
        <v/>
      </c>
      <c r="N335" s="10" t="str">
        <f t="shared" si="147"/>
        <v/>
      </c>
      <c r="O335" s="10" t="str">
        <f t="shared" si="130"/>
        <v/>
      </c>
      <c r="P335" s="10" t="str">
        <f t="shared" si="131"/>
        <v/>
      </c>
      <c r="Q335" s="10" t="str">
        <f t="shared" si="132"/>
        <v/>
      </c>
      <c r="R335" s="1" t="str">
        <f t="shared" si="133"/>
        <v/>
      </c>
      <c r="S335" s="1" t="str">
        <f t="shared" si="134"/>
        <v/>
      </c>
      <c r="T335" s="1" t="str">
        <f t="shared" si="135"/>
        <v/>
      </c>
      <c r="U335" s="1" t="str">
        <f t="shared" si="136"/>
        <v/>
      </c>
      <c r="V335" t="str">
        <f t="shared" si="137"/>
        <v/>
      </c>
      <c r="W335" s="10" t="str">
        <f t="shared" si="138"/>
        <v/>
      </c>
      <c r="X335" s="10" t="str">
        <f t="shared" si="139"/>
        <v/>
      </c>
      <c r="Y335" s="10" t="str">
        <f t="shared" si="140"/>
        <v/>
      </c>
      <c r="Z335" s="10" t="str">
        <f t="shared" si="148"/>
        <v/>
      </c>
      <c r="AA335" s="10" t="str">
        <f t="shared" si="141"/>
        <v/>
      </c>
      <c r="AB335" s="10" t="str">
        <f t="shared" si="142"/>
        <v/>
      </c>
      <c r="AC335" s="10" t="str">
        <f t="shared" si="149"/>
        <v/>
      </c>
      <c r="AD335" s="10" t="str">
        <f t="shared" si="143"/>
        <v/>
      </c>
      <c r="AE335" s="10" t="str">
        <f t="shared" si="144"/>
        <v/>
      </c>
      <c r="AF335" s="10" t="str">
        <f t="shared" si="150"/>
        <v/>
      </c>
      <c r="AG335" s="10" t="str">
        <f t="shared" si="151"/>
        <v/>
      </c>
      <c r="AH335" s="10" t="str">
        <f t="shared" si="152"/>
        <v/>
      </c>
      <c r="AI335" s="10" t="str">
        <f t="shared" si="145"/>
        <v/>
      </c>
      <c r="AJ335" s="10" t="str">
        <f t="shared" si="153"/>
        <v/>
      </c>
      <c r="AK335" s="10" t="str">
        <f t="shared" si="154"/>
        <v/>
      </c>
      <c r="AL335" s="10" t="str">
        <f t="shared" si="155"/>
        <v/>
      </c>
    </row>
    <row r="336" spans="1:38" ht="22.5" customHeight="1" x14ac:dyDescent="0.25">
      <c r="A336" s="94">
        <v>327</v>
      </c>
      <c r="B336" s="114"/>
      <c r="C336" s="101"/>
      <c r="D336" s="101"/>
      <c r="E336" s="102"/>
      <c r="F336" s="80"/>
      <c r="G336" s="81"/>
      <c r="H336" s="81"/>
      <c r="I336" s="81"/>
      <c r="J336" s="80"/>
      <c r="K336" s="81"/>
      <c r="L336" s="3"/>
      <c r="M336" s="10" t="str">
        <f t="shared" si="146"/>
        <v/>
      </c>
      <c r="N336" s="10" t="str">
        <f t="shared" si="147"/>
        <v/>
      </c>
      <c r="O336" s="10" t="str">
        <f t="shared" si="130"/>
        <v/>
      </c>
      <c r="P336" s="10" t="str">
        <f t="shared" si="131"/>
        <v/>
      </c>
      <c r="Q336" s="10" t="str">
        <f t="shared" si="132"/>
        <v/>
      </c>
      <c r="R336" s="1" t="str">
        <f t="shared" si="133"/>
        <v/>
      </c>
      <c r="S336" s="1" t="str">
        <f t="shared" si="134"/>
        <v/>
      </c>
      <c r="T336" s="1" t="str">
        <f t="shared" si="135"/>
        <v/>
      </c>
      <c r="U336" s="1" t="str">
        <f t="shared" si="136"/>
        <v/>
      </c>
      <c r="V336" t="str">
        <f t="shared" si="137"/>
        <v/>
      </c>
      <c r="W336" s="10" t="str">
        <f t="shared" si="138"/>
        <v/>
      </c>
      <c r="X336" s="10" t="str">
        <f t="shared" si="139"/>
        <v/>
      </c>
      <c r="Y336" s="10" t="str">
        <f t="shared" si="140"/>
        <v/>
      </c>
      <c r="Z336" s="10" t="str">
        <f t="shared" si="148"/>
        <v/>
      </c>
      <c r="AA336" s="10" t="str">
        <f t="shared" si="141"/>
        <v/>
      </c>
      <c r="AB336" s="10" t="str">
        <f t="shared" si="142"/>
        <v/>
      </c>
      <c r="AC336" s="10" t="str">
        <f t="shared" si="149"/>
        <v/>
      </c>
      <c r="AD336" s="10" t="str">
        <f t="shared" si="143"/>
        <v/>
      </c>
      <c r="AE336" s="10" t="str">
        <f t="shared" si="144"/>
        <v/>
      </c>
      <c r="AF336" s="10" t="str">
        <f t="shared" si="150"/>
        <v/>
      </c>
      <c r="AG336" s="10" t="str">
        <f t="shared" si="151"/>
        <v/>
      </c>
      <c r="AH336" s="10" t="str">
        <f t="shared" si="152"/>
        <v/>
      </c>
      <c r="AI336" s="10" t="str">
        <f t="shared" si="145"/>
        <v/>
      </c>
      <c r="AJ336" s="10" t="str">
        <f t="shared" si="153"/>
        <v/>
      </c>
      <c r="AK336" s="10" t="str">
        <f t="shared" si="154"/>
        <v/>
      </c>
      <c r="AL336" s="10" t="str">
        <f t="shared" si="155"/>
        <v/>
      </c>
    </row>
    <row r="337" spans="1:38" ht="22.5" customHeight="1" x14ac:dyDescent="0.25">
      <c r="A337" s="94">
        <v>328</v>
      </c>
      <c r="B337" s="114"/>
      <c r="C337" s="101"/>
      <c r="D337" s="101"/>
      <c r="E337" s="102"/>
      <c r="F337" s="80"/>
      <c r="G337" s="81"/>
      <c r="H337" s="81"/>
      <c r="I337" s="81"/>
      <c r="J337" s="80"/>
      <c r="K337" s="81"/>
      <c r="L337" s="3"/>
      <c r="M337" s="10" t="str">
        <f t="shared" si="146"/>
        <v/>
      </c>
      <c r="N337" s="10" t="str">
        <f t="shared" si="147"/>
        <v/>
      </c>
      <c r="O337" s="10" t="str">
        <f t="shared" si="130"/>
        <v/>
      </c>
      <c r="P337" s="10" t="str">
        <f t="shared" si="131"/>
        <v/>
      </c>
      <c r="Q337" s="10" t="str">
        <f t="shared" si="132"/>
        <v/>
      </c>
      <c r="R337" s="1" t="str">
        <f t="shared" si="133"/>
        <v/>
      </c>
      <c r="S337" s="1" t="str">
        <f t="shared" si="134"/>
        <v/>
      </c>
      <c r="T337" s="1" t="str">
        <f t="shared" si="135"/>
        <v/>
      </c>
      <c r="U337" s="1" t="str">
        <f t="shared" si="136"/>
        <v/>
      </c>
      <c r="V337" t="str">
        <f t="shared" si="137"/>
        <v/>
      </c>
      <c r="W337" s="10" t="str">
        <f t="shared" si="138"/>
        <v/>
      </c>
      <c r="X337" s="10" t="str">
        <f t="shared" si="139"/>
        <v/>
      </c>
      <c r="Y337" s="10" t="str">
        <f t="shared" si="140"/>
        <v/>
      </c>
      <c r="Z337" s="10" t="str">
        <f t="shared" si="148"/>
        <v/>
      </c>
      <c r="AA337" s="10" t="str">
        <f t="shared" si="141"/>
        <v/>
      </c>
      <c r="AB337" s="10" t="str">
        <f t="shared" si="142"/>
        <v/>
      </c>
      <c r="AC337" s="10" t="str">
        <f t="shared" si="149"/>
        <v/>
      </c>
      <c r="AD337" s="10" t="str">
        <f t="shared" si="143"/>
        <v/>
      </c>
      <c r="AE337" s="10" t="str">
        <f t="shared" si="144"/>
        <v/>
      </c>
      <c r="AF337" s="10" t="str">
        <f t="shared" si="150"/>
        <v/>
      </c>
      <c r="AG337" s="10" t="str">
        <f t="shared" si="151"/>
        <v/>
      </c>
      <c r="AH337" s="10" t="str">
        <f t="shared" si="152"/>
        <v/>
      </c>
      <c r="AI337" s="10" t="str">
        <f t="shared" si="145"/>
        <v/>
      </c>
      <c r="AJ337" s="10" t="str">
        <f t="shared" si="153"/>
        <v/>
      </c>
      <c r="AK337" s="10" t="str">
        <f t="shared" si="154"/>
        <v/>
      </c>
      <c r="AL337" s="10" t="str">
        <f t="shared" si="155"/>
        <v/>
      </c>
    </row>
    <row r="338" spans="1:38" ht="22.5" customHeight="1" x14ac:dyDescent="0.25">
      <c r="A338" s="94">
        <v>329</v>
      </c>
      <c r="B338" s="114"/>
      <c r="C338" s="101"/>
      <c r="D338" s="101"/>
      <c r="E338" s="102"/>
      <c r="F338" s="80"/>
      <c r="G338" s="81"/>
      <c r="H338" s="81"/>
      <c r="I338" s="81"/>
      <c r="J338" s="80"/>
      <c r="K338" s="81"/>
      <c r="L338" s="3"/>
      <c r="M338" s="10" t="str">
        <f t="shared" si="146"/>
        <v/>
      </c>
      <c r="N338" s="10" t="str">
        <f t="shared" si="147"/>
        <v/>
      </c>
      <c r="O338" s="10" t="str">
        <f t="shared" si="130"/>
        <v/>
      </c>
      <c r="P338" s="10" t="str">
        <f t="shared" si="131"/>
        <v/>
      </c>
      <c r="Q338" s="10" t="str">
        <f t="shared" si="132"/>
        <v/>
      </c>
      <c r="R338" s="1" t="str">
        <f t="shared" si="133"/>
        <v/>
      </c>
      <c r="S338" s="1" t="str">
        <f t="shared" si="134"/>
        <v/>
      </c>
      <c r="T338" s="1" t="str">
        <f t="shared" si="135"/>
        <v/>
      </c>
      <c r="U338" s="1" t="str">
        <f t="shared" si="136"/>
        <v/>
      </c>
      <c r="V338" t="str">
        <f t="shared" si="137"/>
        <v/>
      </c>
      <c r="W338" s="10" t="str">
        <f t="shared" si="138"/>
        <v/>
      </c>
      <c r="X338" s="10" t="str">
        <f t="shared" si="139"/>
        <v/>
      </c>
      <c r="Y338" s="10" t="str">
        <f t="shared" si="140"/>
        <v/>
      </c>
      <c r="Z338" s="10" t="str">
        <f t="shared" si="148"/>
        <v/>
      </c>
      <c r="AA338" s="10" t="str">
        <f t="shared" si="141"/>
        <v/>
      </c>
      <c r="AB338" s="10" t="str">
        <f t="shared" si="142"/>
        <v/>
      </c>
      <c r="AC338" s="10" t="str">
        <f t="shared" si="149"/>
        <v/>
      </c>
      <c r="AD338" s="10" t="str">
        <f t="shared" si="143"/>
        <v/>
      </c>
      <c r="AE338" s="10" t="str">
        <f t="shared" si="144"/>
        <v/>
      </c>
      <c r="AF338" s="10" t="str">
        <f t="shared" si="150"/>
        <v/>
      </c>
      <c r="AG338" s="10" t="str">
        <f t="shared" si="151"/>
        <v/>
      </c>
      <c r="AH338" s="10" t="str">
        <f t="shared" si="152"/>
        <v/>
      </c>
      <c r="AI338" s="10" t="str">
        <f t="shared" si="145"/>
        <v/>
      </c>
      <c r="AJ338" s="10" t="str">
        <f t="shared" si="153"/>
        <v/>
      </c>
      <c r="AK338" s="10" t="str">
        <f t="shared" si="154"/>
        <v/>
      </c>
      <c r="AL338" s="10" t="str">
        <f t="shared" si="155"/>
        <v/>
      </c>
    </row>
    <row r="339" spans="1:38" ht="22.5" customHeight="1" x14ac:dyDescent="0.25">
      <c r="A339" s="94">
        <v>330</v>
      </c>
      <c r="B339" s="114"/>
      <c r="C339" s="101"/>
      <c r="D339" s="101"/>
      <c r="E339" s="102"/>
      <c r="F339" s="80"/>
      <c r="G339" s="81"/>
      <c r="H339" s="81"/>
      <c r="I339" s="81"/>
      <c r="J339" s="80"/>
      <c r="K339" s="81"/>
      <c r="L339" s="3"/>
      <c r="M339" s="10" t="str">
        <f t="shared" si="146"/>
        <v/>
      </c>
      <c r="N339" s="10" t="str">
        <f t="shared" si="147"/>
        <v/>
      </c>
      <c r="O339" s="10" t="str">
        <f t="shared" si="130"/>
        <v/>
      </c>
      <c r="P339" s="10" t="str">
        <f t="shared" si="131"/>
        <v/>
      </c>
      <c r="Q339" s="10" t="str">
        <f t="shared" si="132"/>
        <v/>
      </c>
      <c r="R339" s="1" t="str">
        <f t="shared" si="133"/>
        <v/>
      </c>
      <c r="S339" s="1" t="str">
        <f t="shared" si="134"/>
        <v/>
      </c>
      <c r="T339" s="1" t="str">
        <f t="shared" si="135"/>
        <v/>
      </c>
      <c r="U339" s="1" t="str">
        <f t="shared" si="136"/>
        <v/>
      </c>
      <c r="V339" t="str">
        <f t="shared" si="137"/>
        <v/>
      </c>
      <c r="W339" s="10" t="str">
        <f t="shared" si="138"/>
        <v/>
      </c>
      <c r="X339" s="10" t="str">
        <f t="shared" si="139"/>
        <v/>
      </c>
      <c r="Y339" s="10" t="str">
        <f t="shared" si="140"/>
        <v/>
      </c>
      <c r="Z339" s="10" t="str">
        <f t="shared" si="148"/>
        <v/>
      </c>
      <c r="AA339" s="10" t="str">
        <f t="shared" si="141"/>
        <v/>
      </c>
      <c r="AB339" s="10" t="str">
        <f t="shared" si="142"/>
        <v/>
      </c>
      <c r="AC339" s="10" t="str">
        <f t="shared" si="149"/>
        <v/>
      </c>
      <c r="AD339" s="10" t="str">
        <f t="shared" si="143"/>
        <v/>
      </c>
      <c r="AE339" s="10" t="str">
        <f t="shared" si="144"/>
        <v/>
      </c>
      <c r="AF339" s="10" t="str">
        <f t="shared" si="150"/>
        <v/>
      </c>
      <c r="AG339" s="10" t="str">
        <f t="shared" si="151"/>
        <v/>
      </c>
      <c r="AH339" s="10" t="str">
        <f t="shared" si="152"/>
        <v/>
      </c>
      <c r="AI339" s="10" t="str">
        <f t="shared" si="145"/>
        <v/>
      </c>
      <c r="AJ339" s="10" t="str">
        <f t="shared" si="153"/>
        <v/>
      </c>
      <c r="AK339" s="10" t="str">
        <f t="shared" si="154"/>
        <v/>
      </c>
      <c r="AL339" s="10" t="str">
        <f t="shared" si="155"/>
        <v/>
      </c>
    </row>
    <row r="340" spans="1:38" ht="22.5" customHeight="1" x14ac:dyDescent="0.25">
      <c r="A340" s="94">
        <v>331</v>
      </c>
      <c r="B340" s="114"/>
      <c r="C340" s="101"/>
      <c r="D340" s="101"/>
      <c r="E340" s="102"/>
      <c r="F340" s="80"/>
      <c r="G340" s="81"/>
      <c r="H340" s="81"/>
      <c r="I340" s="81"/>
      <c r="J340" s="80"/>
      <c r="K340" s="81"/>
      <c r="L340" s="3"/>
      <c r="M340" s="10" t="str">
        <f t="shared" si="146"/>
        <v/>
      </c>
      <c r="N340" s="10" t="str">
        <f t="shared" si="147"/>
        <v/>
      </c>
      <c r="O340" s="10" t="str">
        <f t="shared" si="130"/>
        <v/>
      </c>
      <c r="P340" s="10" t="str">
        <f t="shared" si="131"/>
        <v/>
      </c>
      <c r="Q340" s="10" t="str">
        <f t="shared" si="132"/>
        <v/>
      </c>
      <c r="R340" s="1" t="str">
        <f t="shared" si="133"/>
        <v/>
      </c>
      <c r="S340" s="1" t="str">
        <f t="shared" si="134"/>
        <v/>
      </c>
      <c r="T340" s="1" t="str">
        <f t="shared" si="135"/>
        <v/>
      </c>
      <c r="U340" s="1" t="str">
        <f t="shared" si="136"/>
        <v/>
      </c>
      <c r="V340" t="str">
        <f t="shared" si="137"/>
        <v/>
      </c>
      <c r="W340" s="10" t="str">
        <f t="shared" si="138"/>
        <v/>
      </c>
      <c r="X340" s="10" t="str">
        <f t="shared" si="139"/>
        <v/>
      </c>
      <c r="Y340" s="10" t="str">
        <f t="shared" si="140"/>
        <v/>
      </c>
      <c r="Z340" s="10" t="str">
        <f t="shared" si="148"/>
        <v/>
      </c>
      <c r="AA340" s="10" t="str">
        <f t="shared" si="141"/>
        <v/>
      </c>
      <c r="AB340" s="10" t="str">
        <f t="shared" si="142"/>
        <v/>
      </c>
      <c r="AC340" s="10" t="str">
        <f t="shared" si="149"/>
        <v/>
      </c>
      <c r="AD340" s="10" t="str">
        <f t="shared" si="143"/>
        <v/>
      </c>
      <c r="AE340" s="10" t="str">
        <f t="shared" si="144"/>
        <v/>
      </c>
      <c r="AF340" s="10" t="str">
        <f t="shared" si="150"/>
        <v/>
      </c>
      <c r="AG340" s="10" t="str">
        <f t="shared" si="151"/>
        <v/>
      </c>
      <c r="AH340" s="10" t="str">
        <f t="shared" si="152"/>
        <v/>
      </c>
      <c r="AI340" s="10" t="str">
        <f t="shared" si="145"/>
        <v/>
      </c>
      <c r="AJ340" s="10" t="str">
        <f t="shared" si="153"/>
        <v/>
      </c>
      <c r="AK340" s="10" t="str">
        <f t="shared" si="154"/>
        <v/>
      </c>
      <c r="AL340" s="10" t="str">
        <f t="shared" si="155"/>
        <v/>
      </c>
    </row>
    <row r="341" spans="1:38" ht="22.5" customHeight="1" x14ac:dyDescent="0.25">
      <c r="A341" s="94">
        <v>332</v>
      </c>
      <c r="B341" s="114"/>
      <c r="C341" s="101"/>
      <c r="D341" s="101"/>
      <c r="E341" s="102"/>
      <c r="F341" s="80"/>
      <c r="G341" s="81"/>
      <c r="H341" s="81"/>
      <c r="I341" s="81"/>
      <c r="J341" s="80"/>
      <c r="K341" s="81"/>
      <c r="L341" s="3"/>
      <c r="M341" s="10" t="str">
        <f t="shared" si="146"/>
        <v/>
      </c>
      <c r="N341" s="10" t="str">
        <f t="shared" si="147"/>
        <v/>
      </c>
      <c r="O341" s="10" t="str">
        <f t="shared" si="130"/>
        <v/>
      </c>
      <c r="P341" s="10" t="str">
        <f t="shared" si="131"/>
        <v/>
      </c>
      <c r="Q341" s="10" t="str">
        <f t="shared" si="132"/>
        <v/>
      </c>
      <c r="R341" s="1" t="str">
        <f t="shared" si="133"/>
        <v/>
      </c>
      <c r="S341" s="1" t="str">
        <f t="shared" si="134"/>
        <v/>
      </c>
      <c r="T341" s="1" t="str">
        <f t="shared" si="135"/>
        <v/>
      </c>
      <c r="U341" s="1" t="str">
        <f t="shared" si="136"/>
        <v/>
      </c>
      <c r="V341" t="str">
        <f t="shared" si="137"/>
        <v/>
      </c>
      <c r="W341" s="10" t="str">
        <f t="shared" si="138"/>
        <v/>
      </c>
      <c r="X341" s="10" t="str">
        <f t="shared" si="139"/>
        <v/>
      </c>
      <c r="Y341" s="10" t="str">
        <f t="shared" si="140"/>
        <v/>
      </c>
      <c r="Z341" s="10" t="str">
        <f t="shared" si="148"/>
        <v/>
      </c>
      <c r="AA341" s="10" t="str">
        <f t="shared" si="141"/>
        <v/>
      </c>
      <c r="AB341" s="10" t="str">
        <f t="shared" si="142"/>
        <v/>
      </c>
      <c r="AC341" s="10" t="str">
        <f t="shared" si="149"/>
        <v/>
      </c>
      <c r="AD341" s="10" t="str">
        <f t="shared" si="143"/>
        <v/>
      </c>
      <c r="AE341" s="10" t="str">
        <f t="shared" si="144"/>
        <v/>
      </c>
      <c r="AF341" s="10" t="str">
        <f t="shared" si="150"/>
        <v/>
      </c>
      <c r="AG341" s="10" t="str">
        <f t="shared" si="151"/>
        <v/>
      </c>
      <c r="AH341" s="10" t="str">
        <f t="shared" si="152"/>
        <v/>
      </c>
      <c r="AI341" s="10" t="str">
        <f t="shared" si="145"/>
        <v/>
      </c>
      <c r="AJ341" s="10" t="str">
        <f t="shared" si="153"/>
        <v/>
      </c>
      <c r="AK341" s="10" t="str">
        <f t="shared" si="154"/>
        <v/>
      </c>
      <c r="AL341" s="10" t="str">
        <f t="shared" si="155"/>
        <v/>
      </c>
    </row>
    <row r="342" spans="1:38" ht="22.5" customHeight="1" x14ac:dyDescent="0.25">
      <c r="A342" s="94">
        <v>333</v>
      </c>
      <c r="B342" s="114"/>
      <c r="C342" s="101"/>
      <c r="D342" s="101"/>
      <c r="E342" s="102"/>
      <c r="F342" s="80"/>
      <c r="G342" s="81"/>
      <c r="H342" s="81"/>
      <c r="I342" s="81"/>
      <c r="J342" s="80"/>
      <c r="K342" s="81"/>
      <c r="L342" s="3"/>
      <c r="M342" s="10" t="str">
        <f t="shared" si="146"/>
        <v/>
      </c>
      <c r="N342" s="10" t="str">
        <f t="shared" si="147"/>
        <v/>
      </c>
      <c r="O342" s="10" t="str">
        <f t="shared" si="130"/>
        <v/>
      </c>
      <c r="P342" s="10" t="str">
        <f t="shared" si="131"/>
        <v/>
      </c>
      <c r="Q342" s="10" t="str">
        <f t="shared" si="132"/>
        <v/>
      </c>
      <c r="R342" s="1" t="str">
        <f t="shared" si="133"/>
        <v/>
      </c>
      <c r="S342" s="1" t="str">
        <f t="shared" si="134"/>
        <v/>
      </c>
      <c r="T342" s="1" t="str">
        <f t="shared" si="135"/>
        <v/>
      </c>
      <c r="U342" s="1" t="str">
        <f t="shared" si="136"/>
        <v/>
      </c>
      <c r="V342" t="str">
        <f t="shared" si="137"/>
        <v/>
      </c>
      <c r="W342" s="10" t="str">
        <f t="shared" si="138"/>
        <v/>
      </c>
      <c r="X342" s="10" t="str">
        <f t="shared" si="139"/>
        <v/>
      </c>
      <c r="Y342" s="10" t="str">
        <f t="shared" si="140"/>
        <v/>
      </c>
      <c r="Z342" s="10" t="str">
        <f t="shared" si="148"/>
        <v/>
      </c>
      <c r="AA342" s="10" t="str">
        <f t="shared" si="141"/>
        <v/>
      </c>
      <c r="AB342" s="10" t="str">
        <f t="shared" si="142"/>
        <v/>
      </c>
      <c r="AC342" s="10" t="str">
        <f t="shared" si="149"/>
        <v/>
      </c>
      <c r="AD342" s="10" t="str">
        <f t="shared" si="143"/>
        <v/>
      </c>
      <c r="AE342" s="10" t="str">
        <f t="shared" si="144"/>
        <v/>
      </c>
      <c r="AF342" s="10" t="str">
        <f t="shared" si="150"/>
        <v/>
      </c>
      <c r="AG342" s="10" t="str">
        <f t="shared" si="151"/>
        <v/>
      </c>
      <c r="AH342" s="10" t="str">
        <f t="shared" si="152"/>
        <v/>
      </c>
      <c r="AI342" s="10" t="str">
        <f t="shared" si="145"/>
        <v/>
      </c>
      <c r="AJ342" s="10" t="str">
        <f t="shared" si="153"/>
        <v/>
      </c>
      <c r="AK342" s="10" t="str">
        <f t="shared" si="154"/>
        <v/>
      </c>
      <c r="AL342" s="10" t="str">
        <f t="shared" si="155"/>
        <v/>
      </c>
    </row>
    <row r="343" spans="1:38" ht="22.5" customHeight="1" x14ac:dyDescent="0.25">
      <c r="A343" s="94">
        <v>334</v>
      </c>
      <c r="B343" s="114"/>
      <c r="C343" s="101"/>
      <c r="D343" s="101"/>
      <c r="E343" s="102"/>
      <c r="F343" s="80"/>
      <c r="G343" s="81"/>
      <c r="H343" s="81"/>
      <c r="I343" s="81"/>
      <c r="J343" s="80"/>
      <c r="K343" s="81"/>
      <c r="L343" s="3"/>
      <c r="M343" s="10" t="str">
        <f t="shared" si="146"/>
        <v/>
      </c>
      <c r="N343" s="10" t="str">
        <f t="shared" si="147"/>
        <v/>
      </c>
      <c r="O343" s="10" t="str">
        <f t="shared" si="130"/>
        <v/>
      </c>
      <c r="P343" s="10" t="str">
        <f t="shared" si="131"/>
        <v/>
      </c>
      <c r="Q343" s="10" t="str">
        <f t="shared" si="132"/>
        <v/>
      </c>
      <c r="R343" s="1" t="str">
        <f t="shared" si="133"/>
        <v/>
      </c>
      <c r="S343" s="1" t="str">
        <f t="shared" si="134"/>
        <v/>
      </c>
      <c r="T343" s="1" t="str">
        <f t="shared" si="135"/>
        <v/>
      </c>
      <c r="U343" s="1" t="str">
        <f t="shared" si="136"/>
        <v/>
      </c>
      <c r="V343" t="str">
        <f t="shared" si="137"/>
        <v/>
      </c>
      <c r="W343" s="10" t="str">
        <f t="shared" si="138"/>
        <v/>
      </c>
      <c r="X343" s="10" t="str">
        <f t="shared" si="139"/>
        <v/>
      </c>
      <c r="Y343" s="10" t="str">
        <f t="shared" si="140"/>
        <v/>
      </c>
      <c r="Z343" s="10" t="str">
        <f t="shared" si="148"/>
        <v/>
      </c>
      <c r="AA343" s="10" t="str">
        <f t="shared" si="141"/>
        <v/>
      </c>
      <c r="AB343" s="10" t="str">
        <f t="shared" si="142"/>
        <v/>
      </c>
      <c r="AC343" s="10" t="str">
        <f t="shared" si="149"/>
        <v/>
      </c>
      <c r="AD343" s="10" t="str">
        <f t="shared" si="143"/>
        <v/>
      </c>
      <c r="AE343" s="10" t="str">
        <f t="shared" si="144"/>
        <v/>
      </c>
      <c r="AF343" s="10" t="str">
        <f t="shared" si="150"/>
        <v/>
      </c>
      <c r="AG343" s="10" t="str">
        <f t="shared" si="151"/>
        <v/>
      </c>
      <c r="AH343" s="10" t="str">
        <f t="shared" si="152"/>
        <v/>
      </c>
      <c r="AI343" s="10" t="str">
        <f t="shared" si="145"/>
        <v/>
      </c>
      <c r="AJ343" s="10" t="str">
        <f t="shared" si="153"/>
        <v/>
      </c>
      <c r="AK343" s="10" t="str">
        <f t="shared" si="154"/>
        <v/>
      </c>
      <c r="AL343" s="10" t="str">
        <f t="shared" si="155"/>
        <v/>
      </c>
    </row>
    <row r="344" spans="1:38" ht="22.5" customHeight="1" x14ac:dyDescent="0.25">
      <c r="A344" s="94">
        <v>335</v>
      </c>
      <c r="B344" s="114"/>
      <c r="C344" s="101"/>
      <c r="D344" s="101"/>
      <c r="E344" s="102"/>
      <c r="F344" s="80"/>
      <c r="G344" s="81"/>
      <c r="H344" s="81"/>
      <c r="I344" s="81"/>
      <c r="J344" s="80"/>
      <c r="K344" s="81"/>
      <c r="L344" s="3"/>
      <c r="M344" s="10" t="str">
        <f t="shared" si="146"/>
        <v/>
      </c>
      <c r="N344" s="10" t="str">
        <f t="shared" si="147"/>
        <v/>
      </c>
      <c r="O344" s="10" t="str">
        <f t="shared" si="130"/>
        <v/>
      </c>
      <c r="P344" s="10" t="str">
        <f t="shared" si="131"/>
        <v/>
      </c>
      <c r="Q344" s="10" t="str">
        <f t="shared" si="132"/>
        <v/>
      </c>
      <c r="R344" s="1" t="str">
        <f t="shared" si="133"/>
        <v/>
      </c>
      <c r="S344" s="1" t="str">
        <f t="shared" si="134"/>
        <v/>
      </c>
      <c r="T344" s="1" t="str">
        <f t="shared" si="135"/>
        <v/>
      </c>
      <c r="U344" s="1" t="str">
        <f t="shared" si="136"/>
        <v/>
      </c>
      <c r="V344" t="str">
        <f t="shared" si="137"/>
        <v/>
      </c>
      <c r="W344" s="10" t="str">
        <f t="shared" si="138"/>
        <v/>
      </c>
      <c r="X344" s="10" t="str">
        <f t="shared" si="139"/>
        <v/>
      </c>
      <c r="Y344" s="10" t="str">
        <f t="shared" si="140"/>
        <v/>
      </c>
      <c r="Z344" s="10" t="str">
        <f t="shared" si="148"/>
        <v/>
      </c>
      <c r="AA344" s="10" t="str">
        <f t="shared" si="141"/>
        <v/>
      </c>
      <c r="AB344" s="10" t="str">
        <f t="shared" si="142"/>
        <v/>
      </c>
      <c r="AC344" s="10" t="str">
        <f t="shared" si="149"/>
        <v/>
      </c>
      <c r="AD344" s="10" t="str">
        <f t="shared" si="143"/>
        <v/>
      </c>
      <c r="AE344" s="10" t="str">
        <f t="shared" si="144"/>
        <v/>
      </c>
      <c r="AF344" s="10" t="str">
        <f t="shared" si="150"/>
        <v/>
      </c>
      <c r="AG344" s="10" t="str">
        <f t="shared" si="151"/>
        <v/>
      </c>
      <c r="AH344" s="10" t="str">
        <f t="shared" si="152"/>
        <v/>
      </c>
      <c r="AI344" s="10" t="str">
        <f t="shared" si="145"/>
        <v/>
      </c>
      <c r="AJ344" s="10" t="str">
        <f t="shared" si="153"/>
        <v/>
      </c>
      <c r="AK344" s="10" t="str">
        <f t="shared" si="154"/>
        <v/>
      </c>
      <c r="AL344" s="10" t="str">
        <f t="shared" si="155"/>
        <v/>
      </c>
    </row>
    <row r="345" spans="1:38" ht="22.5" customHeight="1" x14ac:dyDescent="0.25">
      <c r="A345" s="94">
        <v>336</v>
      </c>
      <c r="B345" s="114"/>
      <c r="C345" s="101"/>
      <c r="D345" s="101"/>
      <c r="E345" s="102"/>
      <c r="F345" s="80"/>
      <c r="G345" s="81"/>
      <c r="H345" s="81"/>
      <c r="I345" s="81"/>
      <c r="J345" s="80"/>
      <c r="K345" s="81"/>
      <c r="L345" s="3"/>
      <c r="M345" s="10" t="str">
        <f t="shared" si="146"/>
        <v/>
      </c>
      <c r="N345" s="10" t="str">
        <f t="shared" si="147"/>
        <v/>
      </c>
      <c r="O345" s="10" t="str">
        <f t="shared" si="130"/>
        <v/>
      </c>
      <c r="P345" s="10" t="str">
        <f t="shared" si="131"/>
        <v/>
      </c>
      <c r="Q345" s="10" t="str">
        <f t="shared" si="132"/>
        <v/>
      </c>
      <c r="R345" s="1" t="str">
        <f t="shared" si="133"/>
        <v/>
      </c>
      <c r="S345" s="1" t="str">
        <f t="shared" si="134"/>
        <v/>
      </c>
      <c r="T345" s="1" t="str">
        <f t="shared" si="135"/>
        <v/>
      </c>
      <c r="U345" s="1" t="str">
        <f t="shared" si="136"/>
        <v/>
      </c>
      <c r="V345" t="str">
        <f t="shared" si="137"/>
        <v/>
      </c>
      <c r="W345" s="10" t="str">
        <f t="shared" si="138"/>
        <v/>
      </c>
      <c r="X345" s="10" t="str">
        <f t="shared" si="139"/>
        <v/>
      </c>
      <c r="Y345" s="10" t="str">
        <f t="shared" si="140"/>
        <v/>
      </c>
      <c r="Z345" s="10" t="str">
        <f t="shared" si="148"/>
        <v/>
      </c>
      <c r="AA345" s="10" t="str">
        <f t="shared" si="141"/>
        <v/>
      </c>
      <c r="AB345" s="10" t="str">
        <f t="shared" si="142"/>
        <v/>
      </c>
      <c r="AC345" s="10" t="str">
        <f t="shared" si="149"/>
        <v/>
      </c>
      <c r="AD345" s="10" t="str">
        <f t="shared" si="143"/>
        <v/>
      </c>
      <c r="AE345" s="10" t="str">
        <f t="shared" si="144"/>
        <v/>
      </c>
      <c r="AF345" s="10" t="str">
        <f t="shared" si="150"/>
        <v/>
      </c>
      <c r="AG345" s="10" t="str">
        <f t="shared" si="151"/>
        <v/>
      </c>
      <c r="AH345" s="10" t="str">
        <f t="shared" si="152"/>
        <v/>
      </c>
      <c r="AI345" s="10" t="str">
        <f t="shared" si="145"/>
        <v/>
      </c>
      <c r="AJ345" s="10" t="str">
        <f t="shared" si="153"/>
        <v/>
      </c>
      <c r="AK345" s="10" t="str">
        <f t="shared" si="154"/>
        <v/>
      </c>
      <c r="AL345" s="10" t="str">
        <f t="shared" si="155"/>
        <v/>
      </c>
    </row>
    <row r="346" spans="1:38" ht="22.5" customHeight="1" x14ac:dyDescent="0.25">
      <c r="A346" s="94">
        <v>337</v>
      </c>
      <c r="B346" s="114"/>
      <c r="C346" s="101"/>
      <c r="D346" s="101"/>
      <c r="E346" s="102"/>
      <c r="F346" s="80"/>
      <c r="G346" s="81"/>
      <c r="H346" s="81"/>
      <c r="I346" s="81"/>
      <c r="J346" s="80"/>
      <c r="K346" s="81"/>
      <c r="L346" s="3"/>
      <c r="M346" s="10" t="str">
        <f t="shared" si="146"/>
        <v/>
      </c>
      <c r="N346" s="10" t="str">
        <f t="shared" si="147"/>
        <v/>
      </c>
      <c r="O346" s="10" t="str">
        <f t="shared" si="130"/>
        <v/>
      </c>
      <c r="P346" s="10" t="str">
        <f t="shared" si="131"/>
        <v/>
      </c>
      <c r="Q346" s="10" t="str">
        <f t="shared" si="132"/>
        <v/>
      </c>
      <c r="R346" s="1" t="str">
        <f t="shared" si="133"/>
        <v/>
      </c>
      <c r="S346" s="1" t="str">
        <f t="shared" si="134"/>
        <v/>
      </c>
      <c r="T346" s="1" t="str">
        <f t="shared" si="135"/>
        <v/>
      </c>
      <c r="U346" s="1" t="str">
        <f t="shared" si="136"/>
        <v/>
      </c>
      <c r="V346" t="str">
        <f t="shared" si="137"/>
        <v/>
      </c>
      <c r="W346" s="10" t="str">
        <f t="shared" si="138"/>
        <v/>
      </c>
      <c r="X346" s="10" t="str">
        <f t="shared" si="139"/>
        <v/>
      </c>
      <c r="Y346" s="10" t="str">
        <f t="shared" si="140"/>
        <v/>
      </c>
      <c r="Z346" s="10" t="str">
        <f t="shared" si="148"/>
        <v/>
      </c>
      <c r="AA346" s="10" t="str">
        <f t="shared" si="141"/>
        <v/>
      </c>
      <c r="AB346" s="10" t="str">
        <f t="shared" si="142"/>
        <v/>
      </c>
      <c r="AC346" s="10" t="str">
        <f t="shared" si="149"/>
        <v/>
      </c>
      <c r="AD346" s="10" t="str">
        <f t="shared" si="143"/>
        <v/>
      </c>
      <c r="AE346" s="10" t="str">
        <f t="shared" si="144"/>
        <v/>
      </c>
      <c r="AF346" s="10" t="str">
        <f t="shared" si="150"/>
        <v/>
      </c>
      <c r="AG346" s="10" t="str">
        <f t="shared" si="151"/>
        <v/>
      </c>
      <c r="AH346" s="10" t="str">
        <f t="shared" si="152"/>
        <v/>
      </c>
      <c r="AI346" s="10" t="str">
        <f t="shared" si="145"/>
        <v/>
      </c>
      <c r="AJ346" s="10" t="str">
        <f t="shared" si="153"/>
        <v/>
      </c>
      <c r="AK346" s="10" t="str">
        <f t="shared" si="154"/>
        <v/>
      </c>
      <c r="AL346" s="10" t="str">
        <f t="shared" si="155"/>
        <v/>
      </c>
    </row>
    <row r="347" spans="1:38" ht="22.5" customHeight="1" x14ac:dyDescent="0.25">
      <c r="A347" s="94">
        <v>338</v>
      </c>
      <c r="B347" s="114"/>
      <c r="C347" s="101"/>
      <c r="D347" s="101"/>
      <c r="E347" s="102"/>
      <c r="F347" s="80"/>
      <c r="G347" s="81"/>
      <c r="H347" s="81"/>
      <c r="I347" s="81"/>
      <c r="J347" s="80"/>
      <c r="K347" s="81"/>
      <c r="L347" s="3"/>
      <c r="M347" s="10" t="str">
        <f t="shared" si="146"/>
        <v/>
      </c>
      <c r="N347" s="10" t="str">
        <f t="shared" si="147"/>
        <v/>
      </c>
      <c r="O347" s="10" t="str">
        <f t="shared" si="130"/>
        <v/>
      </c>
      <c r="P347" s="10" t="str">
        <f t="shared" si="131"/>
        <v/>
      </c>
      <c r="Q347" s="10" t="str">
        <f t="shared" si="132"/>
        <v/>
      </c>
      <c r="R347" s="1" t="str">
        <f t="shared" si="133"/>
        <v/>
      </c>
      <c r="S347" s="1" t="str">
        <f t="shared" si="134"/>
        <v/>
      </c>
      <c r="T347" s="1" t="str">
        <f t="shared" si="135"/>
        <v/>
      </c>
      <c r="U347" s="1" t="str">
        <f t="shared" si="136"/>
        <v/>
      </c>
      <c r="V347" t="str">
        <f t="shared" si="137"/>
        <v/>
      </c>
      <c r="W347" s="10" t="str">
        <f t="shared" si="138"/>
        <v/>
      </c>
      <c r="X347" s="10" t="str">
        <f t="shared" si="139"/>
        <v/>
      </c>
      <c r="Y347" s="10" t="str">
        <f t="shared" si="140"/>
        <v/>
      </c>
      <c r="Z347" s="10" t="str">
        <f t="shared" si="148"/>
        <v/>
      </c>
      <c r="AA347" s="10" t="str">
        <f t="shared" si="141"/>
        <v/>
      </c>
      <c r="AB347" s="10" t="str">
        <f t="shared" si="142"/>
        <v/>
      </c>
      <c r="AC347" s="10" t="str">
        <f t="shared" si="149"/>
        <v/>
      </c>
      <c r="AD347" s="10" t="str">
        <f t="shared" si="143"/>
        <v/>
      </c>
      <c r="AE347" s="10" t="str">
        <f t="shared" si="144"/>
        <v/>
      </c>
      <c r="AF347" s="10" t="str">
        <f t="shared" si="150"/>
        <v/>
      </c>
      <c r="AG347" s="10" t="str">
        <f t="shared" si="151"/>
        <v/>
      </c>
      <c r="AH347" s="10" t="str">
        <f t="shared" si="152"/>
        <v/>
      </c>
      <c r="AI347" s="10" t="str">
        <f t="shared" si="145"/>
        <v/>
      </c>
      <c r="AJ347" s="10" t="str">
        <f t="shared" si="153"/>
        <v/>
      </c>
      <c r="AK347" s="10" t="str">
        <f t="shared" si="154"/>
        <v/>
      </c>
      <c r="AL347" s="10" t="str">
        <f t="shared" si="155"/>
        <v/>
      </c>
    </row>
    <row r="348" spans="1:38" ht="22.5" customHeight="1" x14ac:dyDescent="0.25">
      <c r="A348" s="94">
        <v>339</v>
      </c>
      <c r="B348" s="114"/>
      <c r="C348" s="101"/>
      <c r="D348" s="101"/>
      <c r="E348" s="102"/>
      <c r="F348" s="80"/>
      <c r="G348" s="81"/>
      <c r="H348" s="81"/>
      <c r="I348" s="81"/>
      <c r="J348" s="80"/>
      <c r="K348" s="81"/>
      <c r="L348" s="3"/>
      <c r="M348" s="10" t="str">
        <f t="shared" si="146"/>
        <v/>
      </c>
      <c r="N348" s="10" t="str">
        <f t="shared" si="147"/>
        <v/>
      </c>
      <c r="O348" s="10" t="str">
        <f t="shared" si="130"/>
        <v/>
      </c>
      <c r="P348" s="10" t="str">
        <f t="shared" si="131"/>
        <v/>
      </c>
      <c r="Q348" s="10" t="str">
        <f t="shared" si="132"/>
        <v/>
      </c>
      <c r="R348" s="1" t="str">
        <f t="shared" si="133"/>
        <v/>
      </c>
      <c r="S348" s="1" t="str">
        <f t="shared" si="134"/>
        <v/>
      </c>
      <c r="T348" s="1" t="str">
        <f t="shared" si="135"/>
        <v/>
      </c>
      <c r="U348" s="1" t="str">
        <f t="shared" si="136"/>
        <v/>
      </c>
      <c r="V348" t="str">
        <f t="shared" si="137"/>
        <v/>
      </c>
      <c r="W348" s="10" t="str">
        <f t="shared" si="138"/>
        <v/>
      </c>
      <c r="X348" s="10" t="str">
        <f t="shared" si="139"/>
        <v/>
      </c>
      <c r="Y348" s="10" t="str">
        <f t="shared" si="140"/>
        <v/>
      </c>
      <c r="Z348" s="10" t="str">
        <f t="shared" si="148"/>
        <v/>
      </c>
      <c r="AA348" s="10" t="str">
        <f t="shared" si="141"/>
        <v/>
      </c>
      <c r="AB348" s="10" t="str">
        <f t="shared" si="142"/>
        <v/>
      </c>
      <c r="AC348" s="10" t="str">
        <f t="shared" si="149"/>
        <v/>
      </c>
      <c r="AD348" s="10" t="str">
        <f t="shared" si="143"/>
        <v/>
      </c>
      <c r="AE348" s="10" t="str">
        <f t="shared" si="144"/>
        <v/>
      </c>
      <c r="AF348" s="10" t="str">
        <f t="shared" si="150"/>
        <v/>
      </c>
      <c r="AG348" s="10" t="str">
        <f t="shared" si="151"/>
        <v/>
      </c>
      <c r="AH348" s="10" t="str">
        <f t="shared" si="152"/>
        <v/>
      </c>
      <c r="AI348" s="10" t="str">
        <f t="shared" si="145"/>
        <v/>
      </c>
      <c r="AJ348" s="10" t="str">
        <f t="shared" si="153"/>
        <v/>
      </c>
      <c r="AK348" s="10" t="str">
        <f t="shared" si="154"/>
        <v/>
      </c>
      <c r="AL348" s="10" t="str">
        <f t="shared" si="155"/>
        <v/>
      </c>
    </row>
    <row r="349" spans="1:38" ht="22.5" customHeight="1" x14ac:dyDescent="0.25">
      <c r="A349" s="94">
        <v>340</v>
      </c>
      <c r="B349" s="114"/>
      <c r="C349" s="101"/>
      <c r="D349" s="101"/>
      <c r="E349" s="102"/>
      <c r="F349" s="80"/>
      <c r="G349" s="81"/>
      <c r="H349" s="81"/>
      <c r="I349" s="81"/>
      <c r="J349" s="80"/>
      <c r="K349" s="81"/>
      <c r="L349" s="3"/>
      <c r="M349" s="10" t="str">
        <f t="shared" si="146"/>
        <v/>
      </c>
      <c r="N349" s="10" t="str">
        <f t="shared" si="147"/>
        <v/>
      </c>
      <c r="O349" s="10" t="str">
        <f t="shared" si="130"/>
        <v/>
      </c>
      <c r="P349" s="10" t="str">
        <f t="shared" si="131"/>
        <v/>
      </c>
      <c r="Q349" s="10" t="str">
        <f t="shared" si="132"/>
        <v/>
      </c>
      <c r="R349" s="1" t="str">
        <f t="shared" si="133"/>
        <v/>
      </c>
      <c r="S349" s="1" t="str">
        <f t="shared" si="134"/>
        <v/>
      </c>
      <c r="T349" s="1" t="str">
        <f t="shared" si="135"/>
        <v/>
      </c>
      <c r="U349" s="1" t="str">
        <f t="shared" si="136"/>
        <v/>
      </c>
      <c r="V349" t="str">
        <f t="shared" si="137"/>
        <v/>
      </c>
      <c r="W349" s="10" t="str">
        <f t="shared" si="138"/>
        <v/>
      </c>
      <c r="X349" s="10" t="str">
        <f t="shared" si="139"/>
        <v/>
      </c>
      <c r="Y349" s="10" t="str">
        <f t="shared" si="140"/>
        <v/>
      </c>
      <c r="Z349" s="10" t="str">
        <f t="shared" si="148"/>
        <v/>
      </c>
      <c r="AA349" s="10" t="str">
        <f t="shared" si="141"/>
        <v/>
      </c>
      <c r="AB349" s="10" t="str">
        <f t="shared" si="142"/>
        <v/>
      </c>
      <c r="AC349" s="10" t="str">
        <f t="shared" si="149"/>
        <v/>
      </c>
      <c r="AD349" s="10" t="str">
        <f t="shared" si="143"/>
        <v/>
      </c>
      <c r="AE349" s="10" t="str">
        <f t="shared" si="144"/>
        <v/>
      </c>
      <c r="AF349" s="10" t="str">
        <f t="shared" si="150"/>
        <v/>
      </c>
      <c r="AG349" s="10" t="str">
        <f t="shared" si="151"/>
        <v/>
      </c>
      <c r="AH349" s="10" t="str">
        <f t="shared" si="152"/>
        <v/>
      </c>
      <c r="AI349" s="10" t="str">
        <f t="shared" si="145"/>
        <v/>
      </c>
      <c r="AJ349" s="10" t="str">
        <f t="shared" si="153"/>
        <v/>
      </c>
      <c r="AK349" s="10" t="str">
        <f t="shared" si="154"/>
        <v/>
      </c>
      <c r="AL349" s="10" t="str">
        <f t="shared" si="155"/>
        <v/>
      </c>
    </row>
    <row r="350" spans="1:38" ht="22.5" customHeight="1" x14ac:dyDescent="0.25">
      <c r="A350" s="94">
        <v>341</v>
      </c>
      <c r="B350" s="114"/>
      <c r="C350" s="101"/>
      <c r="D350" s="101"/>
      <c r="E350" s="102"/>
      <c r="F350" s="80"/>
      <c r="G350" s="81"/>
      <c r="H350" s="81"/>
      <c r="I350" s="81"/>
      <c r="J350" s="80"/>
      <c r="K350" s="81"/>
      <c r="L350" s="3"/>
      <c r="M350" s="10" t="str">
        <f t="shared" si="146"/>
        <v/>
      </c>
      <c r="N350" s="10" t="str">
        <f t="shared" si="147"/>
        <v/>
      </c>
      <c r="O350" s="10" t="str">
        <f t="shared" si="130"/>
        <v/>
      </c>
      <c r="P350" s="10" t="str">
        <f t="shared" si="131"/>
        <v/>
      </c>
      <c r="Q350" s="10" t="str">
        <f t="shared" si="132"/>
        <v/>
      </c>
      <c r="R350" s="1" t="str">
        <f t="shared" si="133"/>
        <v/>
      </c>
      <c r="S350" s="1" t="str">
        <f t="shared" si="134"/>
        <v/>
      </c>
      <c r="T350" s="1" t="str">
        <f t="shared" si="135"/>
        <v/>
      </c>
      <c r="U350" s="1" t="str">
        <f t="shared" si="136"/>
        <v/>
      </c>
      <c r="V350" t="str">
        <f t="shared" si="137"/>
        <v/>
      </c>
      <c r="W350" s="10" t="str">
        <f t="shared" si="138"/>
        <v/>
      </c>
      <c r="X350" s="10" t="str">
        <f t="shared" si="139"/>
        <v/>
      </c>
      <c r="Y350" s="10" t="str">
        <f t="shared" si="140"/>
        <v/>
      </c>
      <c r="Z350" s="10" t="str">
        <f t="shared" si="148"/>
        <v/>
      </c>
      <c r="AA350" s="10" t="str">
        <f t="shared" si="141"/>
        <v/>
      </c>
      <c r="AB350" s="10" t="str">
        <f t="shared" si="142"/>
        <v/>
      </c>
      <c r="AC350" s="10" t="str">
        <f t="shared" si="149"/>
        <v/>
      </c>
      <c r="AD350" s="10" t="str">
        <f t="shared" si="143"/>
        <v/>
      </c>
      <c r="AE350" s="10" t="str">
        <f t="shared" si="144"/>
        <v/>
      </c>
      <c r="AF350" s="10" t="str">
        <f t="shared" si="150"/>
        <v/>
      </c>
      <c r="AG350" s="10" t="str">
        <f t="shared" si="151"/>
        <v/>
      </c>
      <c r="AH350" s="10" t="str">
        <f t="shared" si="152"/>
        <v/>
      </c>
      <c r="AI350" s="10" t="str">
        <f t="shared" si="145"/>
        <v/>
      </c>
      <c r="AJ350" s="10" t="str">
        <f t="shared" si="153"/>
        <v/>
      </c>
      <c r="AK350" s="10" t="str">
        <f t="shared" si="154"/>
        <v/>
      </c>
      <c r="AL350" s="10" t="str">
        <f t="shared" si="155"/>
        <v/>
      </c>
    </row>
    <row r="351" spans="1:38" ht="22.5" customHeight="1" x14ac:dyDescent="0.25">
      <c r="A351" s="94">
        <v>342</v>
      </c>
      <c r="B351" s="114"/>
      <c r="C351" s="101"/>
      <c r="D351" s="101"/>
      <c r="E351" s="102"/>
      <c r="F351" s="80"/>
      <c r="G351" s="81"/>
      <c r="H351" s="81"/>
      <c r="I351" s="81"/>
      <c r="J351" s="80"/>
      <c r="K351" s="81"/>
      <c r="L351" s="3"/>
      <c r="M351" s="10" t="str">
        <f t="shared" si="146"/>
        <v/>
      </c>
      <c r="N351" s="10" t="str">
        <f t="shared" si="147"/>
        <v/>
      </c>
      <c r="O351" s="10" t="str">
        <f t="shared" si="130"/>
        <v/>
      </c>
      <c r="P351" s="10" t="str">
        <f t="shared" si="131"/>
        <v/>
      </c>
      <c r="Q351" s="10" t="str">
        <f t="shared" si="132"/>
        <v/>
      </c>
      <c r="R351" s="1" t="str">
        <f t="shared" si="133"/>
        <v/>
      </c>
      <c r="S351" s="1" t="str">
        <f t="shared" si="134"/>
        <v/>
      </c>
      <c r="T351" s="1" t="str">
        <f t="shared" si="135"/>
        <v/>
      </c>
      <c r="U351" s="1" t="str">
        <f t="shared" si="136"/>
        <v/>
      </c>
      <c r="V351" t="str">
        <f t="shared" si="137"/>
        <v/>
      </c>
      <c r="W351" s="10" t="str">
        <f t="shared" si="138"/>
        <v/>
      </c>
      <c r="X351" s="10" t="str">
        <f t="shared" si="139"/>
        <v/>
      </c>
      <c r="Y351" s="10" t="str">
        <f t="shared" si="140"/>
        <v/>
      </c>
      <c r="Z351" s="10" t="str">
        <f t="shared" si="148"/>
        <v/>
      </c>
      <c r="AA351" s="10" t="str">
        <f t="shared" si="141"/>
        <v/>
      </c>
      <c r="AB351" s="10" t="str">
        <f t="shared" si="142"/>
        <v/>
      </c>
      <c r="AC351" s="10" t="str">
        <f t="shared" si="149"/>
        <v/>
      </c>
      <c r="AD351" s="10" t="str">
        <f t="shared" si="143"/>
        <v/>
      </c>
      <c r="AE351" s="10" t="str">
        <f t="shared" si="144"/>
        <v/>
      </c>
      <c r="AF351" s="10" t="str">
        <f t="shared" si="150"/>
        <v/>
      </c>
      <c r="AG351" s="10" t="str">
        <f t="shared" si="151"/>
        <v/>
      </c>
      <c r="AH351" s="10" t="str">
        <f t="shared" si="152"/>
        <v/>
      </c>
      <c r="AI351" s="10" t="str">
        <f t="shared" si="145"/>
        <v/>
      </c>
      <c r="AJ351" s="10" t="str">
        <f t="shared" si="153"/>
        <v/>
      </c>
      <c r="AK351" s="10" t="str">
        <f t="shared" si="154"/>
        <v/>
      </c>
      <c r="AL351" s="10" t="str">
        <f t="shared" si="155"/>
        <v/>
      </c>
    </row>
    <row r="352" spans="1:38" ht="22.5" customHeight="1" x14ac:dyDescent="0.25">
      <c r="A352" s="94">
        <v>343</v>
      </c>
      <c r="B352" s="114"/>
      <c r="C352" s="101"/>
      <c r="D352" s="101"/>
      <c r="E352" s="102"/>
      <c r="F352" s="80"/>
      <c r="G352" s="81"/>
      <c r="H352" s="81"/>
      <c r="I352" s="81"/>
      <c r="J352" s="80"/>
      <c r="K352" s="81"/>
      <c r="L352" s="3"/>
      <c r="M352" s="10" t="str">
        <f t="shared" si="146"/>
        <v/>
      </c>
      <c r="N352" s="10" t="str">
        <f t="shared" si="147"/>
        <v/>
      </c>
      <c r="O352" s="10" t="str">
        <f t="shared" si="130"/>
        <v/>
      </c>
      <c r="P352" s="10" t="str">
        <f t="shared" si="131"/>
        <v/>
      </c>
      <c r="Q352" s="10" t="str">
        <f t="shared" si="132"/>
        <v/>
      </c>
      <c r="R352" s="1" t="str">
        <f t="shared" si="133"/>
        <v/>
      </c>
      <c r="S352" s="1" t="str">
        <f t="shared" si="134"/>
        <v/>
      </c>
      <c r="T352" s="1" t="str">
        <f t="shared" si="135"/>
        <v/>
      </c>
      <c r="U352" s="1" t="str">
        <f t="shared" si="136"/>
        <v/>
      </c>
      <c r="V352" t="str">
        <f t="shared" si="137"/>
        <v/>
      </c>
      <c r="W352" s="10" t="str">
        <f t="shared" si="138"/>
        <v/>
      </c>
      <c r="X352" s="10" t="str">
        <f t="shared" si="139"/>
        <v/>
      </c>
      <c r="Y352" s="10" t="str">
        <f t="shared" si="140"/>
        <v/>
      </c>
      <c r="Z352" s="10" t="str">
        <f t="shared" si="148"/>
        <v/>
      </c>
      <c r="AA352" s="10" t="str">
        <f t="shared" si="141"/>
        <v/>
      </c>
      <c r="AB352" s="10" t="str">
        <f t="shared" si="142"/>
        <v/>
      </c>
      <c r="AC352" s="10" t="str">
        <f t="shared" si="149"/>
        <v/>
      </c>
      <c r="AD352" s="10" t="str">
        <f t="shared" si="143"/>
        <v/>
      </c>
      <c r="AE352" s="10" t="str">
        <f t="shared" si="144"/>
        <v/>
      </c>
      <c r="AF352" s="10" t="str">
        <f t="shared" si="150"/>
        <v/>
      </c>
      <c r="AG352" s="10" t="str">
        <f t="shared" si="151"/>
        <v/>
      </c>
      <c r="AH352" s="10" t="str">
        <f t="shared" si="152"/>
        <v/>
      </c>
      <c r="AI352" s="10" t="str">
        <f t="shared" si="145"/>
        <v/>
      </c>
      <c r="AJ352" s="10" t="str">
        <f t="shared" si="153"/>
        <v/>
      </c>
      <c r="AK352" s="10" t="str">
        <f t="shared" si="154"/>
        <v/>
      </c>
      <c r="AL352" s="10" t="str">
        <f t="shared" si="155"/>
        <v/>
      </c>
    </row>
    <row r="353" spans="1:38" ht="22.5" customHeight="1" x14ac:dyDescent="0.25">
      <c r="A353" s="94">
        <v>344</v>
      </c>
      <c r="B353" s="114"/>
      <c r="C353" s="101"/>
      <c r="D353" s="101"/>
      <c r="E353" s="102"/>
      <c r="F353" s="80"/>
      <c r="G353" s="81"/>
      <c r="H353" s="81"/>
      <c r="I353" s="81"/>
      <c r="J353" s="80"/>
      <c r="K353" s="81"/>
      <c r="L353" s="3"/>
      <c r="M353" s="10" t="str">
        <f t="shared" si="146"/>
        <v/>
      </c>
      <c r="N353" s="10" t="str">
        <f t="shared" si="147"/>
        <v/>
      </c>
      <c r="O353" s="10" t="str">
        <f t="shared" si="130"/>
        <v/>
      </c>
      <c r="P353" s="10" t="str">
        <f t="shared" si="131"/>
        <v/>
      </c>
      <c r="Q353" s="10" t="str">
        <f t="shared" si="132"/>
        <v/>
      </c>
      <c r="R353" s="1" t="str">
        <f t="shared" si="133"/>
        <v/>
      </c>
      <c r="S353" s="1" t="str">
        <f t="shared" si="134"/>
        <v/>
      </c>
      <c r="T353" s="1" t="str">
        <f t="shared" si="135"/>
        <v/>
      </c>
      <c r="U353" s="1" t="str">
        <f t="shared" si="136"/>
        <v/>
      </c>
      <c r="V353" t="str">
        <f t="shared" si="137"/>
        <v/>
      </c>
      <c r="W353" s="10" t="str">
        <f t="shared" si="138"/>
        <v/>
      </c>
      <c r="X353" s="10" t="str">
        <f t="shared" si="139"/>
        <v/>
      </c>
      <c r="Y353" s="10" t="str">
        <f t="shared" si="140"/>
        <v/>
      </c>
      <c r="Z353" s="10" t="str">
        <f t="shared" si="148"/>
        <v/>
      </c>
      <c r="AA353" s="10" t="str">
        <f t="shared" si="141"/>
        <v/>
      </c>
      <c r="AB353" s="10" t="str">
        <f t="shared" si="142"/>
        <v/>
      </c>
      <c r="AC353" s="10" t="str">
        <f t="shared" si="149"/>
        <v/>
      </c>
      <c r="AD353" s="10" t="str">
        <f t="shared" si="143"/>
        <v/>
      </c>
      <c r="AE353" s="10" t="str">
        <f t="shared" si="144"/>
        <v/>
      </c>
      <c r="AF353" s="10" t="str">
        <f t="shared" si="150"/>
        <v/>
      </c>
      <c r="AG353" s="10" t="str">
        <f t="shared" si="151"/>
        <v/>
      </c>
      <c r="AH353" s="10" t="str">
        <f t="shared" si="152"/>
        <v/>
      </c>
      <c r="AI353" s="10" t="str">
        <f t="shared" si="145"/>
        <v/>
      </c>
      <c r="AJ353" s="10" t="str">
        <f t="shared" si="153"/>
        <v/>
      </c>
      <c r="AK353" s="10" t="str">
        <f t="shared" si="154"/>
        <v/>
      </c>
      <c r="AL353" s="10" t="str">
        <f t="shared" si="155"/>
        <v/>
      </c>
    </row>
    <row r="354" spans="1:38" ht="22.5" customHeight="1" x14ac:dyDescent="0.25">
      <c r="A354" s="94">
        <v>345</v>
      </c>
      <c r="B354" s="114"/>
      <c r="C354" s="101"/>
      <c r="D354" s="101"/>
      <c r="E354" s="102"/>
      <c r="F354" s="80"/>
      <c r="G354" s="81"/>
      <c r="H354" s="81"/>
      <c r="I354" s="81"/>
      <c r="J354" s="80"/>
      <c r="K354" s="81"/>
      <c r="L354" s="3"/>
      <c r="M354" s="10" t="str">
        <f t="shared" si="146"/>
        <v/>
      </c>
      <c r="N354" s="10" t="str">
        <f t="shared" si="147"/>
        <v/>
      </c>
      <c r="O354" s="10" t="str">
        <f t="shared" si="130"/>
        <v/>
      </c>
      <c r="P354" s="10" t="str">
        <f t="shared" si="131"/>
        <v/>
      </c>
      <c r="Q354" s="10" t="str">
        <f t="shared" si="132"/>
        <v/>
      </c>
      <c r="R354" s="1" t="str">
        <f t="shared" si="133"/>
        <v/>
      </c>
      <c r="S354" s="1" t="str">
        <f t="shared" si="134"/>
        <v/>
      </c>
      <c r="T354" s="1" t="str">
        <f t="shared" si="135"/>
        <v/>
      </c>
      <c r="U354" s="1" t="str">
        <f t="shared" si="136"/>
        <v/>
      </c>
      <c r="V354" t="str">
        <f t="shared" si="137"/>
        <v/>
      </c>
      <c r="W354" s="10" t="str">
        <f t="shared" si="138"/>
        <v/>
      </c>
      <c r="X354" s="10" t="str">
        <f t="shared" si="139"/>
        <v/>
      </c>
      <c r="Y354" s="10" t="str">
        <f t="shared" si="140"/>
        <v/>
      </c>
      <c r="Z354" s="10" t="str">
        <f t="shared" si="148"/>
        <v/>
      </c>
      <c r="AA354" s="10" t="str">
        <f t="shared" si="141"/>
        <v/>
      </c>
      <c r="AB354" s="10" t="str">
        <f t="shared" si="142"/>
        <v/>
      </c>
      <c r="AC354" s="10" t="str">
        <f t="shared" si="149"/>
        <v/>
      </c>
      <c r="AD354" s="10" t="str">
        <f t="shared" si="143"/>
        <v/>
      </c>
      <c r="AE354" s="10" t="str">
        <f t="shared" si="144"/>
        <v/>
      </c>
      <c r="AF354" s="10" t="str">
        <f t="shared" si="150"/>
        <v/>
      </c>
      <c r="AG354" s="10" t="str">
        <f t="shared" si="151"/>
        <v/>
      </c>
      <c r="AH354" s="10" t="str">
        <f t="shared" si="152"/>
        <v/>
      </c>
      <c r="AI354" s="10" t="str">
        <f t="shared" si="145"/>
        <v/>
      </c>
      <c r="AJ354" s="10" t="str">
        <f t="shared" si="153"/>
        <v/>
      </c>
      <c r="AK354" s="10" t="str">
        <f t="shared" si="154"/>
        <v/>
      </c>
      <c r="AL354" s="10" t="str">
        <f t="shared" si="155"/>
        <v/>
      </c>
    </row>
    <row r="355" spans="1:38" ht="22.5" customHeight="1" x14ac:dyDescent="0.25">
      <c r="A355" s="94">
        <v>346</v>
      </c>
      <c r="B355" s="114"/>
      <c r="C355" s="101"/>
      <c r="D355" s="101"/>
      <c r="E355" s="102"/>
      <c r="F355" s="80"/>
      <c r="G355" s="81"/>
      <c r="H355" s="81"/>
      <c r="I355" s="81"/>
      <c r="J355" s="80"/>
      <c r="K355" s="81"/>
      <c r="L355" s="3"/>
      <c r="M355" s="10" t="str">
        <f t="shared" si="146"/>
        <v/>
      </c>
      <c r="N355" s="10" t="str">
        <f t="shared" si="147"/>
        <v/>
      </c>
      <c r="O355" s="10" t="str">
        <f t="shared" si="130"/>
        <v/>
      </c>
      <c r="P355" s="10" t="str">
        <f t="shared" si="131"/>
        <v/>
      </c>
      <c r="Q355" s="10" t="str">
        <f t="shared" si="132"/>
        <v/>
      </c>
      <c r="R355" s="1" t="str">
        <f t="shared" si="133"/>
        <v/>
      </c>
      <c r="S355" s="1" t="str">
        <f t="shared" si="134"/>
        <v/>
      </c>
      <c r="T355" s="1" t="str">
        <f t="shared" si="135"/>
        <v/>
      </c>
      <c r="U355" s="1" t="str">
        <f t="shared" si="136"/>
        <v/>
      </c>
      <c r="V355" t="str">
        <f t="shared" si="137"/>
        <v/>
      </c>
      <c r="W355" s="10" t="str">
        <f t="shared" si="138"/>
        <v/>
      </c>
      <c r="X355" s="10" t="str">
        <f t="shared" si="139"/>
        <v/>
      </c>
      <c r="Y355" s="10" t="str">
        <f t="shared" si="140"/>
        <v/>
      </c>
      <c r="Z355" s="10" t="str">
        <f t="shared" si="148"/>
        <v/>
      </c>
      <c r="AA355" s="10" t="str">
        <f t="shared" si="141"/>
        <v/>
      </c>
      <c r="AB355" s="10" t="str">
        <f t="shared" si="142"/>
        <v/>
      </c>
      <c r="AC355" s="10" t="str">
        <f t="shared" si="149"/>
        <v/>
      </c>
      <c r="AD355" s="10" t="str">
        <f t="shared" si="143"/>
        <v/>
      </c>
      <c r="AE355" s="10" t="str">
        <f t="shared" si="144"/>
        <v/>
      </c>
      <c r="AF355" s="10" t="str">
        <f t="shared" si="150"/>
        <v/>
      </c>
      <c r="AG355" s="10" t="str">
        <f t="shared" si="151"/>
        <v/>
      </c>
      <c r="AH355" s="10" t="str">
        <f t="shared" si="152"/>
        <v/>
      </c>
      <c r="AI355" s="10" t="str">
        <f t="shared" si="145"/>
        <v/>
      </c>
      <c r="AJ355" s="10" t="str">
        <f t="shared" si="153"/>
        <v/>
      </c>
      <c r="AK355" s="10" t="str">
        <f t="shared" si="154"/>
        <v/>
      </c>
      <c r="AL355" s="10" t="str">
        <f t="shared" si="155"/>
        <v/>
      </c>
    </row>
    <row r="356" spans="1:38" ht="22.5" customHeight="1" x14ac:dyDescent="0.25">
      <c r="A356" s="94">
        <v>347</v>
      </c>
      <c r="B356" s="114"/>
      <c r="C356" s="101"/>
      <c r="D356" s="101"/>
      <c r="E356" s="102"/>
      <c r="F356" s="80"/>
      <c r="G356" s="81"/>
      <c r="H356" s="81"/>
      <c r="I356" s="81"/>
      <c r="J356" s="80"/>
      <c r="K356" s="81"/>
      <c r="L356" s="3"/>
      <c r="M356" s="10" t="str">
        <f t="shared" si="146"/>
        <v/>
      </c>
      <c r="N356" s="10" t="str">
        <f t="shared" si="147"/>
        <v/>
      </c>
      <c r="O356" s="10" t="str">
        <f t="shared" si="130"/>
        <v/>
      </c>
      <c r="P356" s="10" t="str">
        <f t="shared" si="131"/>
        <v/>
      </c>
      <c r="Q356" s="10" t="str">
        <f t="shared" si="132"/>
        <v/>
      </c>
      <c r="R356" s="1" t="str">
        <f t="shared" si="133"/>
        <v/>
      </c>
      <c r="S356" s="1" t="str">
        <f t="shared" si="134"/>
        <v/>
      </c>
      <c r="T356" s="1" t="str">
        <f t="shared" si="135"/>
        <v/>
      </c>
      <c r="U356" s="1" t="str">
        <f t="shared" si="136"/>
        <v/>
      </c>
      <c r="V356" t="str">
        <f t="shared" si="137"/>
        <v/>
      </c>
      <c r="W356" s="10" t="str">
        <f t="shared" si="138"/>
        <v/>
      </c>
      <c r="X356" s="10" t="str">
        <f t="shared" si="139"/>
        <v/>
      </c>
      <c r="Y356" s="10" t="str">
        <f t="shared" si="140"/>
        <v/>
      </c>
      <c r="Z356" s="10" t="str">
        <f t="shared" si="148"/>
        <v/>
      </c>
      <c r="AA356" s="10" t="str">
        <f t="shared" si="141"/>
        <v/>
      </c>
      <c r="AB356" s="10" t="str">
        <f t="shared" si="142"/>
        <v/>
      </c>
      <c r="AC356" s="10" t="str">
        <f t="shared" si="149"/>
        <v/>
      </c>
      <c r="AD356" s="10" t="str">
        <f t="shared" si="143"/>
        <v/>
      </c>
      <c r="AE356" s="10" t="str">
        <f t="shared" si="144"/>
        <v/>
      </c>
      <c r="AF356" s="10" t="str">
        <f t="shared" si="150"/>
        <v/>
      </c>
      <c r="AG356" s="10" t="str">
        <f t="shared" si="151"/>
        <v/>
      </c>
      <c r="AH356" s="10" t="str">
        <f t="shared" si="152"/>
        <v/>
      </c>
      <c r="AI356" s="10" t="str">
        <f t="shared" si="145"/>
        <v/>
      </c>
      <c r="AJ356" s="10" t="str">
        <f t="shared" si="153"/>
        <v/>
      </c>
      <c r="AK356" s="10" t="str">
        <f t="shared" si="154"/>
        <v/>
      </c>
      <c r="AL356" s="10" t="str">
        <f t="shared" si="155"/>
        <v/>
      </c>
    </row>
    <row r="357" spans="1:38" ht="22.5" customHeight="1" x14ac:dyDescent="0.25">
      <c r="A357" s="94">
        <v>348</v>
      </c>
      <c r="B357" s="114"/>
      <c r="C357" s="101"/>
      <c r="D357" s="101"/>
      <c r="E357" s="102"/>
      <c r="F357" s="80"/>
      <c r="G357" s="81"/>
      <c r="H357" s="81"/>
      <c r="I357" s="81"/>
      <c r="J357" s="80"/>
      <c r="K357" s="81"/>
      <c r="L357" s="3"/>
      <c r="M357" s="10" t="str">
        <f t="shared" si="146"/>
        <v/>
      </c>
      <c r="N357" s="10" t="str">
        <f t="shared" si="147"/>
        <v/>
      </c>
      <c r="O357" s="10" t="str">
        <f t="shared" si="130"/>
        <v/>
      </c>
      <c r="P357" s="10" t="str">
        <f t="shared" si="131"/>
        <v/>
      </c>
      <c r="Q357" s="10" t="str">
        <f t="shared" si="132"/>
        <v/>
      </c>
      <c r="R357" s="1" t="str">
        <f t="shared" si="133"/>
        <v/>
      </c>
      <c r="S357" s="1" t="str">
        <f t="shared" si="134"/>
        <v/>
      </c>
      <c r="T357" s="1" t="str">
        <f t="shared" si="135"/>
        <v/>
      </c>
      <c r="U357" s="1" t="str">
        <f t="shared" si="136"/>
        <v/>
      </c>
      <c r="V357" t="str">
        <f t="shared" si="137"/>
        <v/>
      </c>
      <c r="W357" s="10" t="str">
        <f t="shared" si="138"/>
        <v/>
      </c>
      <c r="X357" s="10" t="str">
        <f t="shared" si="139"/>
        <v/>
      </c>
      <c r="Y357" s="10" t="str">
        <f t="shared" si="140"/>
        <v/>
      </c>
      <c r="Z357" s="10" t="str">
        <f t="shared" si="148"/>
        <v/>
      </c>
      <c r="AA357" s="10" t="str">
        <f t="shared" si="141"/>
        <v/>
      </c>
      <c r="AB357" s="10" t="str">
        <f t="shared" si="142"/>
        <v/>
      </c>
      <c r="AC357" s="10" t="str">
        <f t="shared" si="149"/>
        <v/>
      </c>
      <c r="AD357" s="10" t="str">
        <f t="shared" si="143"/>
        <v/>
      </c>
      <c r="AE357" s="10" t="str">
        <f t="shared" si="144"/>
        <v/>
      </c>
      <c r="AF357" s="10" t="str">
        <f t="shared" si="150"/>
        <v/>
      </c>
      <c r="AG357" s="10" t="str">
        <f t="shared" si="151"/>
        <v/>
      </c>
      <c r="AH357" s="10" t="str">
        <f t="shared" si="152"/>
        <v/>
      </c>
      <c r="AI357" s="10" t="str">
        <f t="shared" si="145"/>
        <v/>
      </c>
      <c r="AJ357" s="10" t="str">
        <f t="shared" si="153"/>
        <v/>
      </c>
      <c r="AK357" s="10" t="str">
        <f t="shared" si="154"/>
        <v/>
      </c>
      <c r="AL357" s="10" t="str">
        <f t="shared" si="155"/>
        <v/>
      </c>
    </row>
    <row r="358" spans="1:38" ht="22.5" customHeight="1" x14ac:dyDescent="0.25">
      <c r="A358" s="94">
        <v>349</v>
      </c>
      <c r="B358" s="114"/>
      <c r="C358" s="101"/>
      <c r="D358" s="101"/>
      <c r="E358" s="102"/>
      <c r="F358" s="80"/>
      <c r="G358" s="81"/>
      <c r="H358" s="81"/>
      <c r="I358" s="81"/>
      <c r="J358" s="80"/>
      <c r="K358" s="81"/>
      <c r="L358" s="3"/>
      <c r="M358" s="10" t="str">
        <f t="shared" si="146"/>
        <v/>
      </c>
      <c r="N358" s="10" t="str">
        <f t="shared" si="147"/>
        <v/>
      </c>
      <c r="O358" s="10" t="str">
        <f t="shared" si="130"/>
        <v/>
      </c>
      <c r="P358" s="10" t="str">
        <f t="shared" si="131"/>
        <v/>
      </c>
      <c r="Q358" s="10" t="str">
        <f t="shared" si="132"/>
        <v/>
      </c>
      <c r="R358" s="1" t="str">
        <f t="shared" si="133"/>
        <v/>
      </c>
      <c r="S358" s="1" t="str">
        <f t="shared" si="134"/>
        <v/>
      </c>
      <c r="T358" s="1" t="str">
        <f t="shared" si="135"/>
        <v/>
      </c>
      <c r="U358" s="1" t="str">
        <f t="shared" si="136"/>
        <v/>
      </c>
      <c r="V358" t="str">
        <f t="shared" si="137"/>
        <v/>
      </c>
      <c r="W358" s="10" t="str">
        <f t="shared" si="138"/>
        <v/>
      </c>
      <c r="X358" s="10" t="str">
        <f t="shared" si="139"/>
        <v/>
      </c>
      <c r="Y358" s="10" t="str">
        <f t="shared" si="140"/>
        <v/>
      </c>
      <c r="Z358" s="10" t="str">
        <f t="shared" si="148"/>
        <v/>
      </c>
      <c r="AA358" s="10" t="str">
        <f t="shared" si="141"/>
        <v/>
      </c>
      <c r="AB358" s="10" t="str">
        <f t="shared" si="142"/>
        <v/>
      </c>
      <c r="AC358" s="10" t="str">
        <f t="shared" si="149"/>
        <v/>
      </c>
      <c r="AD358" s="10" t="str">
        <f t="shared" si="143"/>
        <v/>
      </c>
      <c r="AE358" s="10" t="str">
        <f t="shared" si="144"/>
        <v/>
      </c>
      <c r="AF358" s="10" t="str">
        <f t="shared" si="150"/>
        <v/>
      </c>
      <c r="AG358" s="10" t="str">
        <f t="shared" si="151"/>
        <v/>
      </c>
      <c r="AH358" s="10" t="str">
        <f t="shared" si="152"/>
        <v/>
      </c>
      <c r="AI358" s="10" t="str">
        <f t="shared" si="145"/>
        <v/>
      </c>
      <c r="AJ358" s="10" t="str">
        <f t="shared" si="153"/>
        <v/>
      </c>
      <c r="AK358" s="10" t="str">
        <f t="shared" si="154"/>
        <v/>
      </c>
      <c r="AL358" s="10" t="str">
        <f t="shared" si="155"/>
        <v/>
      </c>
    </row>
    <row r="359" spans="1:38" ht="22.5" customHeight="1" x14ac:dyDescent="0.25">
      <c r="A359" s="94">
        <v>350</v>
      </c>
      <c r="B359" s="114"/>
      <c r="C359" s="101"/>
      <c r="D359" s="101"/>
      <c r="E359" s="102"/>
      <c r="F359" s="80"/>
      <c r="G359" s="81"/>
      <c r="H359" s="81"/>
      <c r="I359" s="81"/>
      <c r="J359" s="80"/>
      <c r="K359" s="81"/>
      <c r="L359" s="3"/>
      <c r="M359" s="10" t="str">
        <f t="shared" si="146"/>
        <v/>
      </c>
      <c r="N359" s="10" t="str">
        <f t="shared" si="147"/>
        <v/>
      </c>
      <c r="O359" s="10" t="str">
        <f t="shared" si="130"/>
        <v/>
      </c>
      <c r="P359" s="10" t="str">
        <f t="shared" si="131"/>
        <v/>
      </c>
      <c r="Q359" s="10" t="str">
        <f t="shared" si="132"/>
        <v/>
      </c>
      <c r="R359" s="1" t="str">
        <f t="shared" si="133"/>
        <v/>
      </c>
      <c r="S359" s="1" t="str">
        <f t="shared" si="134"/>
        <v/>
      </c>
      <c r="T359" s="1" t="str">
        <f t="shared" si="135"/>
        <v/>
      </c>
      <c r="U359" s="1" t="str">
        <f t="shared" si="136"/>
        <v/>
      </c>
      <c r="V359" t="str">
        <f t="shared" si="137"/>
        <v/>
      </c>
      <c r="W359" s="10" t="str">
        <f t="shared" si="138"/>
        <v/>
      </c>
      <c r="X359" s="10" t="str">
        <f t="shared" si="139"/>
        <v/>
      </c>
      <c r="Y359" s="10" t="str">
        <f t="shared" si="140"/>
        <v/>
      </c>
      <c r="Z359" s="10" t="str">
        <f t="shared" si="148"/>
        <v/>
      </c>
      <c r="AA359" s="10" t="str">
        <f t="shared" si="141"/>
        <v/>
      </c>
      <c r="AB359" s="10" t="str">
        <f t="shared" si="142"/>
        <v/>
      </c>
      <c r="AC359" s="10" t="str">
        <f t="shared" si="149"/>
        <v/>
      </c>
      <c r="AD359" s="10" t="str">
        <f t="shared" si="143"/>
        <v/>
      </c>
      <c r="AE359" s="10" t="str">
        <f t="shared" si="144"/>
        <v/>
      </c>
      <c r="AF359" s="10" t="str">
        <f t="shared" si="150"/>
        <v/>
      </c>
      <c r="AG359" s="10" t="str">
        <f t="shared" si="151"/>
        <v/>
      </c>
      <c r="AH359" s="10" t="str">
        <f t="shared" si="152"/>
        <v/>
      </c>
      <c r="AI359" s="10" t="str">
        <f t="shared" si="145"/>
        <v/>
      </c>
      <c r="AJ359" s="10" t="str">
        <f t="shared" si="153"/>
        <v/>
      </c>
      <c r="AK359" s="10" t="str">
        <f t="shared" si="154"/>
        <v/>
      </c>
      <c r="AL359" s="10" t="str">
        <f t="shared" si="155"/>
        <v/>
      </c>
    </row>
    <row r="360" spans="1:38" ht="22.5" customHeight="1" x14ac:dyDescent="0.25">
      <c r="A360" s="94">
        <v>351</v>
      </c>
      <c r="B360" s="114"/>
      <c r="C360" s="101"/>
      <c r="D360" s="101"/>
      <c r="E360" s="102"/>
      <c r="F360" s="80"/>
      <c r="G360" s="81"/>
      <c r="H360" s="81"/>
      <c r="I360" s="81"/>
      <c r="J360" s="80"/>
      <c r="K360" s="81"/>
      <c r="L360" s="3"/>
      <c r="M360" s="10" t="str">
        <f t="shared" si="146"/>
        <v/>
      </c>
      <c r="N360" s="10" t="str">
        <f t="shared" si="147"/>
        <v/>
      </c>
      <c r="O360" s="10" t="str">
        <f t="shared" si="130"/>
        <v/>
      </c>
      <c r="P360" s="10" t="str">
        <f t="shared" si="131"/>
        <v/>
      </c>
      <c r="Q360" s="10" t="str">
        <f t="shared" si="132"/>
        <v/>
      </c>
      <c r="R360" s="1" t="str">
        <f t="shared" si="133"/>
        <v/>
      </c>
      <c r="S360" s="1" t="str">
        <f t="shared" si="134"/>
        <v/>
      </c>
      <c r="T360" s="1" t="str">
        <f t="shared" si="135"/>
        <v/>
      </c>
      <c r="U360" s="1" t="str">
        <f t="shared" si="136"/>
        <v/>
      </c>
      <c r="V360" t="str">
        <f t="shared" si="137"/>
        <v/>
      </c>
      <c r="W360" s="10" t="str">
        <f t="shared" si="138"/>
        <v/>
      </c>
      <c r="X360" s="10" t="str">
        <f t="shared" si="139"/>
        <v/>
      </c>
      <c r="Y360" s="10" t="str">
        <f t="shared" si="140"/>
        <v/>
      </c>
      <c r="Z360" s="10" t="str">
        <f t="shared" si="148"/>
        <v/>
      </c>
      <c r="AA360" s="10" t="str">
        <f t="shared" si="141"/>
        <v/>
      </c>
      <c r="AB360" s="10" t="str">
        <f t="shared" si="142"/>
        <v/>
      </c>
      <c r="AC360" s="10" t="str">
        <f t="shared" si="149"/>
        <v/>
      </c>
      <c r="AD360" s="10" t="str">
        <f t="shared" si="143"/>
        <v/>
      </c>
      <c r="AE360" s="10" t="str">
        <f t="shared" si="144"/>
        <v/>
      </c>
      <c r="AF360" s="10" t="str">
        <f t="shared" si="150"/>
        <v/>
      </c>
      <c r="AG360" s="10" t="str">
        <f t="shared" si="151"/>
        <v/>
      </c>
      <c r="AH360" s="10" t="str">
        <f t="shared" si="152"/>
        <v/>
      </c>
      <c r="AI360" s="10" t="str">
        <f t="shared" si="145"/>
        <v/>
      </c>
      <c r="AJ360" s="10" t="str">
        <f t="shared" si="153"/>
        <v/>
      </c>
      <c r="AK360" s="10" t="str">
        <f t="shared" si="154"/>
        <v/>
      </c>
      <c r="AL360" s="10" t="str">
        <f t="shared" si="155"/>
        <v/>
      </c>
    </row>
    <row r="361" spans="1:38" ht="22.5" customHeight="1" x14ac:dyDescent="0.25">
      <c r="A361" s="94">
        <v>352</v>
      </c>
      <c r="B361" s="114"/>
      <c r="C361" s="101"/>
      <c r="D361" s="101"/>
      <c r="E361" s="102"/>
      <c r="F361" s="80"/>
      <c r="G361" s="81"/>
      <c r="H361" s="81"/>
      <c r="I361" s="81"/>
      <c r="J361" s="80"/>
      <c r="K361" s="81"/>
      <c r="L361" s="3"/>
      <c r="M361" s="10" t="str">
        <f t="shared" si="146"/>
        <v/>
      </c>
      <c r="N361" s="10" t="str">
        <f t="shared" si="147"/>
        <v/>
      </c>
      <c r="O361" s="10" t="str">
        <f t="shared" si="130"/>
        <v/>
      </c>
      <c r="P361" s="10" t="str">
        <f t="shared" si="131"/>
        <v/>
      </c>
      <c r="Q361" s="10" t="str">
        <f t="shared" si="132"/>
        <v/>
      </c>
      <c r="R361" s="1" t="str">
        <f t="shared" si="133"/>
        <v/>
      </c>
      <c r="S361" s="1" t="str">
        <f t="shared" si="134"/>
        <v/>
      </c>
      <c r="T361" s="1" t="str">
        <f t="shared" si="135"/>
        <v/>
      </c>
      <c r="U361" s="1" t="str">
        <f t="shared" si="136"/>
        <v/>
      </c>
      <c r="V361" t="str">
        <f t="shared" si="137"/>
        <v/>
      </c>
      <c r="W361" s="10" t="str">
        <f t="shared" si="138"/>
        <v/>
      </c>
      <c r="X361" s="10" t="str">
        <f t="shared" si="139"/>
        <v/>
      </c>
      <c r="Y361" s="10" t="str">
        <f t="shared" si="140"/>
        <v/>
      </c>
      <c r="Z361" s="10" t="str">
        <f t="shared" si="148"/>
        <v/>
      </c>
      <c r="AA361" s="10" t="str">
        <f t="shared" si="141"/>
        <v/>
      </c>
      <c r="AB361" s="10" t="str">
        <f t="shared" si="142"/>
        <v/>
      </c>
      <c r="AC361" s="10" t="str">
        <f t="shared" si="149"/>
        <v/>
      </c>
      <c r="AD361" s="10" t="str">
        <f t="shared" si="143"/>
        <v/>
      </c>
      <c r="AE361" s="10" t="str">
        <f t="shared" si="144"/>
        <v/>
      </c>
      <c r="AF361" s="10" t="str">
        <f t="shared" si="150"/>
        <v/>
      </c>
      <c r="AG361" s="10" t="str">
        <f t="shared" si="151"/>
        <v/>
      </c>
      <c r="AH361" s="10" t="str">
        <f t="shared" si="152"/>
        <v/>
      </c>
      <c r="AI361" s="10" t="str">
        <f t="shared" si="145"/>
        <v/>
      </c>
      <c r="AJ361" s="10" t="str">
        <f t="shared" si="153"/>
        <v/>
      </c>
      <c r="AK361" s="10" t="str">
        <f t="shared" si="154"/>
        <v/>
      </c>
      <c r="AL361" s="10" t="str">
        <f t="shared" si="155"/>
        <v/>
      </c>
    </row>
    <row r="362" spans="1:38" ht="22.5" customHeight="1" x14ac:dyDescent="0.25">
      <c r="A362" s="94">
        <v>353</v>
      </c>
      <c r="B362" s="114"/>
      <c r="C362" s="101"/>
      <c r="D362" s="101"/>
      <c r="E362" s="102"/>
      <c r="F362" s="80"/>
      <c r="G362" s="81"/>
      <c r="H362" s="81"/>
      <c r="I362" s="81"/>
      <c r="J362" s="80"/>
      <c r="K362" s="81"/>
      <c r="L362" s="3"/>
      <c r="M362" s="10" t="str">
        <f t="shared" si="146"/>
        <v/>
      </c>
      <c r="N362" s="10" t="str">
        <f t="shared" si="147"/>
        <v/>
      </c>
      <c r="O362" s="10" t="str">
        <f t="shared" si="130"/>
        <v/>
      </c>
      <c r="P362" s="10" t="str">
        <f t="shared" si="131"/>
        <v/>
      </c>
      <c r="Q362" s="10" t="str">
        <f t="shared" si="132"/>
        <v/>
      </c>
      <c r="R362" s="1" t="str">
        <f t="shared" si="133"/>
        <v/>
      </c>
      <c r="S362" s="1" t="str">
        <f t="shared" si="134"/>
        <v/>
      </c>
      <c r="T362" s="1" t="str">
        <f t="shared" si="135"/>
        <v/>
      </c>
      <c r="U362" s="1" t="str">
        <f t="shared" si="136"/>
        <v/>
      </c>
      <c r="V362" t="str">
        <f t="shared" si="137"/>
        <v/>
      </c>
      <c r="W362" s="10" t="str">
        <f t="shared" si="138"/>
        <v/>
      </c>
      <c r="X362" s="10" t="str">
        <f t="shared" si="139"/>
        <v/>
      </c>
      <c r="Y362" s="10" t="str">
        <f t="shared" si="140"/>
        <v/>
      </c>
      <c r="Z362" s="10" t="str">
        <f t="shared" si="148"/>
        <v/>
      </c>
      <c r="AA362" s="10" t="str">
        <f t="shared" si="141"/>
        <v/>
      </c>
      <c r="AB362" s="10" t="str">
        <f t="shared" si="142"/>
        <v/>
      </c>
      <c r="AC362" s="10" t="str">
        <f t="shared" si="149"/>
        <v/>
      </c>
      <c r="AD362" s="10" t="str">
        <f t="shared" si="143"/>
        <v/>
      </c>
      <c r="AE362" s="10" t="str">
        <f t="shared" si="144"/>
        <v/>
      </c>
      <c r="AF362" s="10" t="str">
        <f t="shared" si="150"/>
        <v/>
      </c>
      <c r="AG362" s="10" t="str">
        <f t="shared" si="151"/>
        <v/>
      </c>
      <c r="AH362" s="10" t="str">
        <f t="shared" si="152"/>
        <v/>
      </c>
      <c r="AI362" s="10" t="str">
        <f t="shared" si="145"/>
        <v/>
      </c>
      <c r="AJ362" s="10" t="str">
        <f t="shared" si="153"/>
        <v/>
      </c>
      <c r="AK362" s="10" t="str">
        <f t="shared" si="154"/>
        <v/>
      </c>
      <c r="AL362" s="10" t="str">
        <f t="shared" si="155"/>
        <v/>
      </c>
    </row>
    <row r="363" spans="1:38" ht="22.5" customHeight="1" x14ac:dyDescent="0.25">
      <c r="A363" s="94">
        <v>354</v>
      </c>
      <c r="B363" s="114"/>
      <c r="C363" s="101"/>
      <c r="D363" s="101"/>
      <c r="E363" s="102"/>
      <c r="F363" s="80"/>
      <c r="G363" s="81"/>
      <c r="H363" s="81"/>
      <c r="I363" s="81"/>
      <c r="J363" s="80"/>
      <c r="K363" s="81"/>
      <c r="L363" s="3"/>
      <c r="M363" s="10" t="str">
        <f t="shared" si="146"/>
        <v/>
      </c>
      <c r="N363" s="10" t="str">
        <f t="shared" si="147"/>
        <v/>
      </c>
      <c r="O363" s="10" t="str">
        <f t="shared" si="130"/>
        <v/>
      </c>
      <c r="P363" s="10" t="str">
        <f t="shared" si="131"/>
        <v/>
      </c>
      <c r="Q363" s="10" t="str">
        <f t="shared" si="132"/>
        <v/>
      </c>
      <c r="R363" s="1" t="str">
        <f t="shared" si="133"/>
        <v/>
      </c>
      <c r="S363" s="1" t="str">
        <f t="shared" si="134"/>
        <v/>
      </c>
      <c r="T363" s="1" t="str">
        <f t="shared" si="135"/>
        <v/>
      </c>
      <c r="U363" s="1" t="str">
        <f t="shared" si="136"/>
        <v/>
      </c>
      <c r="V363" t="str">
        <f t="shared" si="137"/>
        <v/>
      </c>
      <c r="W363" s="10" t="str">
        <f t="shared" si="138"/>
        <v/>
      </c>
      <c r="X363" s="10" t="str">
        <f t="shared" si="139"/>
        <v/>
      </c>
      <c r="Y363" s="10" t="str">
        <f t="shared" si="140"/>
        <v/>
      </c>
      <c r="Z363" s="10" t="str">
        <f t="shared" si="148"/>
        <v/>
      </c>
      <c r="AA363" s="10" t="str">
        <f t="shared" si="141"/>
        <v/>
      </c>
      <c r="AB363" s="10" t="str">
        <f t="shared" si="142"/>
        <v/>
      </c>
      <c r="AC363" s="10" t="str">
        <f t="shared" si="149"/>
        <v/>
      </c>
      <c r="AD363" s="10" t="str">
        <f t="shared" si="143"/>
        <v/>
      </c>
      <c r="AE363" s="10" t="str">
        <f t="shared" si="144"/>
        <v/>
      </c>
      <c r="AF363" s="10" t="str">
        <f t="shared" si="150"/>
        <v/>
      </c>
      <c r="AG363" s="10" t="str">
        <f t="shared" si="151"/>
        <v/>
      </c>
      <c r="AH363" s="10" t="str">
        <f t="shared" si="152"/>
        <v/>
      </c>
      <c r="AI363" s="10" t="str">
        <f t="shared" si="145"/>
        <v/>
      </c>
      <c r="AJ363" s="10" t="str">
        <f t="shared" si="153"/>
        <v/>
      </c>
      <c r="AK363" s="10" t="str">
        <f t="shared" si="154"/>
        <v/>
      </c>
      <c r="AL363" s="10" t="str">
        <f t="shared" si="155"/>
        <v/>
      </c>
    </row>
    <row r="364" spans="1:38" ht="22.5" customHeight="1" x14ac:dyDescent="0.25">
      <c r="A364" s="94">
        <v>355</v>
      </c>
      <c r="B364" s="114"/>
      <c r="C364" s="101"/>
      <c r="D364" s="101"/>
      <c r="E364" s="102"/>
      <c r="F364" s="80"/>
      <c r="G364" s="81"/>
      <c r="H364" s="81"/>
      <c r="I364" s="81"/>
      <c r="J364" s="80"/>
      <c r="K364" s="81"/>
      <c r="L364" s="3"/>
      <c r="M364" s="10" t="str">
        <f t="shared" si="146"/>
        <v/>
      </c>
      <c r="N364" s="10" t="str">
        <f t="shared" si="147"/>
        <v/>
      </c>
      <c r="O364" s="10" t="str">
        <f t="shared" si="130"/>
        <v/>
      </c>
      <c r="P364" s="10" t="str">
        <f t="shared" si="131"/>
        <v/>
      </c>
      <c r="Q364" s="10" t="str">
        <f t="shared" si="132"/>
        <v/>
      </c>
      <c r="R364" s="1" t="str">
        <f t="shared" si="133"/>
        <v/>
      </c>
      <c r="S364" s="1" t="str">
        <f t="shared" si="134"/>
        <v/>
      </c>
      <c r="T364" s="1" t="str">
        <f t="shared" si="135"/>
        <v/>
      </c>
      <c r="U364" s="1" t="str">
        <f t="shared" si="136"/>
        <v/>
      </c>
      <c r="V364" t="str">
        <f t="shared" si="137"/>
        <v/>
      </c>
      <c r="W364" s="10" t="str">
        <f t="shared" si="138"/>
        <v/>
      </c>
      <c r="X364" s="10" t="str">
        <f t="shared" si="139"/>
        <v/>
      </c>
      <c r="Y364" s="10" t="str">
        <f t="shared" si="140"/>
        <v/>
      </c>
      <c r="Z364" s="10" t="str">
        <f t="shared" si="148"/>
        <v/>
      </c>
      <c r="AA364" s="10" t="str">
        <f t="shared" si="141"/>
        <v/>
      </c>
      <c r="AB364" s="10" t="str">
        <f t="shared" si="142"/>
        <v/>
      </c>
      <c r="AC364" s="10" t="str">
        <f t="shared" si="149"/>
        <v/>
      </c>
      <c r="AD364" s="10" t="str">
        <f t="shared" si="143"/>
        <v/>
      </c>
      <c r="AE364" s="10" t="str">
        <f t="shared" si="144"/>
        <v/>
      </c>
      <c r="AF364" s="10" t="str">
        <f t="shared" si="150"/>
        <v/>
      </c>
      <c r="AG364" s="10" t="str">
        <f t="shared" si="151"/>
        <v/>
      </c>
      <c r="AH364" s="10" t="str">
        <f t="shared" si="152"/>
        <v/>
      </c>
      <c r="AI364" s="10" t="str">
        <f t="shared" si="145"/>
        <v/>
      </c>
      <c r="AJ364" s="10" t="str">
        <f t="shared" si="153"/>
        <v/>
      </c>
      <c r="AK364" s="10" t="str">
        <f t="shared" si="154"/>
        <v/>
      </c>
      <c r="AL364" s="10" t="str">
        <f t="shared" si="155"/>
        <v/>
      </c>
    </row>
    <row r="365" spans="1:38" ht="22.5" customHeight="1" x14ac:dyDescent="0.25">
      <c r="A365" s="94">
        <v>356</v>
      </c>
      <c r="B365" s="114"/>
      <c r="C365" s="101"/>
      <c r="D365" s="101"/>
      <c r="E365" s="102"/>
      <c r="F365" s="80"/>
      <c r="G365" s="81"/>
      <c r="H365" s="81"/>
      <c r="I365" s="81"/>
      <c r="J365" s="80"/>
      <c r="K365" s="81"/>
      <c r="L365" s="3"/>
      <c r="M365" s="10" t="str">
        <f t="shared" si="146"/>
        <v/>
      </c>
      <c r="N365" s="10" t="str">
        <f t="shared" si="147"/>
        <v/>
      </c>
      <c r="O365" s="10" t="str">
        <f t="shared" si="130"/>
        <v/>
      </c>
      <c r="P365" s="10" t="str">
        <f t="shared" si="131"/>
        <v/>
      </c>
      <c r="Q365" s="10" t="str">
        <f t="shared" si="132"/>
        <v/>
      </c>
      <c r="R365" s="1" t="str">
        <f t="shared" si="133"/>
        <v/>
      </c>
      <c r="S365" s="1" t="str">
        <f t="shared" si="134"/>
        <v/>
      </c>
      <c r="T365" s="1" t="str">
        <f t="shared" si="135"/>
        <v/>
      </c>
      <c r="U365" s="1" t="str">
        <f t="shared" si="136"/>
        <v/>
      </c>
      <c r="V365" t="str">
        <f t="shared" si="137"/>
        <v/>
      </c>
      <c r="W365" s="10" t="str">
        <f t="shared" si="138"/>
        <v/>
      </c>
      <c r="X365" s="10" t="str">
        <f t="shared" si="139"/>
        <v/>
      </c>
      <c r="Y365" s="10" t="str">
        <f t="shared" si="140"/>
        <v/>
      </c>
      <c r="Z365" s="10" t="str">
        <f t="shared" si="148"/>
        <v/>
      </c>
      <c r="AA365" s="10" t="str">
        <f t="shared" si="141"/>
        <v/>
      </c>
      <c r="AB365" s="10" t="str">
        <f t="shared" si="142"/>
        <v/>
      </c>
      <c r="AC365" s="10" t="str">
        <f t="shared" si="149"/>
        <v/>
      </c>
      <c r="AD365" s="10" t="str">
        <f t="shared" si="143"/>
        <v/>
      </c>
      <c r="AE365" s="10" t="str">
        <f t="shared" si="144"/>
        <v/>
      </c>
      <c r="AF365" s="10" t="str">
        <f t="shared" si="150"/>
        <v/>
      </c>
      <c r="AG365" s="10" t="str">
        <f t="shared" si="151"/>
        <v/>
      </c>
      <c r="AH365" s="10" t="str">
        <f t="shared" si="152"/>
        <v/>
      </c>
      <c r="AI365" s="10" t="str">
        <f t="shared" si="145"/>
        <v/>
      </c>
      <c r="AJ365" s="10" t="str">
        <f t="shared" si="153"/>
        <v/>
      </c>
      <c r="AK365" s="10" t="str">
        <f t="shared" si="154"/>
        <v/>
      </c>
      <c r="AL365" s="10" t="str">
        <f t="shared" si="155"/>
        <v/>
      </c>
    </row>
    <row r="366" spans="1:38" ht="22.5" customHeight="1" x14ac:dyDescent="0.25">
      <c r="A366" s="94">
        <v>357</v>
      </c>
      <c r="B366" s="114"/>
      <c r="C366" s="101"/>
      <c r="D366" s="101"/>
      <c r="E366" s="102"/>
      <c r="F366" s="80"/>
      <c r="G366" s="81"/>
      <c r="H366" s="81"/>
      <c r="I366" s="81"/>
      <c r="J366" s="80"/>
      <c r="K366" s="81"/>
      <c r="L366" s="3"/>
      <c r="M366" s="10" t="str">
        <f t="shared" si="146"/>
        <v/>
      </c>
      <c r="N366" s="10" t="str">
        <f t="shared" si="147"/>
        <v/>
      </c>
      <c r="O366" s="10" t="str">
        <f t="shared" si="130"/>
        <v/>
      </c>
      <c r="P366" s="10" t="str">
        <f t="shared" si="131"/>
        <v/>
      </c>
      <c r="Q366" s="10" t="str">
        <f t="shared" si="132"/>
        <v/>
      </c>
      <c r="R366" s="1" t="str">
        <f t="shared" si="133"/>
        <v/>
      </c>
      <c r="S366" s="1" t="str">
        <f t="shared" si="134"/>
        <v/>
      </c>
      <c r="T366" s="1" t="str">
        <f t="shared" si="135"/>
        <v/>
      </c>
      <c r="U366" s="1" t="str">
        <f t="shared" si="136"/>
        <v/>
      </c>
      <c r="V366" t="str">
        <f t="shared" si="137"/>
        <v/>
      </c>
      <c r="W366" s="10" t="str">
        <f t="shared" si="138"/>
        <v/>
      </c>
      <c r="X366" s="10" t="str">
        <f t="shared" si="139"/>
        <v/>
      </c>
      <c r="Y366" s="10" t="str">
        <f t="shared" si="140"/>
        <v/>
      </c>
      <c r="Z366" s="10" t="str">
        <f t="shared" si="148"/>
        <v/>
      </c>
      <c r="AA366" s="10" t="str">
        <f t="shared" si="141"/>
        <v/>
      </c>
      <c r="AB366" s="10" t="str">
        <f t="shared" si="142"/>
        <v/>
      </c>
      <c r="AC366" s="10" t="str">
        <f t="shared" si="149"/>
        <v/>
      </c>
      <c r="AD366" s="10" t="str">
        <f t="shared" si="143"/>
        <v/>
      </c>
      <c r="AE366" s="10" t="str">
        <f t="shared" si="144"/>
        <v/>
      </c>
      <c r="AF366" s="10" t="str">
        <f t="shared" si="150"/>
        <v/>
      </c>
      <c r="AG366" s="10" t="str">
        <f t="shared" si="151"/>
        <v/>
      </c>
      <c r="AH366" s="10" t="str">
        <f t="shared" si="152"/>
        <v/>
      </c>
      <c r="AI366" s="10" t="str">
        <f t="shared" si="145"/>
        <v/>
      </c>
      <c r="AJ366" s="10" t="str">
        <f t="shared" si="153"/>
        <v/>
      </c>
      <c r="AK366" s="10" t="str">
        <f t="shared" si="154"/>
        <v/>
      </c>
      <c r="AL366" s="10" t="str">
        <f t="shared" si="155"/>
        <v/>
      </c>
    </row>
    <row r="367" spans="1:38" ht="22.5" customHeight="1" x14ac:dyDescent="0.25">
      <c r="A367" s="94">
        <v>358</v>
      </c>
      <c r="B367" s="114"/>
      <c r="C367" s="101"/>
      <c r="D367" s="101"/>
      <c r="E367" s="102"/>
      <c r="F367" s="80"/>
      <c r="G367" s="81"/>
      <c r="H367" s="81"/>
      <c r="I367" s="81"/>
      <c r="J367" s="80"/>
      <c r="K367" s="81"/>
      <c r="L367" s="3"/>
      <c r="M367" s="10" t="str">
        <f t="shared" si="146"/>
        <v/>
      </c>
      <c r="N367" s="10" t="str">
        <f t="shared" si="147"/>
        <v/>
      </c>
      <c r="O367" s="10" t="str">
        <f t="shared" si="130"/>
        <v/>
      </c>
      <c r="P367" s="10" t="str">
        <f t="shared" si="131"/>
        <v/>
      </c>
      <c r="Q367" s="10" t="str">
        <f t="shared" si="132"/>
        <v/>
      </c>
      <c r="R367" s="1" t="str">
        <f t="shared" si="133"/>
        <v/>
      </c>
      <c r="S367" s="1" t="str">
        <f t="shared" si="134"/>
        <v/>
      </c>
      <c r="T367" s="1" t="str">
        <f t="shared" si="135"/>
        <v/>
      </c>
      <c r="U367" s="1" t="str">
        <f t="shared" si="136"/>
        <v/>
      </c>
      <c r="V367" t="str">
        <f t="shared" si="137"/>
        <v/>
      </c>
      <c r="W367" s="10" t="str">
        <f t="shared" si="138"/>
        <v/>
      </c>
      <c r="X367" s="10" t="str">
        <f t="shared" si="139"/>
        <v/>
      </c>
      <c r="Y367" s="10" t="str">
        <f t="shared" si="140"/>
        <v/>
      </c>
      <c r="Z367" s="10" t="str">
        <f t="shared" si="148"/>
        <v/>
      </c>
      <c r="AA367" s="10" t="str">
        <f t="shared" si="141"/>
        <v/>
      </c>
      <c r="AB367" s="10" t="str">
        <f t="shared" si="142"/>
        <v/>
      </c>
      <c r="AC367" s="10" t="str">
        <f t="shared" si="149"/>
        <v/>
      </c>
      <c r="AD367" s="10" t="str">
        <f t="shared" si="143"/>
        <v/>
      </c>
      <c r="AE367" s="10" t="str">
        <f t="shared" si="144"/>
        <v/>
      </c>
      <c r="AF367" s="10" t="str">
        <f t="shared" si="150"/>
        <v/>
      </c>
      <c r="AG367" s="10" t="str">
        <f t="shared" si="151"/>
        <v/>
      </c>
      <c r="AH367" s="10" t="str">
        <f t="shared" si="152"/>
        <v/>
      </c>
      <c r="AI367" s="10" t="str">
        <f t="shared" si="145"/>
        <v/>
      </c>
      <c r="AJ367" s="10" t="str">
        <f t="shared" si="153"/>
        <v/>
      </c>
      <c r="AK367" s="10" t="str">
        <f t="shared" si="154"/>
        <v/>
      </c>
      <c r="AL367" s="10" t="str">
        <f t="shared" si="155"/>
        <v/>
      </c>
    </row>
    <row r="368" spans="1:38" ht="22.5" customHeight="1" x14ac:dyDescent="0.25">
      <c r="A368" s="94">
        <v>359</v>
      </c>
      <c r="B368" s="114"/>
      <c r="C368" s="101"/>
      <c r="D368" s="101"/>
      <c r="E368" s="102"/>
      <c r="F368" s="80"/>
      <c r="G368" s="81"/>
      <c r="H368" s="81"/>
      <c r="I368" s="81"/>
      <c r="J368" s="80"/>
      <c r="K368" s="81"/>
      <c r="L368" s="3"/>
      <c r="M368" s="10" t="str">
        <f t="shared" si="146"/>
        <v/>
      </c>
      <c r="N368" s="10" t="str">
        <f t="shared" si="147"/>
        <v/>
      </c>
      <c r="O368" s="10" t="str">
        <f t="shared" si="130"/>
        <v/>
      </c>
      <c r="P368" s="10" t="str">
        <f t="shared" si="131"/>
        <v/>
      </c>
      <c r="Q368" s="10" t="str">
        <f t="shared" si="132"/>
        <v/>
      </c>
      <c r="R368" s="1" t="str">
        <f t="shared" si="133"/>
        <v/>
      </c>
      <c r="S368" s="1" t="str">
        <f t="shared" si="134"/>
        <v/>
      </c>
      <c r="T368" s="1" t="str">
        <f t="shared" si="135"/>
        <v/>
      </c>
      <c r="U368" s="1" t="str">
        <f t="shared" si="136"/>
        <v/>
      </c>
      <c r="V368" t="str">
        <f t="shared" si="137"/>
        <v/>
      </c>
      <c r="W368" s="10" t="str">
        <f t="shared" si="138"/>
        <v/>
      </c>
      <c r="X368" s="10" t="str">
        <f t="shared" si="139"/>
        <v/>
      </c>
      <c r="Y368" s="10" t="str">
        <f t="shared" si="140"/>
        <v/>
      </c>
      <c r="Z368" s="10" t="str">
        <f t="shared" si="148"/>
        <v/>
      </c>
      <c r="AA368" s="10" t="str">
        <f t="shared" si="141"/>
        <v/>
      </c>
      <c r="AB368" s="10" t="str">
        <f t="shared" si="142"/>
        <v/>
      </c>
      <c r="AC368" s="10" t="str">
        <f t="shared" si="149"/>
        <v/>
      </c>
      <c r="AD368" s="10" t="str">
        <f t="shared" si="143"/>
        <v/>
      </c>
      <c r="AE368" s="10" t="str">
        <f t="shared" si="144"/>
        <v/>
      </c>
      <c r="AF368" s="10" t="str">
        <f t="shared" si="150"/>
        <v/>
      </c>
      <c r="AG368" s="10" t="str">
        <f t="shared" si="151"/>
        <v/>
      </c>
      <c r="AH368" s="10" t="str">
        <f t="shared" si="152"/>
        <v/>
      </c>
      <c r="AI368" s="10" t="str">
        <f t="shared" si="145"/>
        <v/>
      </c>
      <c r="AJ368" s="10" t="str">
        <f t="shared" si="153"/>
        <v/>
      </c>
      <c r="AK368" s="10" t="str">
        <f t="shared" si="154"/>
        <v/>
      </c>
      <c r="AL368" s="10" t="str">
        <f t="shared" si="155"/>
        <v/>
      </c>
    </row>
    <row r="369" spans="1:38" ht="22.5" customHeight="1" x14ac:dyDescent="0.25">
      <c r="A369" s="94">
        <v>360</v>
      </c>
      <c r="B369" s="114"/>
      <c r="C369" s="101"/>
      <c r="D369" s="101"/>
      <c r="E369" s="102"/>
      <c r="F369" s="80"/>
      <c r="G369" s="81"/>
      <c r="H369" s="81"/>
      <c r="I369" s="81"/>
      <c r="J369" s="80"/>
      <c r="K369" s="81"/>
      <c r="L369" s="3"/>
      <c r="M369" s="10" t="str">
        <f t="shared" si="146"/>
        <v/>
      </c>
      <c r="N369" s="10" t="str">
        <f t="shared" si="147"/>
        <v/>
      </c>
      <c r="O369" s="10" t="str">
        <f t="shared" si="130"/>
        <v/>
      </c>
      <c r="P369" s="10" t="str">
        <f t="shared" si="131"/>
        <v/>
      </c>
      <c r="Q369" s="10" t="str">
        <f t="shared" si="132"/>
        <v/>
      </c>
      <c r="R369" s="1" t="str">
        <f t="shared" si="133"/>
        <v/>
      </c>
      <c r="S369" s="1" t="str">
        <f t="shared" si="134"/>
        <v/>
      </c>
      <c r="T369" s="1" t="str">
        <f t="shared" si="135"/>
        <v/>
      </c>
      <c r="U369" s="1" t="str">
        <f t="shared" si="136"/>
        <v/>
      </c>
      <c r="V369" t="str">
        <f t="shared" si="137"/>
        <v/>
      </c>
      <c r="W369" s="10" t="str">
        <f t="shared" si="138"/>
        <v/>
      </c>
      <c r="X369" s="10" t="str">
        <f t="shared" si="139"/>
        <v/>
      </c>
      <c r="Y369" s="10" t="str">
        <f t="shared" si="140"/>
        <v/>
      </c>
      <c r="Z369" s="10" t="str">
        <f t="shared" si="148"/>
        <v/>
      </c>
      <c r="AA369" s="10" t="str">
        <f t="shared" si="141"/>
        <v/>
      </c>
      <c r="AB369" s="10" t="str">
        <f t="shared" si="142"/>
        <v/>
      </c>
      <c r="AC369" s="10" t="str">
        <f t="shared" si="149"/>
        <v/>
      </c>
      <c r="AD369" s="10" t="str">
        <f t="shared" si="143"/>
        <v/>
      </c>
      <c r="AE369" s="10" t="str">
        <f t="shared" si="144"/>
        <v/>
      </c>
      <c r="AF369" s="10" t="str">
        <f t="shared" si="150"/>
        <v/>
      </c>
      <c r="AG369" s="10" t="str">
        <f t="shared" si="151"/>
        <v/>
      </c>
      <c r="AH369" s="10" t="str">
        <f t="shared" si="152"/>
        <v/>
      </c>
      <c r="AI369" s="10" t="str">
        <f t="shared" si="145"/>
        <v/>
      </c>
      <c r="AJ369" s="10" t="str">
        <f t="shared" si="153"/>
        <v/>
      </c>
      <c r="AK369" s="10" t="str">
        <f t="shared" si="154"/>
        <v/>
      </c>
      <c r="AL369" s="10" t="str">
        <f t="shared" si="155"/>
        <v/>
      </c>
    </row>
    <row r="370" spans="1:38" ht="22.5" customHeight="1" x14ac:dyDescent="0.25">
      <c r="A370" s="94">
        <v>361</v>
      </c>
      <c r="B370" s="114"/>
      <c r="C370" s="101"/>
      <c r="D370" s="101"/>
      <c r="E370" s="102"/>
      <c r="F370" s="80"/>
      <c r="G370" s="81"/>
      <c r="H370" s="81"/>
      <c r="I370" s="81"/>
      <c r="J370" s="80"/>
      <c r="K370" s="81"/>
      <c r="L370" s="3"/>
      <c r="M370" s="10" t="str">
        <f t="shared" si="146"/>
        <v/>
      </c>
      <c r="N370" s="10" t="str">
        <f t="shared" si="147"/>
        <v/>
      </c>
      <c r="O370" s="10" t="str">
        <f t="shared" si="130"/>
        <v/>
      </c>
      <c r="P370" s="10" t="str">
        <f t="shared" si="131"/>
        <v/>
      </c>
      <c r="Q370" s="10" t="str">
        <f t="shared" si="132"/>
        <v/>
      </c>
      <c r="R370" s="1" t="str">
        <f t="shared" si="133"/>
        <v/>
      </c>
      <c r="S370" s="1" t="str">
        <f t="shared" si="134"/>
        <v/>
      </c>
      <c r="T370" s="1" t="str">
        <f t="shared" si="135"/>
        <v/>
      </c>
      <c r="U370" s="1" t="str">
        <f t="shared" si="136"/>
        <v/>
      </c>
      <c r="V370" t="str">
        <f t="shared" si="137"/>
        <v/>
      </c>
      <c r="W370" s="10" t="str">
        <f t="shared" si="138"/>
        <v/>
      </c>
      <c r="X370" s="10" t="str">
        <f t="shared" si="139"/>
        <v/>
      </c>
      <c r="Y370" s="10" t="str">
        <f t="shared" si="140"/>
        <v/>
      </c>
      <c r="Z370" s="10" t="str">
        <f t="shared" si="148"/>
        <v/>
      </c>
      <c r="AA370" s="10" t="str">
        <f t="shared" si="141"/>
        <v/>
      </c>
      <c r="AB370" s="10" t="str">
        <f t="shared" si="142"/>
        <v/>
      </c>
      <c r="AC370" s="10" t="str">
        <f t="shared" si="149"/>
        <v/>
      </c>
      <c r="AD370" s="10" t="str">
        <f t="shared" si="143"/>
        <v/>
      </c>
      <c r="AE370" s="10" t="str">
        <f t="shared" si="144"/>
        <v/>
      </c>
      <c r="AF370" s="10" t="str">
        <f t="shared" si="150"/>
        <v/>
      </c>
      <c r="AG370" s="10" t="str">
        <f t="shared" si="151"/>
        <v/>
      </c>
      <c r="AH370" s="10" t="str">
        <f t="shared" si="152"/>
        <v/>
      </c>
      <c r="AI370" s="10" t="str">
        <f t="shared" si="145"/>
        <v/>
      </c>
      <c r="AJ370" s="10" t="str">
        <f t="shared" si="153"/>
        <v/>
      </c>
      <c r="AK370" s="10" t="str">
        <f t="shared" si="154"/>
        <v/>
      </c>
      <c r="AL370" s="10" t="str">
        <f t="shared" si="155"/>
        <v/>
      </c>
    </row>
    <row r="371" spans="1:38" ht="22.5" customHeight="1" x14ac:dyDescent="0.25">
      <c r="A371" s="94">
        <v>362</v>
      </c>
      <c r="B371" s="114"/>
      <c r="C371" s="101"/>
      <c r="D371" s="101"/>
      <c r="E371" s="102"/>
      <c r="F371" s="80"/>
      <c r="G371" s="81"/>
      <c r="H371" s="81"/>
      <c r="I371" s="81"/>
      <c r="J371" s="80"/>
      <c r="K371" s="81"/>
      <c r="L371" s="3"/>
      <c r="M371" s="10" t="str">
        <f t="shared" si="146"/>
        <v/>
      </c>
      <c r="N371" s="10" t="str">
        <f t="shared" si="147"/>
        <v/>
      </c>
      <c r="O371" s="10" t="str">
        <f t="shared" si="130"/>
        <v/>
      </c>
      <c r="P371" s="10" t="str">
        <f t="shared" si="131"/>
        <v/>
      </c>
      <c r="Q371" s="10" t="str">
        <f t="shared" si="132"/>
        <v/>
      </c>
      <c r="R371" s="1" t="str">
        <f t="shared" si="133"/>
        <v/>
      </c>
      <c r="S371" s="1" t="str">
        <f t="shared" si="134"/>
        <v/>
      </c>
      <c r="T371" s="1" t="str">
        <f t="shared" si="135"/>
        <v/>
      </c>
      <c r="U371" s="1" t="str">
        <f t="shared" si="136"/>
        <v/>
      </c>
      <c r="V371" t="str">
        <f t="shared" si="137"/>
        <v/>
      </c>
      <c r="W371" s="10" t="str">
        <f t="shared" si="138"/>
        <v/>
      </c>
      <c r="X371" s="10" t="str">
        <f t="shared" si="139"/>
        <v/>
      </c>
      <c r="Y371" s="10" t="str">
        <f t="shared" si="140"/>
        <v/>
      </c>
      <c r="Z371" s="10" t="str">
        <f t="shared" si="148"/>
        <v/>
      </c>
      <c r="AA371" s="10" t="str">
        <f t="shared" si="141"/>
        <v/>
      </c>
      <c r="AB371" s="10" t="str">
        <f t="shared" si="142"/>
        <v/>
      </c>
      <c r="AC371" s="10" t="str">
        <f t="shared" si="149"/>
        <v/>
      </c>
      <c r="AD371" s="10" t="str">
        <f t="shared" si="143"/>
        <v/>
      </c>
      <c r="AE371" s="10" t="str">
        <f t="shared" si="144"/>
        <v/>
      </c>
      <c r="AF371" s="10" t="str">
        <f t="shared" si="150"/>
        <v/>
      </c>
      <c r="AG371" s="10" t="str">
        <f t="shared" si="151"/>
        <v/>
      </c>
      <c r="AH371" s="10" t="str">
        <f t="shared" si="152"/>
        <v/>
      </c>
      <c r="AI371" s="10" t="str">
        <f t="shared" si="145"/>
        <v/>
      </c>
      <c r="AJ371" s="10" t="str">
        <f t="shared" si="153"/>
        <v/>
      </c>
      <c r="AK371" s="10" t="str">
        <f t="shared" si="154"/>
        <v/>
      </c>
      <c r="AL371" s="10" t="str">
        <f t="shared" si="155"/>
        <v/>
      </c>
    </row>
    <row r="372" spans="1:38" ht="22.5" customHeight="1" x14ac:dyDescent="0.25">
      <c r="A372" s="94">
        <v>363</v>
      </c>
      <c r="B372" s="114"/>
      <c r="C372" s="101"/>
      <c r="D372" s="101"/>
      <c r="E372" s="102"/>
      <c r="F372" s="80"/>
      <c r="G372" s="81"/>
      <c r="H372" s="81"/>
      <c r="I372" s="81"/>
      <c r="J372" s="80"/>
      <c r="K372" s="81"/>
      <c r="L372" s="3"/>
      <c r="M372" s="10" t="str">
        <f t="shared" si="146"/>
        <v/>
      </c>
      <c r="N372" s="10" t="str">
        <f t="shared" si="147"/>
        <v/>
      </c>
      <c r="O372" s="10" t="str">
        <f t="shared" si="130"/>
        <v/>
      </c>
      <c r="P372" s="10" t="str">
        <f t="shared" si="131"/>
        <v/>
      </c>
      <c r="Q372" s="10" t="str">
        <f t="shared" si="132"/>
        <v/>
      </c>
      <c r="R372" s="1" t="str">
        <f t="shared" si="133"/>
        <v/>
      </c>
      <c r="S372" s="1" t="str">
        <f t="shared" si="134"/>
        <v/>
      </c>
      <c r="T372" s="1" t="str">
        <f t="shared" si="135"/>
        <v/>
      </c>
      <c r="U372" s="1" t="str">
        <f t="shared" si="136"/>
        <v/>
      </c>
      <c r="V372" t="str">
        <f t="shared" si="137"/>
        <v/>
      </c>
      <c r="W372" s="10" t="str">
        <f t="shared" si="138"/>
        <v/>
      </c>
      <c r="X372" s="10" t="str">
        <f t="shared" si="139"/>
        <v/>
      </c>
      <c r="Y372" s="10" t="str">
        <f t="shared" si="140"/>
        <v/>
      </c>
      <c r="Z372" s="10" t="str">
        <f t="shared" si="148"/>
        <v/>
      </c>
      <c r="AA372" s="10" t="str">
        <f t="shared" si="141"/>
        <v/>
      </c>
      <c r="AB372" s="10" t="str">
        <f t="shared" si="142"/>
        <v/>
      </c>
      <c r="AC372" s="10" t="str">
        <f t="shared" si="149"/>
        <v/>
      </c>
      <c r="AD372" s="10" t="str">
        <f t="shared" si="143"/>
        <v/>
      </c>
      <c r="AE372" s="10" t="str">
        <f t="shared" si="144"/>
        <v/>
      </c>
      <c r="AF372" s="10" t="str">
        <f t="shared" si="150"/>
        <v/>
      </c>
      <c r="AG372" s="10" t="str">
        <f t="shared" si="151"/>
        <v/>
      </c>
      <c r="AH372" s="10" t="str">
        <f t="shared" si="152"/>
        <v/>
      </c>
      <c r="AI372" s="10" t="str">
        <f t="shared" si="145"/>
        <v/>
      </c>
      <c r="AJ372" s="10" t="str">
        <f t="shared" si="153"/>
        <v/>
      </c>
      <c r="AK372" s="10" t="str">
        <f t="shared" si="154"/>
        <v/>
      </c>
      <c r="AL372" s="10" t="str">
        <f t="shared" si="155"/>
        <v/>
      </c>
    </row>
    <row r="373" spans="1:38" ht="22.5" customHeight="1" x14ac:dyDescent="0.25">
      <c r="A373" s="94">
        <v>364</v>
      </c>
      <c r="B373" s="114"/>
      <c r="C373" s="101"/>
      <c r="D373" s="101"/>
      <c r="E373" s="102"/>
      <c r="F373" s="80"/>
      <c r="G373" s="81"/>
      <c r="H373" s="81"/>
      <c r="I373" s="81"/>
      <c r="J373" s="80"/>
      <c r="K373" s="81"/>
      <c r="L373" s="3"/>
      <c r="M373" s="10" t="str">
        <f t="shared" si="146"/>
        <v/>
      </c>
      <c r="N373" s="10" t="str">
        <f t="shared" si="147"/>
        <v/>
      </c>
      <c r="O373" s="10" t="str">
        <f t="shared" si="130"/>
        <v/>
      </c>
      <c r="P373" s="10" t="str">
        <f t="shared" si="131"/>
        <v/>
      </c>
      <c r="Q373" s="10" t="str">
        <f t="shared" si="132"/>
        <v/>
      </c>
      <c r="R373" s="1" t="str">
        <f t="shared" si="133"/>
        <v/>
      </c>
      <c r="S373" s="1" t="str">
        <f t="shared" si="134"/>
        <v/>
      </c>
      <c r="T373" s="1" t="str">
        <f t="shared" si="135"/>
        <v/>
      </c>
      <c r="U373" s="1" t="str">
        <f t="shared" si="136"/>
        <v/>
      </c>
      <c r="V373" t="str">
        <f t="shared" si="137"/>
        <v/>
      </c>
      <c r="W373" s="10" t="str">
        <f t="shared" si="138"/>
        <v/>
      </c>
      <c r="X373" s="10" t="str">
        <f t="shared" si="139"/>
        <v/>
      </c>
      <c r="Y373" s="10" t="str">
        <f t="shared" si="140"/>
        <v/>
      </c>
      <c r="Z373" s="10" t="str">
        <f t="shared" si="148"/>
        <v/>
      </c>
      <c r="AA373" s="10" t="str">
        <f t="shared" si="141"/>
        <v/>
      </c>
      <c r="AB373" s="10" t="str">
        <f t="shared" si="142"/>
        <v/>
      </c>
      <c r="AC373" s="10" t="str">
        <f t="shared" si="149"/>
        <v/>
      </c>
      <c r="AD373" s="10" t="str">
        <f t="shared" si="143"/>
        <v/>
      </c>
      <c r="AE373" s="10" t="str">
        <f t="shared" si="144"/>
        <v/>
      </c>
      <c r="AF373" s="10" t="str">
        <f t="shared" si="150"/>
        <v/>
      </c>
      <c r="AG373" s="10" t="str">
        <f t="shared" si="151"/>
        <v/>
      </c>
      <c r="AH373" s="10" t="str">
        <f t="shared" si="152"/>
        <v/>
      </c>
      <c r="AI373" s="10" t="str">
        <f t="shared" si="145"/>
        <v/>
      </c>
      <c r="AJ373" s="10" t="str">
        <f t="shared" si="153"/>
        <v/>
      </c>
      <c r="AK373" s="10" t="str">
        <f t="shared" si="154"/>
        <v/>
      </c>
      <c r="AL373" s="10" t="str">
        <f t="shared" si="155"/>
        <v/>
      </c>
    </row>
    <row r="374" spans="1:38" ht="22.5" customHeight="1" x14ac:dyDescent="0.25">
      <c r="A374" s="94">
        <v>365</v>
      </c>
      <c r="B374" s="114"/>
      <c r="C374" s="101"/>
      <c r="D374" s="101"/>
      <c r="E374" s="102"/>
      <c r="F374" s="80"/>
      <c r="G374" s="81"/>
      <c r="H374" s="81"/>
      <c r="I374" s="81"/>
      <c r="J374" s="80"/>
      <c r="K374" s="81"/>
      <c r="L374" s="3"/>
      <c r="M374" s="10" t="str">
        <f t="shared" si="146"/>
        <v/>
      </c>
      <c r="N374" s="10" t="str">
        <f t="shared" si="147"/>
        <v/>
      </c>
      <c r="O374" s="10" t="str">
        <f t="shared" si="130"/>
        <v/>
      </c>
      <c r="P374" s="10" t="str">
        <f t="shared" si="131"/>
        <v/>
      </c>
      <c r="Q374" s="10" t="str">
        <f t="shared" si="132"/>
        <v/>
      </c>
      <c r="R374" s="1" t="str">
        <f t="shared" si="133"/>
        <v/>
      </c>
      <c r="S374" s="1" t="str">
        <f t="shared" si="134"/>
        <v/>
      </c>
      <c r="T374" s="1" t="str">
        <f t="shared" si="135"/>
        <v/>
      </c>
      <c r="U374" s="1" t="str">
        <f t="shared" si="136"/>
        <v/>
      </c>
      <c r="V374" t="str">
        <f t="shared" si="137"/>
        <v/>
      </c>
      <c r="W374" s="10" t="str">
        <f t="shared" si="138"/>
        <v/>
      </c>
      <c r="X374" s="10" t="str">
        <f t="shared" si="139"/>
        <v/>
      </c>
      <c r="Y374" s="10" t="str">
        <f t="shared" si="140"/>
        <v/>
      </c>
      <c r="Z374" s="10" t="str">
        <f t="shared" si="148"/>
        <v/>
      </c>
      <c r="AA374" s="10" t="str">
        <f t="shared" si="141"/>
        <v/>
      </c>
      <c r="AB374" s="10" t="str">
        <f t="shared" si="142"/>
        <v/>
      </c>
      <c r="AC374" s="10" t="str">
        <f t="shared" si="149"/>
        <v/>
      </c>
      <c r="AD374" s="10" t="str">
        <f t="shared" si="143"/>
        <v/>
      </c>
      <c r="AE374" s="10" t="str">
        <f t="shared" si="144"/>
        <v/>
      </c>
      <c r="AF374" s="10" t="str">
        <f t="shared" si="150"/>
        <v/>
      </c>
      <c r="AG374" s="10" t="str">
        <f t="shared" si="151"/>
        <v/>
      </c>
      <c r="AH374" s="10" t="str">
        <f t="shared" si="152"/>
        <v/>
      </c>
      <c r="AI374" s="10" t="str">
        <f t="shared" si="145"/>
        <v/>
      </c>
      <c r="AJ374" s="10" t="str">
        <f t="shared" si="153"/>
        <v/>
      </c>
      <c r="AK374" s="10" t="str">
        <f t="shared" si="154"/>
        <v/>
      </c>
      <c r="AL374" s="10" t="str">
        <f t="shared" si="155"/>
        <v/>
      </c>
    </row>
    <row r="375" spans="1:38" ht="22.5" customHeight="1" x14ac:dyDescent="0.25">
      <c r="A375" s="94">
        <v>366</v>
      </c>
      <c r="B375" s="114"/>
      <c r="C375" s="101"/>
      <c r="D375" s="101"/>
      <c r="E375" s="102"/>
      <c r="F375" s="80"/>
      <c r="G375" s="81"/>
      <c r="H375" s="81"/>
      <c r="I375" s="81"/>
      <c r="J375" s="80"/>
      <c r="K375" s="81"/>
      <c r="L375" s="3"/>
      <c r="M375" s="10" t="str">
        <f t="shared" si="146"/>
        <v/>
      </c>
      <c r="N375" s="10" t="str">
        <f t="shared" si="147"/>
        <v/>
      </c>
      <c r="O375" s="10" t="str">
        <f t="shared" si="130"/>
        <v/>
      </c>
      <c r="P375" s="10" t="str">
        <f t="shared" si="131"/>
        <v/>
      </c>
      <c r="Q375" s="10" t="str">
        <f t="shared" si="132"/>
        <v/>
      </c>
      <c r="R375" s="1" t="str">
        <f t="shared" si="133"/>
        <v/>
      </c>
      <c r="S375" s="1" t="str">
        <f t="shared" si="134"/>
        <v/>
      </c>
      <c r="T375" s="1" t="str">
        <f t="shared" si="135"/>
        <v/>
      </c>
      <c r="U375" s="1" t="str">
        <f t="shared" si="136"/>
        <v/>
      </c>
      <c r="V375" t="str">
        <f t="shared" si="137"/>
        <v/>
      </c>
      <c r="W375" s="10" t="str">
        <f t="shared" si="138"/>
        <v/>
      </c>
      <c r="X375" s="10" t="str">
        <f t="shared" si="139"/>
        <v/>
      </c>
      <c r="Y375" s="10" t="str">
        <f t="shared" si="140"/>
        <v/>
      </c>
      <c r="Z375" s="10" t="str">
        <f t="shared" si="148"/>
        <v/>
      </c>
      <c r="AA375" s="10" t="str">
        <f t="shared" si="141"/>
        <v/>
      </c>
      <c r="AB375" s="10" t="str">
        <f t="shared" si="142"/>
        <v/>
      </c>
      <c r="AC375" s="10" t="str">
        <f t="shared" si="149"/>
        <v/>
      </c>
      <c r="AD375" s="10" t="str">
        <f t="shared" si="143"/>
        <v/>
      </c>
      <c r="AE375" s="10" t="str">
        <f t="shared" si="144"/>
        <v/>
      </c>
      <c r="AF375" s="10" t="str">
        <f t="shared" si="150"/>
        <v/>
      </c>
      <c r="AG375" s="10" t="str">
        <f t="shared" si="151"/>
        <v/>
      </c>
      <c r="AH375" s="10" t="str">
        <f t="shared" si="152"/>
        <v/>
      </c>
      <c r="AI375" s="10" t="str">
        <f t="shared" si="145"/>
        <v/>
      </c>
      <c r="AJ375" s="10" t="str">
        <f t="shared" si="153"/>
        <v/>
      </c>
      <c r="AK375" s="10" t="str">
        <f t="shared" si="154"/>
        <v/>
      </c>
      <c r="AL375" s="10" t="str">
        <f t="shared" si="155"/>
        <v/>
      </c>
    </row>
    <row r="376" spans="1:38" ht="22.5" customHeight="1" x14ac:dyDescent="0.25">
      <c r="A376" s="94">
        <v>367</v>
      </c>
      <c r="B376" s="114"/>
      <c r="C376" s="101"/>
      <c r="D376" s="101"/>
      <c r="E376" s="102"/>
      <c r="F376" s="80"/>
      <c r="G376" s="81"/>
      <c r="H376" s="81"/>
      <c r="I376" s="81"/>
      <c r="J376" s="80"/>
      <c r="K376" s="81"/>
      <c r="L376" s="3"/>
      <c r="M376" s="10" t="str">
        <f t="shared" si="146"/>
        <v/>
      </c>
      <c r="N376" s="10" t="str">
        <f t="shared" si="147"/>
        <v/>
      </c>
      <c r="O376" s="10" t="str">
        <f t="shared" si="130"/>
        <v/>
      </c>
      <c r="P376" s="10" t="str">
        <f t="shared" si="131"/>
        <v/>
      </c>
      <c r="Q376" s="10" t="str">
        <f t="shared" si="132"/>
        <v/>
      </c>
      <c r="R376" s="1" t="str">
        <f t="shared" si="133"/>
        <v/>
      </c>
      <c r="S376" s="1" t="str">
        <f t="shared" si="134"/>
        <v/>
      </c>
      <c r="T376" s="1" t="str">
        <f t="shared" si="135"/>
        <v/>
      </c>
      <c r="U376" s="1" t="str">
        <f t="shared" si="136"/>
        <v/>
      </c>
      <c r="V376" t="str">
        <f t="shared" si="137"/>
        <v/>
      </c>
      <c r="W376" s="10" t="str">
        <f t="shared" si="138"/>
        <v/>
      </c>
      <c r="X376" s="10" t="str">
        <f t="shared" si="139"/>
        <v/>
      </c>
      <c r="Y376" s="10" t="str">
        <f t="shared" si="140"/>
        <v/>
      </c>
      <c r="Z376" s="10" t="str">
        <f t="shared" si="148"/>
        <v/>
      </c>
      <c r="AA376" s="10" t="str">
        <f t="shared" si="141"/>
        <v/>
      </c>
      <c r="AB376" s="10" t="str">
        <f t="shared" si="142"/>
        <v/>
      </c>
      <c r="AC376" s="10" t="str">
        <f t="shared" si="149"/>
        <v/>
      </c>
      <c r="AD376" s="10" t="str">
        <f t="shared" si="143"/>
        <v/>
      </c>
      <c r="AE376" s="10" t="str">
        <f t="shared" si="144"/>
        <v/>
      </c>
      <c r="AF376" s="10" t="str">
        <f t="shared" si="150"/>
        <v/>
      </c>
      <c r="AG376" s="10" t="str">
        <f t="shared" si="151"/>
        <v/>
      </c>
      <c r="AH376" s="10" t="str">
        <f t="shared" si="152"/>
        <v/>
      </c>
      <c r="AI376" s="10" t="str">
        <f t="shared" si="145"/>
        <v/>
      </c>
      <c r="AJ376" s="10" t="str">
        <f t="shared" si="153"/>
        <v/>
      </c>
      <c r="AK376" s="10" t="str">
        <f t="shared" si="154"/>
        <v/>
      </c>
      <c r="AL376" s="10" t="str">
        <f t="shared" si="155"/>
        <v/>
      </c>
    </row>
    <row r="377" spans="1:38" ht="22.5" customHeight="1" x14ac:dyDescent="0.25">
      <c r="A377" s="94">
        <v>368</v>
      </c>
      <c r="B377" s="114"/>
      <c r="C377" s="101"/>
      <c r="D377" s="101"/>
      <c r="E377" s="102"/>
      <c r="F377" s="80"/>
      <c r="G377" s="81"/>
      <c r="H377" s="81"/>
      <c r="I377" s="81"/>
      <c r="J377" s="80"/>
      <c r="K377" s="81"/>
      <c r="L377" s="3"/>
      <c r="M377" s="10" t="str">
        <f t="shared" si="146"/>
        <v/>
      </c>
      <c r="N377" s="10" t="str">
        <f t="shared" si="147"/>
        <v/>
      </c>
      <c r="O377" s="10" t="str">
        <f t="shared" si="130"/>
        <v/>
      </c>
      <c r="P377" s="10" t="str">
        <f t="shared" si="131"/>
        <v/>
      </c>
      <c r="Q377" s="10" t="str">
        <f t="shared" si="132"/>
        <v/>
      </c>
      <c r="R377" s="1" t="str">
        <f t="shared" si="133"/>
        <v/>
      </c>
      <c r="S377" s="1" t="str">
        <f t="shared" si="134"/>
        <v/>
      </c>
      <c r="T377" s="1" t="str">
        <f t="shared" si="135"/>
        <v/>
      </c>
      <c r="U377" s="1" t="str">
        <f t="shared" si="136"/>
        <v/>
      </c>
      <c r="V377" t="str">
        <f t="shared" si="137"/>
        <v/>
      </c>
      <c r="W377" s="10" t="str">
        <f t="shared" si="138"/>
        <v/>
      </c>
      <c r="X377" s="10" t="str">
        <f t="shared" si="139"/>
        <v/>
      </c>
      <c r="Y377" s="10" t="str">
        <f t="shared" si="140"/>
        <v/>
      </c>
      <c r="Z377" s="10" t="str">
        <f t="shared" si="148"/>
        <v/>
      </c>
      <c r="AA377" s="10" t="str">
        <f t="shared" si="141"/>
        <v/>
      </c>
      <c r="AB377" s="10" t="str">
        <f t="shared" si="142"/>
        <v/>
      </c>
      <c r="AC377" s="10" t="str">
        <f t="shared" si="149"/>
        <v/>
      </c>
      <c r="AD377" s="10" t="str">
        <f t="shared" si="143"/>
        <v/>
      </c>
      <c r="AE377" s="10" t="str">
        <f t="shared" si="144"/>
        <v/>
      </c>
      <c r="AF377" s="10" t="str">
        <f t="shared" si="150"/>
        <v/>
      </c>
      <c r="AG377" s="10" t="str">
        <f t="shared" si="151"/>
        <v/>
      </c>
      <c r="AH377" s="10" t="str">
        <f t="shared" si="152"/>
        <v/>
      </c>
      <c r="AI377" s="10" t="str">
        <f t="shared" si="145"/>
        <v/>
      </c>
      <c r="AJ377" s="10" t="str">
        <f t="shared" si="153"/>
        <v/>
      </c>
      <c r="AK377" s="10" t="str">
        <f t="shared" si="154"/>
        <v/>
      </c>
      <c r="AL377" s="10" t="str">
        <f t="shared" si="155"/>
        <v/>
      </c>
    </row>
    <row r="378" spans="1:38" ht="22.5" customHeight="1" x14ac:dyDescent="0.25">
      <c r="A378" s="94">
        <v>369</v>
      </c>
      <c r="B378" s="114"/>
      <c r="C378" s="101"/>
      <c r="D378" s="101"/>
      <c r="E378" s="102"/>
      <c r="F378" s="80"/>
      <c r="G378" s="81"/>
      <c r="H378" s="81"/>
      <c r="I378" s="81"/>
      <c r="J378" s="80"/>
      <c r="K378" s="81"/>
      <c r="L378" s="3"/>
      <c r="M378" s="10" t="str">
        <f t="shared" si="146"/>
        <v/>
      </c>
      <c r="N378" s="10" t="str">
        <f t="shared" si="147"/>
        <v/>
      </c>
      <c r="O378" s="10" t="str">
        <f t="shared" si="130"/>
        <v/>
      </c>
      <c r="P378" s="10" t="str">
        <f t="shared" si="131"/>
        <v/>
      </c>
      <c r="Q378" s="10" t="str">
        <f t="shared" si="132"/>
        <v/>
      </c>
      <c r="R378" s="1" t="str">
        <f t="shared" si="133"/>
        <v/>
      </c>
      <c r="S378" s="1" t="str">
        <f t="shared" si="134"/>
        <v/>
      </c>
      <c r="T378" s="1" t="str">
        <f t="shared" si="135"/>
        <v/>
      </c>
      <c r="U378" s="1" t="str">
        <f t="shared" si="136"/>
        <v/>
      </c>
      <c r="V378" t="str">
        <f t="shared" si="137"/>
        <v/>
      </c>
      <c r="W378" s="10" t="str">
        <f t="shared" si="138"/>
        <v/>
      </c>
      <c r="X378" s="10" t="str">
        <f t="shared" si="139"/>
        <v/>
      </c>
      <c r="Y378" s="10" t="str">
        <f t="shared" si="140"/>
        <v/>
      </c>
      <c r="Z378" s="10" t="str">
        <f t="shared" si="148"/>
        <v/>
      </c>
      <c r="AA378" s="10" t="str">
        <f t="shared" si="141"/>
        <v/>
      </c>
      <c r="AB378" s="10" t="str">
        <f t="shared" si="142"/>
        <v/>
      </c>
      <c r="AC378" s="10" t="str">
        <f t="shared" si="149"/>
        <v/>
      </c>
      <c r="AD378" s="10" t="str">
        <f t="shared" si="143"/>
        <v/>
      </c>
      <c r="AE378" s="10" t="str">
        <f t="shared" si="144"/>
        <v/>
      </c>
      <c r="AF378" s="10" t="str">
        <f t="shared" si="150"/>
        <v/>
      </c>
      <c r="AG378" s="10" t="str">
        <f t="shared" si="151"/>
        <v/>
      </c>
      <c r="AH378" s="10" t="str">
        <f t="shared" si="152"/>
        <v/>
      </c>
      <c r="AI378" s="10" t="str">
        <f t="shared" si="145"/>
        <v/>
      </c>
      <c r="AJ378" s="10" t="str">
        <f t="shared" si="153"/>
        <v/>
      </c>
      <c r="AK378" s="10" t="str">
        <f t="shared" si="154"/>
        <v/>
      </c>
      <c r="AL378" s="10" t="str">
        <f t="shared" si="155"/>
        <v/>
      </c>
    </row>
    <row r="379" spans="1:38" ht="22.5" customHeight="1" x14ac:dyDescent="0.25">
      <c r="A379" s="94">
        <v>370</v>
      </c>
      <c r="B379" s="114"/>
      <c r="C379" s="101"/>
      <c r="D379" s="101"/>
      <c r="E379" s="102"/>
      <c r="F379" s="80"/>
      <c r="G379" s="81"/>
      <c r="H379" s="81"/>
      <c r="I379" s="81"/>
      <c r="J379" s="80"/>
      <c r="K379" s="81"/>
      <c r="L379" s="3"/>
      <c r="M379" s="10" t="str">
        <f t="shared" si="146"/>
        <v/>
      </c>
      <c r="N379" s="10" t="str">
        <f t="shared" si="147"/>
        <v/>
      </c>
      <c r="O379" s="10" t="str">
        <f t="shared" si="130"/>
        <v/>
      </c>
      <c r="P379" s="10" t="str">
        <f t="shared" si="131"/>
        <v/>
      </c>
      <c r="Q379" s="10" t="str">
        <f t="shared" si="132"/>
        <v/>
      </c>
      <c r="R379" s="1" t="str">
        <f t="shared" si="133"/>
        <v/>
      </c>
      <c r="S379" s="1" t="str">
        <f t="shared" si="134"/>
        <v/>
      </c>
      <c r="T379" s="1" t="str">
        <f t="shared" si="135"/>
        <v/>
      </c>
      <c r="U379" s="1" t="str">
        <f t="shared" si="136"/>
        <v/>
      </c>
      <c r="V379" t="str">
        <f t="shared" si="137"/>
        <v/>
      </c>
      <c r="W379" s="10" t="str">
        <f t="shared" si="138"/>
        <v/>
      </c>
      <c r="X379" s="10" t="str">
        <f t="shared" si="139"/>
        <v/>
      </c>
      <c r="Y379" s="10" t="str">
        <f t="shared" si="140"/>
        <v/>
      </c>
      <c r="Z379" s="10" t="str">
        <f t="shared" si="148"/>
        <v/>
      </c>
      <c r="AA379" s="10" t="str">
        <f t="shared" si="141"/>
        <v/>
      </c>
      <c r="AB379" s="10" t="str">
        <f t="shared" si="142"/>
        <v/>
      </c>
      <c r="AC379" s="10" t="str">
        <f t="shared" si="149"/>
        <v/>
      </c>
      <c r="AD379" s="10" t="str">
        <f t="shared" si="143"/>
        <v/>
      </c>
      <c r="AE379" s="10" t="str">
        <f t="shared" si="144"/>
        <v/>
      </c>
      <c r="AF379" s="10" t="str">
        <f t="shared" si="150"/>
        <v/>
      </c>
      <c r="AG379" s="10" t="str">
        <f t="shared" si="151"/>
        <v/>
      </c>
      <c r="AH379" s="10" t="str">
        <f t="shared" si="152"/>
        <v/>
      </c>
      <c r="AI379" s="10" t="str">
        <f t="shared" si="145"/>
        <v/>
      </c>
      <c r="AJ379" s="10" t="str">
        <f t="shared" si="153"/>
        <v/>
      </c>
      <c r="AK379" s="10" t="str">
        <f t="shared" si="154"/>
        <v/>
      </c>
      <c r="AL379" s="10" t="str">
        <f t="shared" si="155"/>
        <v/>
      </c>
    </row>
    <row r="380" spans="1:38" ht="22.5" customHeight="1" x14ac:dyDescent="0.25">
      <c r="A380" s="94">
        <v>371</v>
      </c>
      <c r="B380" s="114"/>
      <c r="C380" s="101"/>
      <c r="D380" s="101"/>
      <c r="E380" s="102"/>
      <c r="F380" s="80"/>
      <c r="G380" s="81"/>
      <c r="H380" s="81"/>
      <c r="I380" s="81"/>
      <c r="J380" s="80"/>
      <c r="K380" s="81"/>
      <c r="L380" s="3"/>
      <c r="M380" s="10" t="str">
        <f t="shared" si="146"/>
        <v/>
      </c>
      <c r="N380" s="10" t="str">
        <f t="shared" si="147"/>
        <v/>
      </c>
      <c r="O380" s="10" t="str">
        <f t="shared" si="130"/>
        <v/>
      </c>
      <c r="P380" s="10" t="str">
        <f t="shared" si="131"/>
        <v/>
      </c>
      <c r="Q380" s="10" t="str">
        <f t="shared" si="132"/>
        <v/>
      </c>
      <c r="R380" s="1" t="str">
        <f t="shared" si="133"/>
        <v/>
      </c>
      <c r="S380" s="1" t="str">
        <f t="shared" si="134"/>
        <v/>
      </c>
      <c r="T380" s="1" t="str">
        <f t="shared" si="135"/>
        <v/>
      </c>
      <c r="U380" s="1" t="str">
        <f t="shared" si="136"/>
        <v/>
      </c>
      <c r="V380" t="str">
        <f t="shared" si="137"/>
        <v/>
      </c>
      <c r="W380" s="10" t="str">
        <f t="shared" si="138"/>
        <v/>
      </c>
      <c r="X380" s="10" t="str">
        <f t="shared" si="139"/>
        <v/>
      </c>
      <c r="Y380" s="10" t="str">
        <f t="shared" si="140"/>
        <v/>
      </c>
      <c r="Z380" s="10" t="str">
        <f t="shared" si="148"/>
        <v/>
      </c>
      <c r="AA380" s="10" t="str">
        <f t="shared" si="141"/>
        <v/>
      </c>
      <c r="AB380" s="10" t="str">
        <f t="shared" si="142"/>
        <v/>
      </c>
      <c r="AC380" s="10" t="str">
        <f t="shared" si="149"/>
        <v/>
      </c>
      <c r="AD380" s="10" t="str">
        <f t="shared" si="143"/>
        <v/>
      </c>
      <c r="AE380" s="10" t="str">
        <f t="shared" si="144"/>
        <v/>
      </c>
      <c r="AF380" s="10" t="str">
        <f t="shared" si="150"/>
        <v/>
      </c>
      <c r="AG380" s="10" t="str">
        <f t="shared" si="151"/>
        <v/>
      </c>
      <c r="AH380" s="10" t="str">
        <f t="shared" si="152"/>
        <v/>
      </c>
      <c r="AI380" s="10" t="str">
        <f t="shared" si="145"/>
        <v/>
      </c>
      <c r="AJ380" s="10" t="str">
        <f t="shared" si="153"/>
        <v/>
      </c>
      <c r="AK380" s="10" t="str">
        <f t="shared" si="154"/>
        <v/>
      </c>
      <c r="AL380" s="10" t="str">
        <f t="shared" si="155"/>
        <v/>
      </c>
    </row>
    <row r="381" spans="1:38" ht="22.5" customHeight="1" x14ac:dyDescent="0.25">
      <c r="A381" s="94">
        <v>372</v>
      </c>
      <c r="B381" s="114"/>
      <c r="C381" s="101"/>
      <c r="D381" s="101"/>
      <c r="E381" s="102"/>
      <c r="F381" s="80"/>
      <c r="G381" s="81"/>
      <c r="H381" s="81"/>
      <c r="I381" s="81"/>
      <c r="J381" s="80"/>
      <c r="K381" s="81"/>
      <c r="L381" s="3"/>
      <c r="M381" s="10" t="str">
        <f t="shared" si="146"/>
        <v/>
      </c>
      <c r="N381" s="10" t="str">
        <f t="shared" si="147"/>
        <v/>
      </c>
      <c r="O381" s="10" t="str">
        <f t="shared" si="130"/>
        <v/>
      </c>
      <c r="P381" s="10" t="str">
        <f t="shared" si="131"/>
        <v/>
      </c>
      <c r="Q381" s="10" t="str">
        <f t="shared" si="132"/>
        <v/>
      </c>
      <c r="R381" s="1" t="str">
        <f t="shared" si="133"/>
        <v/>
      </c>
      <c r="S381" s="1" t="str">
        <f t="shared" si="134"/>
        <v/>
      </c>
      <c r="T381" s="1" t="str">
        <f t="shared" si="135"/>
        <v/>
      </c>
      <c r="U381" s="1" t="str">
        <f t="shared" si="136"/>
        <v/>
      </c>
      <c r="V381" t="str">
        <f t="shared" si="137"/>
        <v/>
      </c>
      <c r="W381" s="10" t="str">
        <f t="shared" si="138"/>
        <v/>
      </c>
      <c r="X381" s="10" t="str">
        <f t="shared" si="139"/>
        <v/>
      </c>
      <c r="Y381" s="10" t="str">
        <f t="shared" si="140"/>
        <v/>
      </c>
      <c r="Z381" s="10" t="str">
        <f t="shared" si="148"/>
        <v/>
      </c>
      <c r="AA381" s="10" t="str">
        <f t="shared" si="141"/>
        <v/>
      </c>
      <c r="AB381" s="10" t="str">
        <f t="shared" si="142"/>
        <v/>
      </c>
      <c r="AC381" s="10" t="str">
        <f t="shared" si="149"/>
        <v/>
      </c>
      <c r="AD381" s="10" t="str">
        <f t="shared" si="143"/>
        <v/>
      </c>
      <c r="AE381" s="10" t="str">
        <f t="shared" si="144"/>
        <v/>
      </c>
      <c r="AF381" s="10" t="str">
        <f t="shared" si="150"/>
        <v/>
      </c>
      <c r="AG381" s="10" t="str">
        <f t="shared" si="151"/>
        <v/>
      </c>
      <c r="AH381" s="10" t="str">
        <f t="shared" si="152"/>
        <v/>
      </c>
      <c r="AI381" s="10" t="str">
        <f t="shared" si="145"/>
        <v/>
      </c>
      <c r="AJ381" s="10" t="str">
        <f t="shared" si="153"/>
        <v/>
      </c>
      <c r="AK381" s="10" t="str">
        <f t="shared" si="154"/>
        <v/>
      </c>
      <c r="AL381" s="10" t="str">
        <f t="shared" si="155"/>
        <v/>
      </c>
    </row>
    <row r="382" spans="1:38" ht="22.5" customHeight="1" x14ac:dyDescent="0.25">
      <c r="A382" s="94">
        <v>373</v>
      </c>
      <c r="B382" s="114"/>
      <c r="C382" s="101"/>
      <c r="D382" s="101"/>
      <c r="E382" s="102"/>
      <c r="F382" s="80"/>
      <c r="G382" s="81"/>
      <c r="H382" s="81"/>
      <c r="I382" s="81"/>
      <c r="J382" s="80"/>
      <c r="K382" s="81"/>
      <c r="L382" s="3"/>
      <c r="M382" s="10" t="str">
        <f t="shared" si="146"/>
        <v/>
      </c>
      <c r="N382" s="10" t="str">
        <f t="shared" si="147"/>
        <v/>
      </c>
      <c r="O382" s="10" t="str">
        <f t="shared" si="130"/>
        <v/>
      </c>
      <c r="P382" s="10" t="str">
        <f t="shared" si="131"/>
        <v/>
      </c>
      <c r="Q382" s="10" t="str">
        <f t="shared" si="132"/>
        <v/>
      </c>
      <c r="R382" s="1" t="str">
        <f t="shared" si="133"/>
        <v/>
      </c>
      <c r="S382" s="1" t="str">
        <f t="shared" si="134"/>
        <v/>
      </c>
      <c r="T382" s="1" t="str">
        <f t="shared" si="135"/>
        <v/>
      </c>
      <c r="U382" s="1" t="str">
        <f t="shared" si="136"/>
        <v/>
      </c>
      <c r="V382" t="str">
        <f t="shared" si="137"/>
        <v/>
      </c>
      <c r="W382" s="10" t="str">
        <f t="shared" si="138"/>
        <v/>
      </c>
      <c r="X382" s="10" t="str">
        <f t="shared" si="139"/>
        <v/>
      </c>
      <c r="Y382" s="10" t="str">
        <f t="shared" si="140"/>
        <v/>
      </c>
      <c r="Z382" s="10" t="str">
        <f t="shared" si="148"/>
        <v/>
      </c>
      <c r="AA382" s="10" t="str">
        <f t="shared" si="141"/>
        <v/>
      </c>
      <c r="AB382" s="10" t="str">
        <f t="shared" si="142"/>
        <v/>
      </c>
      <c r="AC382" s="10" t="str">
        <f t="shared" si="149"/>
        <v/>
      </c>
      <c r="AD382" s="10" t="str">
        <f t="shared" si="143"/>
        <v/>
      </c>
      <c r="AE382" s="10" t="str">
        <f t="shared" si="144"/>
        <v/>
      </c>
      <c r="AF382" s="10" t="str">
        <f t="shared" si="150"/>
        <v/>
      </c>
      <c r="AG382" s="10" t="str">
        <f t="shared" si="151"/>
        <v/>
      </c>
      <c r="AH382" s="10" t="str">
        <f t="shared" si="152"/>
        <v/>
      </c>
      <c r="AI382" s="10" t="str">
        <f t="shared" si="145"/>
        <v/>
      </c>
      <c r="AJ382" s="10" t="str">
        <f t="shared" si="153"/>
        <v/>
      </c>
      <c r="AK382" s="10" t="str">
        <f t="shared" si="154"/>
        <v/>
      </c>
      <c r="AL382" s="10" t="str">
        <f t="shared" si="155"/>
        <v/>
      </c>
    </row>
    <row r="383" spans="1:38" ht="22.5" customHeight="1" x14ac:dyDescent="0.25">
      <c r="A383" s="94">
        <v>374</v>
      </c>
      <c r="B383" s="114"/>
      <c r="C383" s="101"/>
      <c r="D383" s="101"/>
      <c r="E383" s="102"/>
      <c r="F383" s="80"/>
      <c r="G383" s="81"/>
      <c r="H383" s="81"/>
      <c r="I383" s="81"/>
      <c r="J383" s="80"/>
      <c r="K383" s="81"/>
      <c r="L383" s="3"/>
      <c r="M383" s="10" t="str">
        <f t="shared" si="146"/>
        <v/>
      </c>
      <c r="N383" s="10" t="str">
        <f t="shared" si="147"/>
        <v/>
      </c>
      <c r="O383" s="10" t="str">
        <f t="shared" si="130"/>
        <v/>
      </c>
      <c r="P383" s="10" t="str">
        <f t="shared" si="131"/>
        <v/>
      </c>
      <c r="Q383" s="10" t="str">
        <f t="shared" si="132"/>
        <v/>
      </c>
      <c r="R383" s="1" t="str">
        <f t="shared" si="133"/>
        <v/>
      </c>
      <c r="S383" s="1" t="str">
        <f t="shared" si="134"/>
        <v/>
      </c>
      <c r="T383" s="1" t="str">
        <f t="shared" si="135"/>
        <v/>
      </c>
      <c r="U383" s="1" t="str">
        <f t="shared" si="136"/>
        <v/>
      </c>
      <c r="V383" t="str">
        <f t="shared" si="137"/>
        <v/>
      </c>
      <c r="W383" s="10" t="str">
        <f t="shared" si="138"/>
        <v/>
      </c>
      <c r="X383" s="10" t="str">
        <f t="shared" si="139"/>
        <v/>
      </c>
      <c r="Y383" s="10" t="str">
        <f t="shared" si="140"/>
        <v/>
      </c>
      <c r="Z383" s="10" t="str">
        <f t="shared" si="148"/>
        <v/>
      </c>
      <c r="AA383" s="10" t="str">
        <f t="shared" si="141"/>
        <v/>
      </c>
      <c r="AB383" s="10" t="str">
        <f t="shared" si="142"/>
        <v/>
      </c>
      <c r="AC383" s="10" t="str">
        <f t="shared" si="149"/>
        <v/>
      </c>
      <c r="AD383" s="10" t="str">
        <f t="shared" si="143"/>
        <v/>
      </c>
      <c r="AE383" s="10" t="str">
        <f t="shared" si="144"/>
        <v/>
      </c>
      <c r="AF383" s="10" t="str">
        <f t="shared" si="150"/>
        <v/>
      </c>
      <c r="AG383" s="10" t="str">
        <f t="shared" si="151"/>
        <v/>
      </c>
      <c r="AH383" s="10" t="str">
        <f t="shared" si="152"/>
        <v/>
      </c>
      <c r="AI383" s="10" t="str">
        <f t="shared" si="145"/>
        <v/>
      </c>
      <c r="AJ383" s="10" t="str">
        <f t="shared" si="153"/>
        <v/>
      </c>
      <c r="AK383" s="10" t="str">
        <f t="shared" si="154"/>
        <v/>
      </c>
      <c r="AL383" s="10" t="str">
        <f t="shared" si="155"/>
        <v/>
      </c>
    </row>
    <row r="384" spans="1:38" ht="22.5" customHeight="1" x14ac:dyDescent="0.25">
      <c r="A384" s="94">
        <v>375</v>
      </c>
      <c r="B384" s="114"/>
      <c r="C384" s="101"/>
      <c r="D384" s="101"/>
      <c r="E384" s="102"/>
      <c r="F384" s="80"/>
      <c r="G384" s="81"/>
      <c r="H384" s="81"/>
      <c r="I384" s="81"/>
      <c r="J384" s="80"/>
      <c r="K384" s="81"/>
      <c r="L384" s="3"/>
      <c r="M384" s="10" t="str">
        <f t="shared" si="146"/>
        <v/>
      </c>
      <c r="N384" s="10" t="str">
        <f t="shared" si="147"/>
        <v/>
      </c>
      <c r="O384" s="10" t="str">
        <f t="shared" si="130"/>
        <v/>
      </c>
      <c r="P384" s="10" t="str">
        <f t="shared" si="131"/>
        <v/>
      </c>
      <c r="Q384" s="10" t="str">
        <f t="shared" si="132"/>
        <v/>
      </c>
      <c r="R384" s="1" t="str">
        <f t="shared" si="133"/>
        <v/>
      </c>
      <c r="S384" s="1" t="str">
        <f t="shared" si="134"/>
        <v/>
      </c>
      <c r="T384" s="1" t="str">
        <f t="shared" si="135"/>
        <v/>
      </c>
      <c r="U384" s="1" t="str">
        <f t="shared" si="136"/>
        <v/>
      </c>
      <c r="V384" t="str">
        <f t="shared" si="137"/>
        <v/>
      </c>
      <c r="W384" s="10" t="str">
        <f t="shared" si="138"/>
        <v/>
      </c>
      <c r="X384" s="10" t="str">
        <f t="shared" si="139"/>
        <v/>
      </c>
      <c r="Y384" s="10" t="str">
        <f t="shared" si="140"/>
        <v/>
      </c>
      <c r="Z384" s="10" t="str">
        <f t="shared" si="148"/>
        <v/>
      </c>
      <c r="AA384" s="10" t="str">
        <f t="shared" si="141"/>
        <v/>
      </c>
      <c r="AB384" s="10" t="str">
        <f t="shared" si="142"/>
        <v/>
      </c>
      <c r="AC384" s="10" t="str">
        <f t="shared" si="149"/>
        <v/>
      </c>
      <c r="AD384" s="10" t="str">
        <f t="shared" si="143"/>
        <v/>
      </c>
      <c r="AE384" s="10" t="str">
        <f t="shared" si="144"/>
        <v/>
      </c>
      <c r="AF384" s="10" t="str">
        <f t="shared" si="150"/>
        <v/>
      </c>
      <c r="AG384" s="10" t="str">
        <f t="shared" si="151"/>
        <v/>
      </c>
      <c r="AH384" s="10" t="str">
        <f t="shared" si="152"/>
        <v/>
      </c>
      <c r="AI384" s="10" t="str">
        <f t="shared" si="145"/>
        <v/>
      </c>
      <c r="AJ384" s="10" t="str">
        <f t="shared" si="153"/>
        <v/>
      </c>
      <c r="AK384" s="10" t="str">
        <f t="shared" si="154"/>
        <v/>
      </c>
      <c r="AL384" s="10" t="str">
        <f t="shared" si="155"/>
        <v/>
      </c>
    </row>
    <row r="385" spans="1:38" ht="22.5" customHeight="1" x14ac:dyDescent="0.25">
      <c r="A385" s="94">
        <v>376</v>
      </c>
      <c r="B385" s="114"/>
      <c r="C385" s="101"/>
      <c r="D385" s="101"/>
      <c r="E385" s="102"/>
      <c r="F385" s="80"/>
      <c r="G385" s="81"/>
      <c r="H385" s="81"/>
      <c r="I385" s="81"/>
      <c r="J385" s="80"/>
      <c r="K385" s="81"/>
      <c r="L385" s="3"/>
      <c r="M385" s="10" t="str">
        <f t="shared" si="146"/>
        <v/>
      </c>
      <c r="N385" s="10" t="str">
        <f t="shared" si="147"/>
        <v/>
      </c>
      <c r="O385" s="10" t="str">
        <f t="shared" si="130"/>
        <v/>
      </c>
      <c r="P385" s="10" t="str">
        <f t="shared" si="131"/>
        <v/>
      </c>
      <c r="Q385" s="10" t="str">
        <f t="shared" si="132"/>
        <v/>
      </c>
      <c r="R385" s="1" t="str">
        <f t="shared" si="133"/>
        <v/>
      </c>
      <c r="S385" s="1" t="str">
        <f t="shared" si="134"/>
        <v/>
      </c>
      <c r="T385" s="1" t="str">
        <f t="shared" si="135"/>
        <v/>
      </c>
      <c r="U385" s="1" t="str">
        <f t="shared" si="136"/>
        <v/>
      </c>
      <c r="V385" t="str">
        <f t="shared" si="137"/>
        <v/>
      </c>
      <c r="W385" s="10" t="str">
        <f t="shared" si="138"/>
        <v/>
      </c>
      <c r="X385" s="10" t="str">
        <f t="shared" si="139"/>
        <v/>
      </c>
      <c r="Y385" s="10" t="str">
        <f t="shared" si="140"/>
        <v/>
      </c>
      <c r="Z385" s="10" t="str">
        <f t="shared" si="148"/>
        <v/>
      </c>
      <c r="AA385" s="10" t="str">
        <f t="shared" si="141"/>
        <v/>
      </c>
      <c r="AB385" s="10" t="str">
        <f t="shared" si="142"/>
        <v/>
      </c>
      <c r="AC385" s="10" t="str">
        <f t="shared" si="149"/>
        <v/>
      </c>
      <c r="AD385" s="10" t="str">
        <f t="shared" si="143"/>
        <v/>
      </c>
      <c r="AE385" s="10" t="str">
        <f t="shared" si="144"/>
        <v/>
      </c>
      <c r="AF385" s="10" t="str">
        <f t="shared" si="150"/>
        <v/>
      </c>
      <c r="AG385" s="10" t="str">
        <f t="shared" si="151"/>
        <v/>
      </c>
      <c r="AH385" s="10" t="str">
        <f t="shared" si="152"/>
        <v/>
      </c>
      <c r="AI385" s="10" t="str">
        <f t="shared" si="145"/>
        <v/>
      </c>
      <c r="AJ385" s="10" t="str">
        <f t="shared" si="153"/>
        <v/>
      </c>
      <c r="AK385" s="10" t="str">
        <f t="shared" si="154"/>
        <v/>
      </c>
      <c r="AL385" s="10" t="str">
        <f t="shared" si="155"/>
        <v/>
      </c>
    </row>
    <row r="386" spans="1:38" ht="22.5" customHeight="1" x14ac:dyDescent="0.25">
      <c r="A386" s="94">
        <v>377</v>
      </c>
      <c r="B386" s="114"/>
      <c r="C386" s="101"/>
      <c r="D386" s="101"/>
      <c r="E386" s="102"/>
      <c r="F386" s="80"/>
      <c r="G386" s="81"/>
      <c r="H386" s="81"/>
      <c r="I386" s="81"/>
      <c r="J386" s="80"/>
      <c r="K386" s="81"/>
      <c r="L386" s="3"/>
      <c r="M386" s="10" t="str">
        <f t="shared" si="146"/>
        <v/>
      </c>
      <c r="N386" s="10" t="str">
        <f t="shared" si="147"/>
        <v/>
      </c>
      <c r="O386" s="10" t="str">
        <f t="shared" si="130"/>
        <v/>
      </c>
      <c r="P386" s="10" t="str">
        <f t="shared" si="131"/>
        <v/>
      </c>
      <c r="Q386" s="10" t="str">
        <f t="shared" si="132"/>
        <v/>
      </c>
      <c r="R386" s="1" t="str">
        <f t="shared" si="133"/>
        <v/>
      </c>
      <c r="S386" s="1" t="str">
        <f t="shared" si="134"/>
        <v/>
      </c>
      <c r="T386" s="1" t="str">
        <f t="shared" si="135"/>
        <v/>
      </c>
      <c r="U386" s="1" t="str">
        <f t="shared" si="136"/>
        <v/>
      </c>
      <c r="V386" t="str">
        <f t="shared" si="137"/>
        <v/>
      </c>
      <c r="W386" s="10" t="str">
        <f t="shared" si="138"/>
        <v/>
      </c>
      <c r="X386" s="10" t="str">
        <f t="shared" si="139"/>
        <v/>
      </c>
      <c r="Y386" s="10" t="str">
        <f t="shared" si="140"/>
        <v/>
      </c>
      <c r="Z386" s="10" t="str">
        <f t="shared" si="148"/>
        <v/>
      </c>
      <c r="AA386" s="10" t="str">
        <f t="shared" si="141"/>
        <v/>
      </c>
      <c r="AB386" s="10" t="str">
        <f t="shared" si="142"/>
        <v/>
      </c>
      <c r="AC386" s="10" t="str">
        <f t="shared" si="149"/>
        <v/>
      </c>
      <c r="AD386" s="10" t="str">
        <f t="shared" si="143"/>
        <v/>
      </c>
      <c r="AE386" s="10" t="str">
        <f t="shared" si="144"/>
        <v/>
      </c>
      <c r="AF386" s="10" t="str">
        <f t="shared" si="150"/>
        <v/>
      </c>
      <c r="AG386" s="10" t="str">
        <f t="shared" si="151"/>
        <v/>
      </c>
      <c r="AH386" s="10" t="str">
        <f t="shared" si="152"/>
        <v/>
      </c>
      <c r="AI386" s="10" t="str">
        <f t="shared" si="145"/>
        <v/>
      </c>
      <c r="AJ386" s="10" t="str">
        <f t="shared" si="153"/>
        <v/>
      </c>
      <c r="AK386" s="10" t="str">
        <f t="shared" si="154"/>
        <v/>
      </c>
      <c r="AL386" s="10" t="str">
        <f t="shared" si="155"/>
        <v/>
      </c>
    </row>
    <row r="387" spans="1:38" ht="22.5" customHeight="1" x14ac:dyDescent="0.25">
      <c r="A387" s="94">
        <v>378</v>
      </c>
      <c r="B387" s="114"/>
      <c r="C387" s="101"/>
      <c r="D387" s="101"/>
      <c r="E387" s="102"/>
      <c r="F387" s="80"/>
      <c r="G387" s="81"/>
      <c r="H387" s="81"/>
      <c r="I387" s="81"/>
      <c r="J387" s="80"/>
      <c r="K387" s="81"/>
      <c r="L387" s="3"/>
      <c r="M387" s="10" t="str">
        <f t="shared" si="146"/>
        <v/>
      </c>
      <c r="N387" s="10" t="str">
        <f t="shared" si="147"/>
        <v/>
      </c>
      <c r="O387" s="10" t="str">
        <f t="shared" si="130"/>
        <v/>
      </c>
      <c r="P387" s="10" t="str">
        <f t="shared" si="131"/>
        <v/>
      </c>
      <c r="Q387" s="10" t="str">
        <f t="shared" si="132"/>
        <v/>
      </c>
      <c r="R387" s="1" t="str">
        <f t="shared" si="133"/>
        <v/>
      </c>
      <c r="S387" s="1" t="str">
        <f t="shared" si="134"/>
        <v/>
      </c>
      <c r="T387" s="1" t="str">
        <f t="shared" si="135"/>
        <v/>
      </c>
      <c r="U387" s="1" t="str">
        <f t="shared" si="136"/>
        <v/>
      </c>
      <c r="V387" t="str">
        <f t="shared" si="137"/>
        <v/>
      </c>
      <c r="W387" s="10" t="str">
        <f t="shared" si="138"/>
        <v/>
      </c>
      <c r="X387" s="10" t="str">
        <f t="shared" si="139"/>
        <v/>
      </c>
      <c r="Y387" s="10" t="str">
        <f t="shared" si="140"/>
        <v/>
      </c>
      <c r="Z387" s="10" t="str">
        <f t="shared" si="148"/>
        <v/>
      </c>
      <c r="AA387" s="10" t="str">
        <f t="shared" si="141"/>
        <v/>
      </c>
      <c r="AB387" s="10" t="str">
        <f t="shared" si="142"/>
        <v/>
      </c>
      <c r="AC387" s="10" t="str">
        <f t="shared" si="149"/>
        <v/>
      </c>
      <c r="AD387" s="10" t="str">
        <f t="shared" si="143"/>
        <v/>
      </c>
      <c r="AE387" s="10" t="str">
        <f t="shared" si="144"/>
        <v/>
      </c>
      <c r="AF387" s="10" t="str">
        <f t="shared" si="150"/>
        <v/>
      </c>
      <c r="AG387" s="10" t="str">
        <f t="shared" si="151"/>
        <v/>
      </c>
      <c r="AH387" s="10" t="str">
        <f t="shared" si="152"/>
        <v/>
      </c>
      <c r="AI387" s="10" t="str">
        <f t="shared" si="145"/>
        <v/>
      </c>
      <c r="AJ387" s="10" t="str">
        <f t="shared" si="153"/>
        <v/>
      </c>
      <c r="AK387" s="10" t="str">
        <f t="shared" si="154"/>
        <v/>
      </c>
      <c r="AL387" s="10" t="str">
        <f t="shared" si="155"/>
        <v/>
      </c>
    </row>
    <row r="388" spans="1:38" ht="22.5" customHeight="1" x14ac:dyDescent="0.25">
      <c r="A388" s="94">
        <v>379</v>
      </c>
      <c r="B388" s="114"/>
      <c r="C388" s="101"/>
      <c r="D388" s="101"/>
      <c r="E388" s="102"/>
      <c r="F388" s="80"/>
      <c r="G388" s="81"/>
      <c r="H388" s="81"/>
      <c r="I388" s="81"/>
      <c r="J388" s="80"/>
      <c r="K388" s="81"/>
      <c r="L388" s="3"/>
      <c r="M388" s="10" t="str">
        <f t="shared" si="146"/>
        <v/>
      </c>
      <c r="N388" s="10" t="str">
        <f t="shared" si="147"/>
        <v/>
      </c>
      <c r="O388" s="10" t="str">
        <f t="shared" si="130"/>
        <v/>
      </c>
      <c r="P388" s="10" t="str">
        <f t="shared" si="131"/>
        <v/>
      </c>
      <c r="Q388" s="10" t="str">
        <f t="shared" si="132"/>
        <v/>
      </c>
      <c r="R388" s="1" t="str">
        <f t="shared" si="133"/>
        <v/>
      </c>
      <c r="S388" s="1" t="str">
        <f t="shared" si="134"/>
        <v/>
      </c>
      <c r="T388" s="1" t="str">
        <f t="shared" si="135"/>
        <v/>
      </c>
      <c r="U388" s="1" t="str">
        <f t="shared" si="136"/>
        <v/>
      </c>
      <c r="V388" t="str">
        <f t="shared" si="137"/>
        <v/>
      </c>
      <c r="W388" s="10" t="str">
        <f t="shared" si="138"/>
        <v/>
      </c>
      <c r="X388" s="10" t="str">
        <f t="shared" si="139"/>
        <v/>
      </c>
      <c r="Y388" s="10" t="str">
        <f t="shared" si="140"/>
        <v/>
      </c>
      <c r="Z388" s="10" t="str">
        <f t="shared" si="148"/>
        <v/>
      </c>
      <c r="AA388" s="10" t="str">
        <f t="shared" si="141"/>
        <v/>
      </c>
      <c r="AB388" s="10" t="str">
        <f t="shared" si="142"/>
        <v/>
      </c>
      <c r="AC388" s="10" t="str">
        <f t="shared" si="149"/>
        <v/>
      </c>
      <c r="AD388" s="10" t="str">
        <f t="shared" si="143"/>
        <v/>
      </c>
      <c r="AE388" s="10" t="str">
        <f t="shared" si="144"/>
        <v/>
      </c>
      <c r="AF388" s="10" t="str">
        <f t="shared" si="150"/>
        <v/>
      </c>
      <c r="AG388" s="10" t="str">
        <f t="shared" si="151"/>
        <v/>
      </c>
      <c r="AH388" s="10" t="str">
        <f t="shared" si="152"/>
        <v/>
      </c>
      <c r="AI388" s="10" t="str">
        <f t="shared" si="145"/>
        <v/>
      </c>
      <c r="AJ388" s="10" t="str">
        <f t="shared" si="153"/>
        <v/>
      </c>
      <c r="AK388" s="10" t="str">
        <f t="shared" si="154"/>
        <v/>
      </c>
      <c r="AL388" s="10" t="str">
        <f t="shared" si="155"/>
        <v/>
      </c>
    </row>
    <row r="389" spans="1:38" ht="22.5" customHeight="1" x14ac:dyDescent="0.25">
      <c r="A389" s="94">
        <v>380</v>
      </c>
      <c r="B389" s="114"/>
      <c r="C389" s="101"/>
      <c r="D389" s="101"/>
      <c r="E389" s="102"/>
      <c r="F389" s="80"/>
      <c r="G389" s="81"/>
      <c r="H389" s="81"/>
      <c r="I389" s="81"/>
      <c r="J389" s="80"/>
      <c r="K389" s="81"/>
      <c r="L389" s="3"/>
      <c r="M389" s="10" t="str">
        <f t="shared" si="146"/>
        <v/>
      </c>
      <c r="N389" s="10" t="str">
        <f t="shared" si="147"/>
        <v/>
      </c>
      <c r="O389" s="10" t="str">
        <f t="shared" si="130"/>
        <v/>
      </c>
      <c r="P389" s="10" t="str">
        <f t="shared" si="131"/>
        <v/>
      </c>
      <c r="Q389" s="10" t="str">
        <f t="shared" si="132"/>
        <v/>
      </c>
      <c r="R389" s="1" t="str">
        <f t="shared" si="133"/>
        <v/>
      </c>
      <c r="S389" s="1" t="str">
        <f t="shared" si="134"/>
        <v/>
      </c>
      <c r="T389" s="1" t="str">
        <f t="shared" si="135"/>
        <v/>
      </c>
      <c r="U389" s="1" t="str">
        <f t="shared" si="136"/>
        <v/>
      </c>
      <c r="V389" t="str">
        <f t="shared" si="137"/>
        <v/>
      </c>
      <c r="W389" s="10" t="str">
        <f t="shared" si="138"/>
        <v/>
      </c>
      <c r="X389" s="10" t="str">
        <f t="shared" si="139"/>
        <v/>
      </c>
      <c r="Y389" s="10" t="str">
        <f t="shared" si="140"/>
        <v/>
      </c>
      <c r="Z389" s="10" t="str">
        <f t="shared" si="148"/>
        <v/>
      </c>
      <c r="AA389" s="10" t="str">
        <f t="shared" si="141"/>
        <v/>
      </c>
      <c r="AB389" s="10" t="str">
        <f t="shared" si="142"/>
        <v/>
      </c>
      <c r="AC389" s="10" t="str">
        <f t="shared" si="149"/>
        <v/>
      </c>
      <c r="AD389" s="10" t="str">
        <f t="shared" si="143"/>
        <v/>
      </c>
      <c r="AE389" s="10" t="str">
        <f t="shared" si="144"/>
        <v/>
      </c>
      <c r="AF389" s="10" t="str">
        <f t="shared" si="150"/>
        <v/>
      </c>
      <c r="AG389" s="10" t="str">
        <f t="shared" si="151"/>
        <v/>
      </c>
      <c r="AH389" s="10" t="str">
        <f t="shared" si="152"/>
        <v/>
      </c>
      <c r="AI389" s="10" t="str">
        <f t="shared" si="145"/>
        <v/>
      </c>
      <c r="AJ389" s="10" t="str">
        <f t="shared" si="153"/>
        <v/>
      </c>
      <c r="AK389" s="10" t="str">
        <f t="shared" si="154"/>
        <v/>
      </c>
      <c r="AL389" s="10" t="str">
        <f t="shared" si="155"/>
        <v/>
      </c>
    </row>
    <row r="390" spans="1:38" ht="22.5" customHeight="1" x14ac:dyDescent="0.25">
      <c r="A390" s="94">
        <v>381</v>
      </c>
      <c r="B390" s="114"/>
      <c r="C390" s="101"/>
      <c r="D390" s="101"/>
      <c r="E390" s="102"/>
      <c r="F390" s="80"/>
      <c r="G390" s="81"/>
      <c r="H390" s="81"/>
      <c r="I390" s="81"/>
      <c r="J390" s="80"/>
      <c r="K390" s="81"/>
      <c r="L390" s="3"/>
      <c r="M390" s="10" t="str">
        <f t="shared" si="146"/>
        <v/>
      </c>
      <c r="N390" s="10" t="str">
        <f t="shared" si="147"/>
        <v/>
      </c>
      <c r="O390" s="10" t="str">
        <f t="shared" si="130"/>
        <v/>
      </c>
      <c r="P390" s="10" t="str">
        <f t="shared" si="131"/>
        <v/>
      </c>
      <c r="Q390" s="10" t="str">
        <f t="shared" si="132"/>
        <v/>
      </c>
      <c r="R390" s="1" t="str">
        <f t="shared" si="133"/>
        <v/>
      </c>
      <c r="S390" s="1" t="str">
        <f t="shared" si="134"/>
        <v/>
      </c>
      <c r="T390" s="1" t="str">
        <f t="shared" si="135"/>
        <v/>
      </c>
      <c r="U390" s="1" t="str">
        <f t="shared" si="136"/>
        <v/>
      </c>
      <c r="V390" t="str">
        <f t="shared" si="137"/>
        <v/>
      </c>
      <c r="W390" s="10" t="str">
        <f t="shared" si="138"/>
        <v/>
      </c>
      <c r="X390" s="10" t="str">
        <f t="shared" si="139"/>
        <v/>
      </c>
      <c r="Y390" s="10" t="str">
        <f t="shared" si="140"/>
        <v/>
      </c>
      <c r="Z390" s="10" t="str">
        <f t="shared" si="148"/>
        <v/>
      </c>
      <c r="AA390" s="10" t="str">
        <f t="shared" si="141"/>
        <v/>
      </c>
      <c r="AB390" s="10" t="str">
        <f t="shared" si="142"/>
        <v/>
      </c>
      <c r="AC390" s="10" t="str">
        <f t="shared" si="149"/>
        <v/>
      </c>
      <c r="AD390" s="10" t="str">
        <f t="shared" si="143"/>
        <v/>
      </c>
      <c r="AE390" s="10" t="str">
        <f t="shared" si="144"/>
        <v/>
      </c>
      <c r="AF390" s="10" t="str">
        <f t="shared" si="150"/>
        <v/>
      </c>
      <c r="AG390" s="10" t="str">
        <f t="shared" si="151"/>
        <v/>
      </c>
      <c r="AH390" s="10" t="str">
        <f t="shared" si="152"/>
        <v/>
      </c>
      <c r="AI390" s="10" t="str">
        <f t="shared" si="145"/>
        <v/>
      </c>
      <c r="AJ390" s="10" t="str">
        <f t="shared" si="153"/>
        <v/>
      </c>
      <c r="AK390" s="10" t="str">
        <f t="shared" si="154"/>
        <v/>
      </c>
      <c r="AL390" s="10" t="str">
        <f t="shared" si="155"/>
        <v/>
      </c>
    </row>
    <row r="391" spans="1:38" ht="22.5" customHeight="1" x14ac:dyDescent="0.25">
      <c r="A391" s="94">
        <v>382</v>
      </c>
      <c r="B391" s="114"/>
      <c r="C391" s="101"/>
      <c r="D391" s="101"/>
      <c r="E391" s="102"/>
      <c r="F391" s="80"/>
      <c r="G391" s="81"/>
      <c r="H391" s="81"/>
      <c r="I391" s="81"/>
      <c r="J391" s="80"/>
      <c r="K391" s="81"/>
      <c r="L391" s="3"/>
      <c r="M391" s="10" t="str">
        <f t="shared" si="146"/>
        <v/>
      </c>
      <c r="N391" s="10" t="str">
        <f t="shared" si="147"/>
        <v/>
      </c>
      <c r="O391" s="10" t="str">
        <f t="shared" si="130"/>
        <v/>
      </c>
      <c r="P391" s="10" t="str">
        <f t="shared" si="131"/>
        <v/>
      </c>
      <c r="Q391" s="10" t="str">
        <f t="shared" si="132"/>
        <v/>
      </c>
      <c r="R391" s="1" t="str">
        <f t="shared" si="133"/>
        <v/>
      </c>
      <c r="S391" s="1" t="str">
        <f t="shared" si="134"/>
        <v/>
      </c>
      <c r="T391" s="1" t="str">
        <f t="shared" si="135"/>
        <v/>
      </c>
      <c r="U391" s="1" t="str">
        <f t="shared" si="136"/>
        <v/>
      </c>
      <c r="V391" t="str">
        <f t="shared" si="137"/>
        <v/>
      </c>
      <c r="W391" s="10" t="str">
        <f t="shared" si="138"/>
        <v/>
      </c>
      <c r="X391" s="10" t="str">
        <f t="shared" si="139"/>
        <v/>
      </c>
      <c r="Y391" s="10" t="str">
        <f t="shared" si="140"/>
        <v/>
      </c>
      <c r="Z391" s="10" t="str">
        <f t="shared" si="148"/>
        <v/>
      </c>
      <c r="AA391" s="10" t="str">
        <f t="shared" si="141"/>
        <v/>
      </c>
      <c r="AB391" s="10" t="str">
        <f t="shared" si="142"/>
        <v/>
      </c>
      <c r="AC391" s="10" t="str">
        <f t="shared" si="149"/>
        <v/>
      </c>
      <c r="AD391" s="10" t="str">
        <f t="shared" si="143"/>
        <v/>
      </c>
      <c r="AE391" s="10" t="str">
        <f t="shared" si="144"/>
        <v/>
      </c>
      <c r="AF391" s="10" t="str">
        <f t="shared" si="150"/>
        <v/>
      </c>
      <c r="AG391" s="10" t="str">
        <f t="shared" si="151"/>
        <v/>
      </c>
      <c r="AH391" s="10" t="str">
        <f t="shared" si="152"/>
        <v/>
      </c>
      <c r="AI391" s="10" t="str">
        <f t="shared" si="145"/>
        <v/>
      </c>
      <c r="AJ391" s="10" t="str">
        <f t="shared" si="153"/>
        <v/>
      </c>
      <c r="AK391" s="10" t="str">
        <f t="shared" si="154"/>
        <v/>
      </c>
      <c r="AL391" s="10" t="str">
        <f t="shared" si="155"/>
        <v/>
      </c>
    </row>
    <row r="392" spans="1:38" ht="22.5" customHeight="1" x14ac:dyDescent="0.25">
      <c r="A392" s="94">
        <v>383</v>
      </c>
      <c r="B392" s="114"/>
      <c r="C392" s="101"/>
      <c r="D392" s="101"/>
      <c r="E392" s="102"/>
      <c r="F392" s="80"/>
      <c r="G392" s="81"/>
      <c r="H392" s="81"/>
      <c r="I392" s="81"/>
      <c r="J392" s="80"/>
      <c r="K392" s="81"/>
      <c r="L392" s="3"/>
      <c r="M392" s="10" t="str">
        <f t="shared" si="146"/>
        <v/>
      </c>
      <c r="N392" s="10" t="str">
        <f t="shared" si="147"/>
        <v/>
      </c>
      <c r="O392" s="10" t="str">
        <f t="shared" si="130"/>
        <v/>
      </c>
      <c r="P392" s="10" t="str">
        <f t="shared" si="131"/>
        <v/>
      </c>
      <c r="Q392" s="10" t="str">
        <f t="shared" si="132"/>
        <v/>
      </c>
      <c r="R392" s="1" t="str">
        <f t="shared" si="133"/>
        <v/>
      </c>
      <c r="S392" s="1" t="str">
        <f t="shared" si="134"/>
        <v/>
      </c>
      <c r="T392" s="1" t="str">
        <f t="shared" si="135"/>
        <v/>
      </c>
      <c r="U392" s="1" t="str">
        <f t="shared" si="136"/>
        <v/>
      </c>
      <c r="V392" t="str">
        <f t="shared" si="137"/>
        <v/>
      </c>
      <c r="W392" s="10" t="str">
        <f t="shared" si="138"/>
        <v/>
      </c>
      <c r="X392" s="10" t="str">
        <f t="shared" si="139"/>
        <v/>
      </c>
      <c r="Y392" s="10" t="str">
        <f t="shared" si="140"/>
        <v/>
      </c>
      <c r="Z392" s="10" t="str">
        <f t="shared" si="148"/>
        <v/>
      </c>
      <c r="AA392" s="10" t="str">
        <f t="shared" si="141"/>
        <v/>
      </c>
      <c r="AB392" s="10" t="str">
        <f t="shared" si="142"/>
        <v/>
      </c>
      <c r="AC392" s="10" t="str">
        <f t="shared" si="149"/>
        <v/>
      </c>
      <c r="AD392" s="10" t="str">
        <f t="shared" si="143"/>
        <v/>
      </c>
      <c r="AE392" s="10" t="str">
        <f t="shared" si="144"/>
        <v/>
      </c>
      <c r="AF392" s="10" t="str">
        <f t="shared" si="150"/>
        <v/>
      </c>
      <c r="AG392" s="10" t="str">
        <f t="shared" si="151"/>
        <v/>
      </c>
      <c r="AH392" s="10" t="str">
        <f t="shared" si="152"/>
        <v/>
      </c>
      <c r="AI392" s="10" t="str">
        <f t="shared" si="145"/>
        <v/>
      </c>
      <c r="AJ392" s="10" t="str">
        <f t="shared" si="153"/>
        <v/>
      </c>
      <c r="AK392" s="10" t="str">
        <f t="shared" si="154"/>
        <v/>
      </c>
      <c r="AL392" s="10" t="str">
        <f t="shared" si="155"/>
        <v/>
      </c>
    </row>
    <row r="393" spans="1:38" ht="22.5" customHeight="1" x14ac:dyDescent="0.25">
      <c r="A393" s="94">
        <v>384</v>
      </c>
      <c r="B393" s="114"/>
      <c r="C393" s="101"/>
      <c r="D393" s="101"/>
      <c r="E393" s="102"/>
      <c r="F393" s="80"/>
      <c r="G393" s="81"/>
      <c r="H393" s="81"/>
      <c r="I393" s="81"/>
      <c r="J393" s="80"/>
      <c r="K393" s="81"/>
      <c r="L393" s="3"/>
      <c r="M393" s="10" t="str">
        <f t="shared" si="146"/>
        <v/>
      </c>
      <c r="N393" s="10" t="str">
        <f t="shared" si="147"/>
        <v/>
      </c>
      <c r="O393" s="10" t="str">
        <f t="shared" si="130"/>
        <v/>
      </c>
      <c r="P393" s="10" t="str">
        <f t="shared" si="131"/>
        <v/>
      </c>
      <c r="Q393" s="10" t="str">
        <f t="shared" si="132"/>
        <v/>
      </c>
      <c r="R393" s="1" t="str">
        <f t="shared" si="133"/>
        <v/>
      </c>
      <c r="S393" s="1" t="str">
        <f t="shared" si="134"/>
        <v/>
      </c>
      <c r="T393" s="1" t="str">
        <f t="shared" si="135"/>
        <v/>
      </c>
      <c r="U393" s="1" t="str">
        <f t="shared" si="136"/>
        <v/>
      </c>
      <c r="V393" t="str">
        <f t="shared" si="137"/>
        <v/>
      </c>
      <c r="W393" s="10" t="str">
        <f t="shared" si="138"/>
        <v/>
      </c>
      <c r="X393" s="10" t="str">
        <f t="shared" si="139"/>
        <v/>
      </c>
      <c r="Y393" s="10" t="str">
        <f t="shared" si="140"/>
        <v/>
      </c>
      <c r="Z393" s="10" t="str">
        <f t="shared" si="148"/>
        <v/>
      </c>
      <c r="AA393" s="10" t="str">
        <f t="shared" si="141"/>
        <v/>
      </c>
      <c r="AB393" s="10" t="str">
        <f t="shared" si="142"/>
        <v/>
      </c>
      <c r="AC393" s="10" t="str">
        <f t="shared" si="149"/>
        <v/>
      </c>
      <c r="AD393" s="10" t="str">
        <f t="shared" si="143"/>
        <v/>
      </c>
      <c r="AE393" s="10" t="str">
        <f t="shared" si="144"/>
        <v/>
      </c>
      <c r="AF393" s="10" t="str">
        <f t="shared" si="150"/>
        <v/>
      </c>
      <c r="AG393" s="10" t="str">
        <f t="shared" si="151"/>
        <v/>
      </c>
      <c r="AH393" s="10" t="str">
        <f t="shared" si="152"/>
        <v/>
      </c>
      <c r="AI393" s="10" t="str">
        <f t="shared" si="145"/>
        <v/>
      </c>
      <c r="AJ393" s="10" t="str">
        <f t="shared" si="153"/>
        <v/>
      </c>
      <c r="AK393" s="10" t="str">
        <f t="shared" si="154"/>
        <v/>
      </c>
      <c r="AL393" s="10" t="str">
        <f t="shared" si="155"/>
        <v/>
      </c>
    </row>
    <row r="394" spans="1:38" ht="22.5" customHeight="1" x14ac:dyDescent="0.25">
      <c r="A394" s="94">
        <v>385</v>
      </c>
      <c r="B394" s="114"/>
      <c r="C394" s="101"/>
      <c r="D394" s="101"/>
      <c r="E394" s="102"/>
      <c r="F394" s="80"/>
      <c r="G394" s="81"/>
      <c r="H394" s="81"/>
      <c r="I394" s="81"/>
      <c r="J394" s="80"/>
      <c r="K394" s="81"/>
      <c r="L394" s="3"/>
      <c r="M394" s="10" t="str">
        <f t="shared" si="146"/>
        <v/>
      </c>
      <c r="N394" s="10" t="str">
        <f t="shared" si="147"/>
        <v/>
      </c>
      <c r="O394" s="10" t="str">
        <f t="shared" ref="O394:O457" si="156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394" s="10" t="str">
        <f t="shared" ref="P394:P457" si="157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394" s="10" t="str">
        <f t="shared" ref="Q394:Q457" si="158">IF(AND(VLOOKUP(ROW()-9,A:K,8,0) &lt;&gt; "2500",VLOOKUP(ROW()-9,A:K,8,0) &lt;&gt;"4050"),"",IF($Q$8=TRUE,"","The sum of GL 2500 must equal the sum of GL 4050. "))</f>
        <v/>
      </c>
      <c r="R394" s="1" t="str">
        <f t="shared" ref="R394:R457" si="159">IF(AND(VLOOKUP(ROW()-9,A:K,8,0) &lt;&gt; "2170",VLOOKUP(ROW()-9,A:K,8,0) &lt;&gt;"5370"),"",IF($R$8=TRUE,"","The sum of GL 2170 must equal the sum of GL 5370. "))</f>
        <v/>
      </c>
      <c r="S394" s="1" t="str">
        <f t="shared" ref="S394:S457" si="160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394" s="1" t="str">
        <f t="shared" ref="T394:T457" si="161">IF(OR(VLOOKUP(ROW()-9,A:K,8,0)="3400",VLOOKUP(ROW()-9,A:K,8,0)="3500"),"GL 3400 and 3500 are not allowed. Must use lowest level. ","")</f>
        <v/>
      </c>
      <c r="U394" s="1" t="str">
        <f t="shared" ref="U394:U457" si="162">IF(AND(VLOOKUP(ROW()-9,A:K,8,0)="2125",VLOOKUP(ROW()-9,A:K,10,0)&gt;0),"GL 2125 must equal 0. ","")</f>
        <v/>
      </c>
      <c r="V394" t="str">
        <f t="shared" ref="V394:V457" si="163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394" s="10" t="str">
        <f t="shared" ref="W394:W457" si="164">IF(AND(OR(VLOOKUP(ROW()-9,A:K,8,0)="1390",VLOOKUP(ROW()-9,A:K,8,0)="1600"),VLOOKUP(ROW()-9,A:K,11,0)="D"),"GL " &amp; VLOOKUP(ROW()-9,A:K,8,0) &amp; " must be a credit value. ","")</f>
        <v/>
      </c>
      <c r="X394" s="10" t="str">
        <f t="shared" ref="X394:X457" si="165">IF(VLOOKUP(ROW()-9,A:K,10,0)&lt;0,"Amount must be a positive value. ","")</f>
        <v/>
      </c>
      <c r="Y394" s="10" t="str">
        <f t="shared" ref="Y394:Y457" si="166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394" s="10" t="str">
        <f t="shared" si="148"/>
        <v/>
      </c>
      <c r="AA394" s="10" t="str">
        <f t="shared" ref="AA394:AA457" si="167">IF(ISERROR(ROUND(VLOOKUP(ROW()-9,A:K,10,0),2)=VLOOKUP(ROW()-9,A:K,10,0)),"",IF(ROUND(VLOOKUP(ROW()-9,A:K,10,0),2)=VLOOKUP(ROW()-9,A:K,10,0),"","Decimal place is larger than 2 digits. "))</f>
        <v/>
      </c>
      <c r="AB394" s="10" t="str">
        <f t="shared" ref="AB394:AB457" si="168">IF(VLOOKUP(ROW()-9,A:K,10,0) = "","", IF(ISNUMBER(VLOOKUP(ROW()-9,A:K,10,0))=TRUE,"","Amount must be a numeric value. "))</f>
        <v/>
      </c>
      <c r="AC394" s="10" t="str">
        <f t="shared" si="149"/>
        <v/>
      </c>
      <c r="AD394" s="10" t="str">
        <f t="shared" ref="AD394:AD457" si="169">IF(OR(AND(VLOOKUP(ROW()-9,A:K,10,0)&gt;0,VLOOKUP(ROW()-9,A:K,11,0)=""),AND(VLOOKUP(ROW()-9,A:K,6,0)&gt;0,VLOOKUP(ROW()-9,A:K,7,0)="")),"For every amount or encumbrance, the D/C column must have a D or C. ", "")</f>
        <v/>
      </c>
      <c r="AE394" s="10" t="str">
        <f t="shared" ref="AE394:AE457" si="170">IF(OR(VLOOKUP(ROW()-9,A:K,8,0) &amp; VLOOKUP(ROW()-9,A:K,9,0)="17300512",VLOOKUP(ROW()-9,A:K,8,0) &amp; VLOOKUP(ROW()-9,A:K,9,0)="17300666"),"GL 1730.0512 and 1730.0666 must not be on report 1. ","")</f>
        <v/>
      </c>
      <c r="AF394" s="10" t="str">
        <f t="shared" si="150"/>
        <v/>
      </c>
      <c r="AG394" s="10" t="str">
        <f t="shared" si="151"/>
        <v/>
      </c>
      <c r="AH394" s="10" t="str">
        <f t="shared" si="152"/>
        <v/>
      </c>
      <c r="AI394" s="10" t="str">
        <f t="shared" ref="AI394:AI457" si="171">IF(AND(OR(VLOOKUP(ROW()-9,A:K,8,0)="1410",VLOOKUP(ROW()-9,A:K,8,0)="3114"),VLOOKUP(ROW()-9,A:K,10,0)&gt;0),IF(VLOOKUP(ROW()-9,A:K,9,0)=$F$5,"Subsidiary must be another fund number.  ",""),"")</f>
        <v/>
      </c>
      <c r="AJ394" s="10" t="str">
        <f t="shared" si="153"/>
        <v/>
      </c>
      <c r="AK394" s="10" t="str">
        <f t="shared" si="154"/>
        <v/>
      </c>
      <c r="AL394" s="10" t="str">
        <f t="shared" si="155"/>
        <v/>
      </c>
    </row>
    <row r="395" spans="1:38" ht="22.5" customHeight="1" x14ac:dyDescent="0.25">
      <c r="A395" s="94">
        <v>386</v>
      </c>
      <c r="B395" s="114"/>
      <c r="C395" s="101"/>
      <c r="D395" s="101"/>
      <c r="E395" s="102"/>
      <c r="F395" s="80"/>
      <c r="G395" s="81"/>
      <c r="H395" s="81"/>
      <c r="I395" s="81"/>
      <c r="J395" s="80"/>
      <c r="K395" s="81"/>
      <c r="L395" s="3"/>
      <c r="M395" s="10" t="str">
        <f t="shared" ref="M395:M458" si="172">IF(ISERROR(N395),"",N395)&amp; IF(ISERROR(O395),"",O395)&amp; IF(ISERROR(P395),"",P395)&amp; IF(ISERROR(Q395),"",Q395)&amp; IF(ISERROR(R395),"",R395)&amp; IF(ISERROR(S395),"",S395)&amp; IF(ISERROR(T395),"",T395)&amp; IF(ISERROR(U395),"",U395)&amp; IF(ISERROR(V395),"",V395)&amp; IF(ISERROR(W395),"",W395)&amp; IF(ISERROR(X395),"",X395)&amp; IF(ISERROR(Y395),"",Y395)&amp; IF(ISERROR(Z395),"",Z395)&amp; IF(ISERROR(AA395),"",AA395)&amp; IF(ISERROR(AB395),"",AB395)&amp; IF(ISERROR(AC395),"",AC395)&amp; IF(ISERROR(AD395),"",AD395)&amp; IF(ISERROR(AE395),"",AE395)&amp; IF(ISERROR(AF395),"",AF395)&amp; IF(ISERROR(AG395),"",AG395)&amp; IF(ISERROR(AH395),"",AH395)&amp; IF(ISERROR(AI395),"",AI395)&amp; IF(ISERROR(AJ395),"",AJ395)&amp; IF(ISERROR(AK395),"",AK395)&amp; IF(ISERROR(AL395),"",AL395)</f>
        <v/>
      </c>
      <c r="N395" s="10" t="str">
        <f t="shared" ref="N395:N458" si="173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395" s="10" t="str">
        <f t="shared" si="156"/>
        <v/>
      </c>
      <c r="P395" s="10" t="str">
        <f t="shared" si="157"/>
        <v/>
      </c>
      <c r="Q395" s="10" t="str">
        <f t="shared" si="158"/>
        <v/>
      </c>
      <c r="R395" s="1" t="str">
        <f t="shared" si="159"/>
        <v/>
      </c>
      <c r="S395" s="1" t="str">
        <f t="shared" si="160"/>
        <v/>
      </c>
      <c r="T395" s="1" t="str">
        <f t="shared" si="161"/>
        <v/>
      </c>
      <c r="U395" s="1" t="str">
        <f t="shared" si="162"/>
        <v/>
      </c>
      <c r="V395" t="str">
        <f t="shared" si="163"/>
        <v/>
      </c>
      <c r="W395" s="10" t="str">
        <f t="shared" si="164"/>
        <v/>
      </c>
      <c r="X395" s="10" t="str">
        <f t="shared" si="165"/>
        <v/>
      </c>
      <c r="Y395" s="10" t="str">
        <f t="shared" si="166"/>
        <v/>
      </c>
      <c r="Z395" s="10" t="str">
        <f t="shared" ref="Z395:Z458" si="174">IF(AND(OR(VALUE(VLOOKUP(ROW()-9,A:K,8,0))=1410,VALUE(VLOOKUP(ROW()-9,A:K,8,0))=1420,VALUE(VLOOKUP(ROW()-9,A:K,8,0))=3114,VALUE(VLOOKUP(ROW()-9,A:K,8,0))=3115),VLOOKUP(ROW()-9,A:K,10,0)&gt;0),IF(LEN(VLOOKUP(ROW()-9,A:K,9,0))=4,"","Subsidiary is " &amp;LEN(VLOOKUP(ROW()-9,A:K,9,0))&amp; " digits long. Subsidiary must be 4 digits. If it appears to be 4 digits, check for hidden characters."),"")</f>
        <v/>
      </c>
      <c r="AA395" s="10" t="str">
        <f t="shared" si="167"/>
        <v/>
      </c>
      <c r="AB395" s="10" t="str">
        <f t="shared" si="168"/>
        <v/>
      </c>
      <c r="AC395" s="10" t="str">
        <f t="shared" ref="AC395:AC458" si="175">IF(AND(VLOOKUP(ROW()-9,A:K,10,0)="",VLOOKUP(ROW()-9,A:K,6,0)=""),"",IF(VLOOKUP(ROW()-9,A:K,10,0)&gt;=VLOOKUP(ROW()-9,A:K,6,0),"","Encumbrance amount must be equal to or less than the accrual amount. "))</f>
        <v/>
      </c>
      <c r="AD395" s="10" t="str">
        <f t="shared" si="169"/>
        <v/>
      </c>
      <c r="AE395" s="10" t="str">
        <f t="shared" si="170"/>
        <v/>
      </c>
      <c r="AF395" s="10" t="str">
        <f t="shared" ref="AF395:AF458" si="176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395" s="10" t="str">
        <f t="shared" ref="AG395:AG458" si="177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395" s="10" t="str">
        <f t="shared" ref="AH395:AH458" si="178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395" s="10" t="str">
        <f t="shared" si="171"/>
        <v/>
      </c>
      <c r="AJ395" s="10" t="str">
        <f t="shared" ref="AJ395:AJ458" si="179">IF(AND(OR(VLOOKUP(ROW()-9,A:K,8,0)="1420",VLOOKUP(ROW()-9,A:K,8,0)="3115"),VLOOKUP(ROW()-9,A:K,10,0)&gt;0),IF(VLOOKUP(ROW()-9,A:K,9,0)=$F$5,"Subsidiary must be agency number. ",""),"")</f>
        <v/>
      </c>
      <c r="AK395" s="10" t="str">
        <f t="shared" ref="AK395:AK458" si="180">IF(OR(VLOOKUP(ROW()-9,A:K,7,0) ="D",VLOOKUP(ROW()-9,A:K,7,0)="C"),IF(VLOOKUP(ROW()-9,A:K,7,0)=VLOOKUP(ROW()-9,A:K,11,0),"","Encumbrance D/C sign must equal accruals D/C sign."),"")</f>
        <v/>
      </c>
      <c r="AL395" s="10" t="str">
        <f t="shared" ref="AL395:AL458" si="181">IF(AND(VLOOKUP(ROW()-9,A:K,8,0)="3010",VLOOKUP(ROW()-9,A:K,6,0)=VLOOKUP(ROW()-9,A:K,10,0),VLOOKUP(ROW()-9,A:K,6,0)&gt;1000000),"Reminder to place a footnote for encumbrances over 1M for GL 3010. ","")</f>
        <v/>
      </c>
    </row>
    <row r="396" spans="1:38" ht="22.5" customHeight="1" x14ac:dyDescent="0.25">
      <c r="A396" s="94">
        <v>387</v>
      </c>
      <c r="B396" s="114"/>
      <c r="C396" s="101"/>
      <c r="D396" s="101"/>
      <c r="E396" s="102"/>
      <c r="F396" s="80"/>
      <c r="G396" s="81"/>
      <c r="H396" s="81"/>
      <c r="I396" s="81"/>
      <c r="J396" s="80"/>
      <c r="K396" s="81"/>
      <c r="L396" s="3"/>
      <c r="M396" s="10" t="str">
        <f t="shared" si="172"/>
        <v/>
      </c>
      <c r="N396" s="10" t="str">
        <f t="shared" si="173"/>
        <v/>
      </c>
      <c r="O396" s="10" t="str">
        <f t="shared" si="156"/>
        <v/>
      </c>
      <c r="P396" s="10" t="str">
        <f t="shared" si="157"/>
        <v/>
      </c>
      <c r="Q396" s="10" t="str">
        <f t="shared" si="158"/>
        <v/>
      </c>
      <c r="R396" s="1" t="str">
        <f t="shared" si="159"/>
        <v/>
      </c>
      <c r="S396" s="1" t="str">
        <f t="shared" si="160"/>
        <v/>
      </c>
      <c r="T396" s="1" t="str">
        <f t="shared" si="161"/>
        <v/>
      </c>
      <c r="U396" s="1" t="str">
        <f t="shared" si="162"/>
        <v/>
      </c>
      <c r="V396" t="str">
        <f t="shared" si="163"/>
        <v/>
      </c>
      <c r="W396" s="10" t="str">
        <f t="shared" si="164"/>
        <v/>
      </c>
      <c r="X396" s="10" t="str">
        <f t="shared" si="165"/>
        <v/>
      </c>
      <c r="Y396" s="10" t="str">
        <f t="shared" si="166"/>
        <v/>
      </c>
      <c r="Z396" s="10" t="str">
        <f t="shared" si="174"/>
        <v/>
      </c>
      <c r="AA396" s="10" t="str">
        <f t="shared" si="167"/>
        <v/>
      </c>
      <c r="AB396" s="10" t="str">
        <f t="shared" si="168"/>
        <v/>
      </c>
      <c r="AC396" s="10" t="str">
        <f t="shared" si="175"/>
        <v/>
      </c>
      <c r="AD396" s="10" t="str">
        <f t="shared" si="169"/>
        <v/>
      </c>
      <c r="AE396" s="10" t="str">
        <f t="shared" si="170"/>
        <v/>
      </c>
      <c r="AF396" s="10" t="str">
        <f t="shared" si="176"/>
        <v/>
      </c>
      <c r="AG396" s="10" t="str">
        <f t="shared" si="177"/>
        <v/>
      </c>
      <c r="AH396" s="10" t="str">
        <f t="shared" si="178"/>
        <v/>
      </c>
      <c r="AI396" s="10" t="str">
        <f t="shared" si="171"/>
        <v/>
      </c>
      <c r="AJ396" s="10" t="str">
        <f t="shared" si="179"/>
        <v/>
      </c>
      <c r="AK396" s="10" t="str">
        <f t="shared" si="180"/>
        <v/>
      </c>
      <c r="AL396" s="10" t="str">
        <f t="shared" si="181"/>
        <v/>
      </c>
    </row>
    <row r="397" spans="1:38" ht="22.5" customHeight="1" x14ac:dyDescent="0.25">
      <c r="A397" s="94">
        <v>388</v>
      </c>
      <c r="B397" s="114"/>
      <c r="C397" s="101"/>
      <c r="D397" s="101"/>
      <c r="E397" s="102"/>
      <c r="F397" s="80"/>
      <c r="G397" s="81"/>
      <c r="H397" s="81"/>
      <c r="I397" s="81"/>
      <c r="J397" s="80"/>
      <c r="K397" s="81"/>
      <c r="L397" s="3"/>
      <c r="M397" s="10" t="str">
        <f t="shared" si="172"/>
        <v/>
      </c>
      <c r="N397" s="10" t="str">
        <f t="shared" si="173"/>
        <v/>
      </c>
      <c r="O397" s="10" t="str">
        <f t="shared" si="156"/>
        <v/>
      </c>
      <c r="P397" s="10" t="str">
        <f t="shared" si="157"/>
        <v/>
      </c>
      <c r="Q397" s="10" t="str">
        <f t="shared" si="158"/>
        <v/>
      </c>
      <c r="R397" s="1" t="str">
        <f t="shared" si="159"/>
        <v/>
      </c>
      <c r="S397" s="1" t="str">
        <f t="shared" si="160"/>
        <v/>
      </c>
      <c r="T397" s="1" t="str">
        <f t="shared" si="161"/>
        <v/>
      </c>
      <c r="U397" s="1" t="str">
        <f t="shared" si="162"/>
        <v/>
      </c>
      <c r="V397" t="str">
        <f t="shared" si="163"/>
        <v/>
      </c>
      <c r="W397" s="10" t="str">
        <f t="shared" si="164"/>
        <v/>
      </c>
      <c r="X397" s="10" t="str">
        <f t="shared" si="165"/>
        <v/>
      </c>
      <c r="Y397" s="10" t="str">
        <f t="shared" si="166"/>
        <v/>
      </c>
      <c r="Z397" s="10" t="str">
        <f t="shared" si="174"/>
        <v/>
      </c>
      <c r="AA397" s="10" t="str">
        <f t="shared" si="167"/>
        <v/>
      </c>
      <c r="AB397" s="10" t="str">
        <f t="shared" si="168"/>
        <v/>
      </c>
      <c r="AC397" s="10" t="str">
        <f t="shared" si="175"/>
        <v/>
      </c>
      <c r="AD397" s="10" t="str">
        <f t="shared" si="169"/>
        <v/>
      </c>
      <c r="AE397" s="10" t="str">
        <f t="shared" si="170"/>
        <v/>
      </c>
      <c r="AF397" s="10" t="str">
        <f t="shared" si="176"/>
        <v/>
      </c>
      <c r="AG397" s="10" t="str">
        <f t="shared" si="177"/>
        <v/>
      </c>
      <c r="AH397" s="10" t="str">
        <f t="shared" si="178"/>
        <v/>
      </c>
      <c r="AI397" s="10" t="str">
        <f t="shared" si="171"/>
        <v/>
      </c>
      <c r="AJ397" s="10" t="str">
        <f t="shared" si="179"/>
        <v/>
      </c>
      <c r="AK397" s="10" t="str">
        <f t="shared" si="180"/>
        <v/>
      </c>
      <c r="AL397" s="10" t="str">
        <f t="shared" si="181"/>
        <v/>
      </c>
    </row>
    <row r="398" spans="1:38" ht="22.5" customHeight="1" x14ac:dyDescent="0.25">
      <c r="A398" s="94">
        <v>389</v>
      </c>
      <c r="B398" s="114"/>
      <c r="C398" s="101"/>
      <c r="D398" s="101"/>
      <c r="E398" s="102"/>
      <c r="F398" s="80"/>
      <c r="G398" s="81"/>
      <c r="H398" s="81"/>
      <c r="I398" s="81"/>
      <c r="J398" s="80"/>
      <c r="K398" s="81"/>
      <c r="L398" s="3"/>
      <c r="M398" s="10" t="str">
        <f t="shared" si="172"/>
        <v/>
      </c>
      <c r="N398" s="10" t="str">
        <f t="shared" si="173"/>
        <v/>
      </c>
      <c r="O398" s="10" t="str">
        <f t="shared" si="156"/>
        <v/>
      </c>
      <c r="P398" s="10" t="str">
        <f t="shared" si="157"/>
        <v/>
      </c>
      <c r="Q398" s="10" t="str">
        <f t="shared" si="158"/>
        <v/>
      </c>
      <c r="R398" s="1" t="str">
        <f t="shared" si="159"/>
        <v/>
      </c>
      <c r="S398" s="1" t="str">
        <f t="shared" si="160"/>
        <v/>
      </c>
      <c r="T398" s="1" t="str">
        <f t="shared" si="161"/>
        <v/>
      </c>
      <c r="U398" s="1" t="str">
        <f t="shared" si="162"/>
        <v/>
      </c>
      <c r="V398" t="str">
        <f t="shared" si="163"/>
        <v/>
      </c>
      <c r="W398" s="10" t="str">
        <f t="shared" si="164"/>
        <v/>
      </c>
      <c r="X398" s="10" t="str">
        <f t="shared" si="165"/>
        <v/>
      </c>
      <c r="Y398" s="10" t="str">
        <f t="shared" si="166"/>
        <v/>
      </c>
      <c r="Z398" s="10" t="str">
        <f t="shared" si="174"/>
        <v/>
      </c>
      <c r="AA398" s="10" t="str">
        <f t="shared" si="167"/>
        <v/>
      </c>
      <c r="AB398" s="10" t="str">
        <f t="shared" si="168"/>
        <v/>
      </c>
      <c r="AC398" s="10" t="str">
        <f t="shared" si="175"/>
        <v/>
      </c>
      <c r="AD398" s="10" t="str">
        <f t="shared" si="169"/>
        <v/>
      </c>
      <c r="AE398" s="10" t="str">
        <f t="shared" si="170"/>
        <v/>
      </c>
      <c r="AF398" s="10" t="str">
        <f t="shared" si="176"/>
        <v/>
      </c>
      <c r="AG398" s="10" t="str">
        <f t="shared" si="177"/>
        <v/>
      </c>
      <c r="AH398" s="10" t="str">
        <f t="shared" si="178"/>
        <v/>
      </c>
      <c r="AI398" s="10" t="str">
        <f t="shared" si="171"/>
        <v/>
      </c>
      <c r="AJ398" s="10" t="str">
        <f t="shared" si="179"/>
        <v/>
      </c>
      <c r="AK398" s="10" t="str">
        <f t="shared" si="180"/>
        <v/>
      </c>
      <c r="AL398" s="10" t="str">
        <f t="shared" si="181"/>
        <v/>
      </c>
    </row>
    <row r="399" spans="1:38" ht="22.5" customHeight="1" x14ac:dyDescent="0.25">
      <c r="A399" s="94">
        <v>390</v>
      </c>
      <c r="B399" s="114"/>
      <c r="C399" s="101"/>
      <c r="D399" s="101"/>
      <c r="E399" s="102"/>
      <c r="F399" s="80"/>
      <c r="G399" s="81"/>
      <c r="H399" s="81"/>
      <c r="I399" s="81"/>
      <c r="J399" s="80"/>
      <c r="K399" s="81"/>
      <c r="L399" s="3"/>
      <c r="M399" s="10" t="str">
        <f t="shared" si="172"/>
        <v/>
      </c>
      <c r="N399" s="10" t="str">
        <f t="shared" si="173"/>
        <v/>
      </c>
      <c r="O399" s="10" t="str">
        <f t="shared" si="156"/>
        <v/>
      </c>
      <c r="P399" s="10" t="str">
        <f t="shared" si="157"/>
        <v/>
      </c>
      <c r="Q399" s="10" t="str">
        <f t="shared" si="158"/>
        <v/>
      </c>
      <c r="R399" s="1" t="str">
        <f t="shared" si="159"/>
        <v/>
      </c>
      <c r="S399" s="1" t="str">
        <f t="shared" si="160"/>
        <v/>
      </c>
      <c r="T399" s="1" t="str">
        <f t="shared" si="161"/>
        <v/>
      </c>
      <c r="U399" s="1" t="str">
        <f t="shared" si="162"/>
        <v/>
      </c>
      <c r="V399" t="str">
        <f t="shared" si="163"/>
        <v/>
      </c>
      <c r="W399" s="10" t="str">
        <f t="shared" si="164"/>
        <v/>
      </c>
      <c r="X399" s="10" t="str">
        <f t="shared" si="165"/>
        <v/>
      </c>
      <c r="Y399" s="10" t="str">
        <f t="shared" si="166"/>
        <v/>
      </c>
      <c r="Z399" s="10" t="str">
        <f t="shared" si="174"/>
        <v/>
      </c>
      <c r="AA399" s="10" t="str">
        <f t="shared" si="167"/>
        <v/>
      </c>
      <c r="AB399" s="10" t="str">
        <f t="shared" si="168"/>
        <v/>
      </c>
      <c r="AC399" s="10" t="str">
        <f t="shared" si="175"/>
        <v/>
      </c>
      <c r="AD399" s="10" t="str">
        <f t="shared" si="169"/>
        <v/>
      </c>
      <c r="AE399" s="10" t="str">
        <f t="shared" si="170"/>
        <v/>
      </c>
      <c r="AF399" s="10" t="str">
        <f t="shared" si="176"/>
        <v/>
      </c>
      <c r="AG399" s="10" t="str">
        <f t="shared" si="177"/>
        <v/>
      </c>
      <c r="AH399" s="10" t="str">
        <f t="shared" si="178"/>
        <v/>
      </c>
      <c r="AI399" s="10" t="str">
        <f t="shared" si="171"/>
        <v/>
      </c>
      <c r="AJ399" s="10" t="str">
        <f t="shared" si="179"/>
        <v/>
      </c>
      <c r="AK399" s="10" t="str">
        <f t="shared" si="180"/>
        <v/>
      </c>
      <c r="AL399" s="10" t="str">
        <f t="shared" si="181"/>
        <v/>
      </c>
    </row>
    <row r="400" spans="1:38" ht="22.5" customHeight="1" x14ac:dyDescent="0.25">
      <c r="A400" s="94">
        <v>391</v>
      </c>
      <c r="B400" s="114"/>
      <c r="C400" s="101"/>
      <c r="D400" s="101"/>
      <c r="E400" s="102"/>
      <c r="F400" s="80"/>
      <c r="G400" s="81"/>
      <c r="H400" s="81"/>
      <c r="I400" s="81"/>
      <c r="J400" s="80"/>
      <c r="K400" s="81"/>
      <c r="L400" s="3"/>
      <c r="M400" s="10" t="str">
        <f t="shared" si="172"/>
        <v/>
      </c>
      <c r="N400" s="10" t="str">
        <f t="shared" si="173"/>
        <v/>
      </c>
      <c r="O400" s="10" t="str">
        <f t="shared" si="156"/>
        <v/>
      </c>
      <c r="P400" s="10" t="str">
        <f t="shared" si="157"/>
        <v/>
      </c>
      <c r="Q400" s="10" t="str">
        <f t="shared" si="158"/>
        <v/>
      </c>
      <c r="R400" s="1" t="str">
        <f t="shared" si="159"/>
        <v/>
      </c>
      <c r="S400" s="1" t="str">
        <f t="shared" si="160"/>
        <v/>
      </c>
      <c r="T400" s="1" t="str">
        <f t="shared" si="161"/>
        <v/>
      </c>
      <c r="U400" s="1" t="str">
        <f t="shared" si="162"/>
        <v/>
      </c>
      <c r="V400" t="str">
        <f t="shared" si="163"/>
        <v/>
      </c>
      <c r="W400" s="10" t="str">
        <f t="shared" si="164"/>
        <v/>
      </c>
      <c r="X400" s="10" t="str">
        <f t="shared" si="165"/>
        <v/>
      </c>
      <c r="Y400" s="10" t="str">
        <f t="shared" si="166"/>
        <v/>
      </c>
      <c r="Z400" s="10" t="str">
        <f t="shared" si="174"/>
        <v/>
      </c>
      <c r="AA400" s="10" t="str">
        <f t="shared" si="167"/>
        <v/>
      </c>
      <c r="AB400" s="10" t="str">
        <f t="shared" si="168"/>
        <v/>
      </c>
      <c r="AC400" s="10" t="str">
        <f t="shared" si="175"/>
        <v/>
      </c>
      <c r="AD400" s="10" t="str">
        <f t="shared" si="169"/>
        <v/>
      </c>
      <c r="AE400" s="10" t="str">
        <f t="shared" si="170"/>
        <v/>
      </c>
      <c r="AF400" s="10" t="str">
        <f t="shared" si="176"/>
        <v/>
      </c>
      <c r="AG400" s="10" t="str">
        <f t="shared" si="177"/>
        <v/>
      </c>
      <c r="AH400" s="10" t="str">
        <f t="shared" si="178"/>
        <v/>
      </c>
      <c r="AI400" s="10" t="str">
        <f t="shared" si="171"/>
        <v/>
      </c>
      <c r="AJ400" s="10" t="str">
        <f t="shared" si="179"/>
        <v/>
      </c>
      <c r="AK400" s="10" t="str">
        <f t="shared" si="180"/>
        <v/>
      </c>
      <c r="AL400" s="10" t="str">
        <f t="shared" si="181"/>
        <v/>
      </c>
    </row>
    <row r="401" spans="1:38" ht="22.5" customHeight="1" x14ac:dyDescent="0.25">
      <c r="A401" s="94">
        <v>392</v>
      </c>
      <c r="B401" s="114"/>
      <c r="C401" s="101"/>
      <c r="D401" s="101"/>
      <c r="E401" s="102"/>
      <c r="F401" s="80"/>
      <c r="G401" s="81"/>
      <c r="H401" s="81"/>
      <c r="I401" s="81"/>
      <c r="J401" s="80"/>
      <c r="K401" s="81"/>
      <c r="L401" s="3"/>
      <c r="M401" s="10" t="str">
        <f t="shared" si="172"/>
        <v/>
      </c>
      <c r="N401" s="10" t="str">
        <f t="shared" si="173"/>
        <v/>
      </c>
      <c r="O401" s="10" t="str">
        <f t="shared" si="156"/>
        <v/>
      </c>
      <c r="P401" s="10" t="str">
        <f t="shared" si="157"/>
        <v/>
      </c>
      <c r="Q401" s="10" t="str">
        <f t="shared" si="158"/>
        <v/>
      </c>
      <c r="R401" s="1" t="str">
        <f t="shared" si="159"/>
        <v/>
      </c>
      <c r="S401" s="1" t="str">
        <f t="shared" si="160"/>
        <v/>
      </c>
      <c r="T401" s="1" t="str">
        <f t="shared" si="161"/>
        <v/>
      </c>
      <c r="U401" s="1" t="str">
        <f t="shared" si="162"/>
        <v/>
      </c>
      <c r="V401" t="str">
        <f t="shared" si="163"/>
        <v/>
      </c>
      <c r="W401" s="10" t="str">
        <f t="shared" si="164"/>
        <v/>
      </c>
      <c r="X401" s="10" t="str">
        <f t="shared" si="165"/>
        <v/>
      </c>
      <c r="Y401" s="10" t="str">
        <f t="shared" si="166"/>
        <v/>
      </c>
      <c r="Z401" s="10" t="str">
        <f t="shared" si="174"/>
        <v/>
      </c>
      <c r="AA401" s="10" t="str">
        <f t="shared" si="167"/>
        <v/>
      </c>
      <c r="AB401" s="10" t="str">
        <f t="shared" si="168"/>
        <v/>
      </c>
      <c r="AC401" s="10" t="str">
        <f t="shared" si="175"/>
        <v/>
      </c>
      <c r="AD401" s="10" t="str">
        <f t="shared" si="169"/>
        <v/>
      </c>
      <c r="AE401" s="10" t="str">
        <f t="shared" si="170"/>
        <v/>
      </c>
      <c r="AF401" s="10" t="str">
        <f t="shared" si="176"/>
        <v/>
      </c>
      <c r="AG401" s="10" t="str">
        <f t="shared" si="177"/>
        <v/>
      </c>
      <c r="AH401" s="10" t="str">
        <f t="shared" si="178"/>
        <v/>
      </c>
      <c r="AI401" s="10" t="str">
        <f t="shared" si="171"/>
        <v/>
      </c>
      <c r="AJ401" s="10" t="str">
        <f t="shared" si="179"/>
        <v/>
      </c>
      <c r="AK401" s="10" t="str">
        <f t="shared" si="180"/>
        <v/>
      </c>
      <c r="AL401" s="10" t="str">
        <f t="shared" si="181"/>
        <v/>
      </c>
    </row>
    <row r="402" spans="1:38" ht="22.5" customHeight="1" x14ac:dyDescent="0.25">
      <c r="A402" s="94">
        <v>393</v>
      </c>
      <c r="B402" s="114"/>
      <c r="C402" s="101"/>
      <c r="D402" s="101"/>
      <c r="E402" s="102"/>
      <c r="F402" s="80"/>
      <c r="G402" s="81"/>
      <c r="H402" s="81"/>
      <c r="I402" s="81"/>
      <c r="J402" s="80"/>
      <c r="K402" s="81"/>
      <c r="L402" s="3"/>
      <c r="M402" s="10" t="str">
        <f t="shared" si="172"/>
        <v/>
      </c>
      <c r="N402" s="10" t="str">
        <f t="shared" si="173"/>
        <v/>
      </c>
      <c r="O402" s="10" t="str">
        <f t="shared" si="156"/>
        <v/>
      </c>
      <c r="P402" s="10" t="str">
        <f t="shared" si="157"/>
        <v/>
      </c>
      <c r="Q402" s="10" t="str">
        <f t="shared" si="158"/>
        <v/>
      </c>
      <c r="R402" s="1" t="str">
        <f t="shared" si="159"/>
        <v/>
      </c>
      <c r="S402" s="1" t="str">
        <f t="shared" si="160"/>
        <v/>
      </c>
      <c r="T402" s="1" t="str">
        <f t="shared" si="161"/>
        <v/>
      </c>
      <c r="U402" s="1" t="str">
        <f t="shared" si="162"/>
        <v/>
      </c>
      <c r="V402" t="str">
        <f t="shared" si="163"/>
        <v/>
      </c>
      <c r="W402" s="10" t="str">
        <f t="shared" si="164"/>
        <v/>
      </c>
      <c r="X402" s="10" t="str">
        <f t="shared" si="165"/>
        <v/>
      </c>
      <c r="Y402" s="10" t="str">
        <f t="shared" si="166"/>
        <v/>
      </c>
      <c r="Z402" s="10" t="str">
        <f t="shared" si="174"/>
        <v/>
      </c>
      <c r="AA402" s="10" t="str">
        <f t="shared" si="167"/>
        <v/>
      </c>
      <c r="AB402" s="10" t="str">
        <f t="shared" si="168"/>
        <v/>
      </c>
      <c r="AC402" s="10" t="str">
        <f t="shared" si="175"/>
        <v/>
      </c>
      <c r="AD402" s="10" t="str">
        <f t="shared" si="169"/>
        <v/>
      </c>
      <c r="AE402" s="10" t="str">
        <f t="shared" si="170"/>
        <v/>
      </c>
      <c r="AF402" s="10" t="str">
        <f t="shared" si="176"/>
        <v/>
      </c>
      <c r="AG402" s="10" t="str">
        <f t="shared" si="177"/>
        <v/>
      </c>
      <c r="AH402" s="10" t="str">
        <f t="shared" si="178"/>
        <v/>
      </c>
      <c r="AI402" s="10" t="str">
        <f t="shared" si="171"/>
        <v/>
      </c>
      <c r="AJ402" s="10" t="str">
        <f t="shared" si="179"/>
        <v/>
      </c>
      <c r="AK402" s="10" t="str">
        <f t="shared" si="180"/>
        <v/>
      </c>
      <c r="AL402" s="10" t="str">
        <f t="shared" si="181"/>
        <v/>
      </c>
    </row>
    <row r="403" spans="1:38" ht="22.5" customHeight="1" x14ac:dyDescent="0.25">
      <c r="A403" s="94">
        <v>394</v>
      </c>
      <c r="B403" s="114"/>
      <c r="C403" s="101"/>
      <c r="D403" s="101"/>
      <c r="E403" s="102"/>
      <c r="F403" s="80"/>
      <c r="G403" s="81"/>
      <c r="H403" s="81"/>
      <c r="I403" s="81"/>
      <c r="J403" s="80"/>
      <c r="K403" s="81"/>
      <c r="L403" s="3"/>
      <c r="M403" s="10" t="str">
        <f t="shared" si="172"/>
        <v/>
      </c>
      <c r="N403" s="10" t="str">
        <f t="shared" si="173"/>
        <v/>
      </c>
      <c r="O403" s="10" t="str">
        <f t="shared" si="156"/>
        <v/>
      </c>
      <c r="P403" s="10" t="str">
        <f t="shared" si="157"/>
        <v/>
      </c>
      <c r="Q403" s="10" t="str">
        <f t="shared" si="158"/>
        <v/>
      </c>
      <c r="R403" s="1" t="str">
        <f t="shared" si="159"/>
        <v/>
      </c>
      <c r="S403" s="1" t="str">
        <f t="shared" si="160"/>
        <v/>
      </c>
      <c r="T403" s="1" t="str">
        <f t="shared" si="161"/>
        <v/>
      </c>
      <c r="U403" s="1" t="str">
        <f t="shared" si="162"/>
        <v/>
      </c>
      <c r="V403" t="str">
        <f t="shared" si="163"/>
        <v/>
      </c>
      <c r="W403" s="10" t="str">
        <f t="shared" si="164"/>
        <v/>
      </c>
      <c r="X403" s="10" t="str">
        <f t="shared" si="165"/>
        <v/>
      </c>
      <c r="Y403" s="10" t="str">
        <f t="shared" si="166"/>
        <v/>
      </c>
      <c r="Z403" s="10" t="str">
        <f t="shared" si="174"/>
        <v/>
      </c>
      <c r="AA403" s="10" t="str">
        <f t="shared" si="167"/>
        <v/>
      </c>
      <c r="AB403" s="10" t="str">
        <f t="shared" si="168"/>
        <v/>
      </c>
      <c r="AC403" s="10" t="str">
        <f t="shared" si="175"/>
        <v/>
      </c>
      <c r="AD403" s="10" t="str">
        <f t="shared" si="169"/>
        <v/>
      </c>
      <c r="AE403" s="10" t="str">
        <f t="shared" si="170"/>
        <v/>
      </c>
      <c r="AF403" s="10" t="str">
        <f t="shared" si="176"/>
        <v/>
      </c>
      <c r="AG403" s="10" t="str">
        <f t="shared" si="177"/>
        <v/>
      </c>
      <c r="AH403" s="10" t="str">
        <f t="shared" si="178"/>
        <v/>
      </c>
      <c r="AI403" s="10" t="str">
        <f t="shared" si="171"/>
        <v/>
      </c>
      <c r="AJ403" s="10" t="str">
        <f t="shared" si="179"/>
        <v/>
      </c>
      <c r="AK403" s="10" t="str">
        <f t="shared" si="180"/>
        <v/>
      </c>
      <c r="AL403" s="10" t="str">
        <f t="shared" si="181"/>
        <v/>
      </c>
    </row>
    <row r="404" spans="1:38" ht="22.5" customHeight="1" x14ac:dyDescent="0.25">
      <c r="A404" s="94">
        <v>395</v>
      </c>
      <c r="B404" s="114"/>
      <c r="C404" s="101"/>
      <c r="D404" s="101"/>
      <c r="E404" s="102"/>
      <c r="F404" s="80"/>
      <c r="G404" s="81"/>
      <c r="H404" s="81"/>
      <c r="I404" s="81"/>
      <c r="J404" s="80"/>
      <c r="K404" s="81"/>
      <c r="L404" s="3"/>
      <c r="M404" s="10" t="str">
        <f t="shared" si="172"/>
        <v/>
      </c>
      <c r="N404" s="10" t="str">
        <f t="shared" si="173"/>
        <v/>
      </c>
      <c r="O404" s="10" t="str">
        <f t="shared" si="156"/>
        <v/>
      </c>
      <c r="P404" s="10" t="str">
        <f t="shared" si="157"/>
        <v/>
      </c>
      <c r="Q404" s="10" t="str">
        <f t="shared" si="158"/>
        <v/>
      </c>
      <c r="R404" s="1" t="str">
        <f t="shared" si="159"/>
        <v/>
      </c>
      <c r="S404" s="1" t="str">
        <f t="shared" si="160"/>
        <v/>
      </c>
      <c r="T404" s="1" t="str">
        <f t="shared" si="161"/>
        <v/>
      </c>
      <c r="U404" s="1" t="str">
        <f t="shared" si="162"/>
        <v/>
      </c>
      <c r="V404" t="str">
        <f t="shared" si="163"/>
        <v/>
      </c>
      <c r="W404" s="10" t="str">
        <f t="shared" si="164"/>
        <v/>
      </c>
      <c r="X404" s="10" t="str">
        <f t="shared" si="165"/>
        <v/>
      </c>
      <c r="Y404" s="10" t="str">
        <f t="shared" si="166"/>
        <v/>
      </c>
      <c r="Z404" s="10" t="str">
        <f t="shared" si="174"/>
        <v/>
      </c>
      <c r="AA404" s="10" t="str">
        <f t="shared" si="167"/>
        <v/>
      </c>
      <c r="AB404" s="10" t="str">
        <f t="shared" si="168"/>
        <v/>
      </c>
      <c r="AC404" s="10" t="str">
        <f t="shared" si="175"/>
        <v/>
      </c>
      <c r="AD404" s="10" t="str">
        <f t="shared" si="169"/>
        <v/>
      </c>
      <c r="AE404" s="10" t="str">
        <f t="shared" si="170"/>
        <v/>
      </c>
      <c r="AF404" s="10" t="str">
        <f t="shared" si="176"/>
        <v/>
      </c>
      <c r="AG404" s="10" t="str">
        <f t="shared" si="177"/>
        <v/>
      </c>
      <c r="AH404" s="10" t="str">
        <f t="shared" si="178"/>
        <v/>
      </c>
      <c r="AI404" s="10" t="str">
        <f t="shared" si="171"/>
        <v/>
      </c>
      <c r="AJ404" s="10" t="str">
        <f t="shared" si="179"/>
        <v/>
      </c>
      <c r="AK404" s="10" t="str">
        <f t="shared" si="180"/>
        <v/>
      </c>
      <c r="AL404" s="10" t="str">
        <f t="shared" si="181"/>
        <v/>
      </c>
    </row>
    <row r="405" spans="1:38" ht="22.5" customHeight="1" x14ac:dyDescent="0.25">
      <c r="A405" s="94">
        <v>396</v>
      </c>
      <c r="B405" s="114"/>
      <c r="C405" s="101"/>
      <c r="D405" s="101"/>
      <c r="E405" s="102"/>
      <c r="F405" s="80"/>
      <c r="G405" s="81"/>
      <c r="H405" s="81"/>
      <c r="I405" s="81"/>
      <c r="J405" s="80"/>
      <c r="K405" s="81"/>
      <c r="L405" s="3"/>
      <c r="M405" s="10" t="str">
        <f t="shared" si="172"/>
        <v/>
      </c>
      <c r="N405" s="10" t="str">
        <f t="shared" si="173"/>
        <v/>
      </c>
      <c r="O405" s="10" t="str">
        <f t="shared" si="156"/>
        <v/>
      </c>
      <c r="P405" s="10" t="str">
        <f t="shared" si="157"/>
        <v/>
      </c>
      <c r="Q405" s="10" t="str">
        <f t="shared" si="158"/>
        <v/>
      </c>
      <c r="R405" s="1" t="str">
        <f t="shared" si="159"/>
        <v/>
      </c>
      <c r="S405" s="1" t="str">
        <f t="shared" si="160"/>
        <v/>
      </c>
      <c r="T405" s="1" t="str">
        <f t="shared" si="161"/>
        <v/>
      </c>
      <c r="U405" s="1" t="str">
        <f t="shared" si="162"/>
        <v/>
      </c>
      <c r="V405" t="str">
        <f t="shared" si="163"/>
        <v/>
      </c>
      <c r="W405" s="10" t="str">
        <f t="shared" si="164"/>
        <v/>
      </c>
      <c r="X405" s="10" t="str">
        <f t="shared" si="165"/>
        <v/>
      </c>
      <c r="Y405" s="10" t="str">
        <f t="shared" si="166"/>
        <v/>
      </c>
      <c r="Z405" s="10" t="str">
        <f t="shared" si="174"/>
        <v/>
      </c>
      <c r="AA405" s="10" t="str">
        <f t="shared" si="167"/>
        <v/>
      </c>
      <c r="AB405" s="10" t="str">
        <f t="shared" si="168"/>
        <v/>
      </c>
      <c r="AC405" s="10" t="str">
        <f t="shared" si="175"/>
        <v/>
      </c>
      <c r="AD405" s="10" t="str">
        <f t="shared" si="169"/>
        <v/>
      </c>
      <c r="AE405" s="10" t="str">
        <f t="shared" si="170"/>
        <v/>
      </c>
      <c r="AF405" s="10" t="str">
        <f t="shared" si="176"/>
        <v/>
      </c>
      <c r="AG405" s="10" t="str">
        <f t="shared" si="177"/>
        <v/>
      </c>
      <c r="AH405" s="10" t="str">
        <f t="shared" si="178"/>
        <v/>
      </c>
      <c r="AI405" s="10" t="str">
        <f t="shared" si="171"/>
        <v/>
      </c>
      <c r="AJ405" s="10" t="str">
        <f t="shared" si="179"/>
        <v/>
      </c>
      <c r="AK405" s="10" t="str">
        <f t="shared" si="180"/>
        <v/>
      </c>
      <c r="AL405" s="10" t="str">
        <f t="shared" si="181"/>
        <v/>
      </c>
    </row>
    <row r="406" spans="1:38" ht="22.5" customHeight="1" x14ac:dyDescent="0.25">
      <c r="A406" s="94">
        <v>397</v>
      </c>
      <c r="B406" s="114"/>
      <c r="C406" s="101"/>
      <c r="D406" s="101"/>
      <c r="E406" s="102"/>
      <c r="F406" s="80"/>
      <c r="G406" s="81"/>
      <c r="H406" s="81"/>
      <c r="I406" s="81"/>
      <c r="J406" s="80"/>
      <c r="K406" s="81"/>
      <c r="L406" s="3"/>
      <c r="M406" s="10" t="str">
        <f t="shared" si="172"/>
        <v/>
      </c>
      <c r="N406" s="10" t="str">
        <f t="shared" si="173"/>
        <v/>
      </c>
      <c r="O406" s="10" t="str">
        <f t="shared" si="156"/>
        <v/>
      </c>
      <c r="P406" s="10" t="str">
        <f t="shared" si="157"/>
        <v/>
      </c>
      <c r="Q406" s="10" t="str">
        <f t="shared" si="158"/>
        <v/>
      </c>
      <c r="R406" s="1" t="str">
        <f t="shared" si="159"/>
        <v/>
      </c>
      <c r="S406" s="1" t="str">
        <f t="shared" si="160"/>
        <v/>
      </c>
      <c r="T406" s="1" t="str">
        <f t="shared" si="161"/>
        <v/>
      </c>
      <c r="U406" s="1" t="str">
        <f t="shared" si="162"/>
        <v/>
      </c>
      <c r="V406" t="str">
        <f t="shared" si="163"/>
        <v/>
      </c>
      <c r="W406" s="10" t="str">
        <f t="shared" si="164"/>
        <v/>
      </c>
      <c r="X406" s="10" t="str">
        <f t="shared" si="165"/>
        <v/>
      </c>
      <c r="Y406" s="10" t="str">
        <f t="shared" si="166"/>
        <v/>
      </c>
      <c r="Z406" s="10" t="str">
        <f t="shared" si="174"/>
        <v/>
      </c>
      <c r="AA406" s="10" t="str">
        <f t="shared" si="167"/>
        <v/>
      </c>
      <c r="AB406" s="10" t="str">
        <f t="shared" si="168"/>
        <v/>
      </c>
      <c r="AC406" s="10" t="str">
        <f t="shared" si="175"/>
        <v/>
      </c>
      <c r="AD406" s="10" t="str">
        <f t="shared" si="169"/>
        <v/>
      </c>
      <c r="AE406" s="10" t="str">
        <f t="shared" si="170"/>
        <v/>
      </c>
      <c r="AF406" s="10" t="str">
        <f t="shared" si="176"/>
        <v/>
      </c>
      <c r="AG406" s="10" t="str">
        <f t="shared" si="177"/>
        <v/>
      </c>
      <c r="AH406" s="10" t="str">
        <f t="shared" si="178"/>
        <v/>
      </c>
      <c r="AI406" s="10" t="str">
        <f t="shared" si="171"/>
        <v/>
      </c>
      <c r="AJ406" s="10" t="str">
        <f t="shared" si="179"/>
        <v/>
      </c>
      <c r="AK406" s="10" t="str">
        <f t="shared" si="180"/>
        <v/>
      </c>
      <c r="AL406" s="10" t="str">
        <f t="shared" si="181"/>
        <v/>
      </c>
    </row>
    <row r="407" spans="1:38" ht="22.5" customHeight="1" x14ac:dyDescent="0.25">
      <c r="A407" s="94">
        <v>398</v>
      </c>
      <c r="B407" s="114"/>
      <c r="C407" s="101"/>
      <c r="D407" s="101"/>
      <c r="E407" s="102"/>
      <c r="F407" s="80"/>
      <c r="G407" s="81"/>
      <c r="H407" s="81"/>
      <c r="I407" s="81"/>
      <c r="J407" s="80"/>
      <c r="K407" s="81"/>
      <c r="L407" s="3"/>
      <c r="M407" s="10" t="str">
        <f t="shared" si="172"/>
        <v/>
      </c>
      <c r="N407" s="10" t="str">
        <f t="shared" si="173"/>
        <v/>
      </c>
      <c r="O407" s="10" t="str">
        <f t="shared" si="156"/>
        <v/>
      </c>
      <c r="P407" s="10" t="str">
        <f t="shared" si="157"/>
        <v/>
      </c>
      <c r="Q407" s="10" t="str">
        <f t="shared" si="158"/>
        <v/>
      </c>
      <c r="R407" s="1" t="str">
        <f t="shared" si="159"/>
        <v/>
      </c>
      <c r="S407" s="1" t="str">
        <f t="shared" si="160"/>
        <v/>
      </c>
      <c r="T407" s="1" t="str">
        <f t="shared" si="161"/>
        <v/>
      </c>
      <c r="U407" s="1" t="str">
        <f t="shared" si="162"/>
        <v/>
      </c>
      <c r="V407" t="str">
        <f t="shared" si="163"/>
        <v/>
      </c>
      <c r="W407" s="10" t="str">
        <f t="shared" si="164"/>
        <v/>
      </c>
      <c r="X407" s="10" t="str">
        <f t="shared" si="165"/>
        <v/>
      </c>
      <c r="Y407" s="10" t="str">
        <f t="shared" si="166"/>
        <v/>
      </c>
      <c r="Z407" s="10" t="str">
        <f t="shared" si="174"/>
        <v/>
      </c>
      <c r="AA407" s="10" t="str">
        <f t="shared" si="167"/>
        <v/>
      </c>
      <c r="AB407" s="10" t="str">
        <f t="shared" si="168"/>
        <v/>
      </c>
      <c r="AC407" s="10" t="str">
        <f t="shared" si="175"/>
        <v/>
      </c>
      <c r="AD407" s="10" t="str">
        <f t="shared" si="169"/>
        <v/>
      </c>
      <c r="AE407" s="10" t="str">
        <f t="shared" si="170"/>
        <v/>
      </c>
      <c r="AF407" s="10" t="str">
        <f t="shared" si="176"/>
        <v/>
      </c>
      <c r="AG407" s="10" t="str">
        <f t="shared" si="177"/>
        <v/>
      </c>
      <c r="AH407" s="10" t="str">
        <f t="shared" si="178"/>
        <v/>
      </c>
      <c r="AI407" s="10" t="str">
        <f t="shared" si="171"/>
        <v/>
      </c>
      <c r="AJ407" s="10" t="str">
        <f t="shared" si="179"/>
        <v/>
      </c>
      <c r="AK407" s="10" t="str">
        <f t="shared" si="180"/>
        <v/>
      </c>
      <c r="AL407" s="10" t="str">
        <f t="shared" si="181"/>
        <v/>
      </c>
    </row>
    <row r="408" spans="1:38" ht="22.5" customHeight="1" x14ac:dyDescent="0.25">
      <c r="A408" s="94">
        <v>399</v>
      </c>
      <c r="B408" s="114"/>
      <c r="C408" s="101"/>
      <c r="D408" s="101"/>
      <c r="E408" s="102"/>
      <c r="F408" s="80"/>
      <c r="G408" s="81"/>
      <c r="H408" s="81"/>
      <c r="I408" s="81"/>
      <c r="J408" s="80"/>
      <c r="K408" s="81"/>
      <c r="L408" s="3"/>
      <c r="M408" s="10" t="str">
        <f t="shared" si="172"/>
        <v/>
      </c>
      <c r="N408" s="10" t="str">
        <f t="shared" si="173"/>
        <v/>
      </c>
      <c r="O408" s="10" t="str">
        <f t="shared" si="156"/>
        <v/>
      </c>
      <c r="P408" s="10" t="str">
        <f t="shared" si="157"/>
        <v/>
      </c>
      <c r="Q408" s="10" t="str">
        <f t="shared" si="158"/>
        <v/>
      </c>
      <c r="R408" s="1" t="str">
        <f t="shared" si="159"/>
        <v/>
      </c>
      <c r="S408" s="1" t="str">
        <f t="shared" si="160"/>
        <v/>
      </c>
      <c r="T408" s="1" t="str">
        <f t="shared" si="161"/>
        <v/>
      </c>
      <c r="U408" s="1" t="str">
        <f t="shared" si="162"/>
        <v/>
      </c>
      <c r="V408" t="str">
        <f t="shared" si="163"/>
        <v/>
      </c>
      <c r="W408" s="10" t="str">
        <f t="shared" si="164"/>
        <v/>
      </c>
      <c r="X408" s="10" t="str">
        <f t="shared" si="165"/>
        <v/>
      </c>
      <c r="Y408" s="10" t="str">
        <f t="shared" si="166"/>
        <v/>
      </c>
      <c r="Z408" s="10" t="str">
        <f t="shared" si="174"/>
        <v/>
      </c>
      <c r="AA408" s="10" t="str">
        <f t="shared" si="167"/>
        <v/>
      </c>
      <c r="AB408" s="10" t="str">
        <f t="shared" si="168"/>
        <v/>
      </c>
      <c r="AC408" s="10" t="str">
        <f t="shared" si="175"/>
        <v/>
      </c>
      <c r="AD408" s="10" t="str">
        <f t="shared" si="169"/>
        <v/>
      </c>
      <c r="AE408" s="10" t="str">
        <f t="shared" si="170"/>
        <v/>
      </c>
      <c r="AF408" s="10" t="str">
        <f t="shared" si="176"/>
        <v/>
      </c>
      <c r="AG408" s="10" t="str">
        <f t="shared" si="177"/>
        <v/>
      </c>
      <c r="AH408" s="10" t="str">
        <f t="shared" si="178"/>
        <v/>
      </c>
      <c r="AI408" s="10" t="str">
        <f t="shared" si="171"/>
        <v/>
      </c>
      <c r="AJ408" s="10" t="str">
        <f t="shared" si="179"/>
        <v/>
      </c>
      <c r="AK408" s="10" t="str">
        <f t="shared" si="180"/>
        <v/>
      </c>
      <c r="AL408" s="10" t="str">
        <f t="shared" si="181"/>
        <v/>
      </c>
    </row>
    <row r="409" spans="1:38" ht="22.5" customHeight="1" x14ac:dyDescent="0.25">
      <c r="A409" s="94">
        <v>400</v>
      </c>
      <c r="B409" s="114"/>
      <c r="C409" s="101"/>
      <c r="D409" s="101"/>
      <c r="E409" s="102"/>
      <c r="F409" s="80"/>
      <c r="G409" s="81"/>
      <c r="H409" s="81"/>
      <c r="I409" s="81"/>
      <c r="J409" s="80"/>
      <c r="K409" s="81"/>
      <c r="L409" s="3"/>
      <c r="M409" s="10" t="str">
        <f t="shared" si="172"/>
        <v/>
      </c>
      <c r="N409" s="10" t="str">
        <f t="shared" si="173"/>
        <v/>
      </c>
      <c r="O409" s="10" t="str">
        <f t="shared" si="156"/>
        <v/>
      </c>
      <c r="P409" s="10" t="str">
        <f t="shared" si="157"/>
        <v/>
      </c>
      <c r="Q409" s="10" t="str">
        <f t="shared" si="158"/>
        <v/>
      </c>
      <c r="R409" s="1" t="str">
        <f t="shared" si="159"/>
        <v/>
      </c>
      <c r="S409" s="1" t="str">
        <f t="shared" si="160"/>
        <v/>
      </c>
      <c r="T409" s="1" t="str">
        <f t="shared" si="161"/>
        <v/>
      </c>
      <c r="U409" s="1" t="str">
        <f t="shared" si="162"/>
        <v/>
      </c>
      <c r="V409" t="str">
        <f t="shared" si="163"/>
        <v/>
      </c>
      <c r="W409" s="10" t="str">
        <f t="shared" si="164"/>
        <v/>
      </c>
      <c r="X409" s="10" t="str">
        <f t="shared" si="165"/>
        <v/>
      </c>
      <c r="Y409" s="10" t="str">
        <f t="shared" si="166"/>
        <v/>
      </c>
      <c r="Z409" s="10" t="str">
        <f t="shared" si="174"/>
        <v/>
      </c>
      <c r="AA409" s="10" t="str">
        <f t="shared" si="167"/>
        <v/>
      </c>
      <c r="AB409" s="10" t="str">
        <f t="shared" si="168"/>
        <v/>
      </c>
      <c r="AC409" s="10" t="str">
        <f t="shared" si="175"/>
        <v/>
      </c>
      <c r="AD409" s="10" t="str">
        <f t="shared" si="169"/>
        <v/>
      </c>
      <c r="AE409" s="10" t="str">
        <f t="shared" si="170"/>
        <v/>
      </c>
      <c r="AF409" s="10" t="str">
        <f t="shared" si="176"/>
        <v/>
      </c>
      <c r="AG409" s="10" t="str">
        <f t="shared" si="177"/>
        <v/>
      </c>
      <c r="AH409" s="10" t="str">
        <f t="shared" si="178"/>
        <v/>
      </c>
      <c r="AI409" s="10" t="str">
        <f t="shared" si="171"/>
        <v/>
      </c>
      <c r="AJ409" s="10" t="str">
        <f t="shared" si="179"/>
        <v/>
      </c>
      <c r="AK409" s="10" t="str">
        <f t="shared" si="180"/>
        <v/>
      </c>
      <c r="AL409" s="10" t="str">
        <f t="shared" si="181"/>
        <v/>
      </c>
    </row>
    <row r="410" spans="1:38" ht="22.5" customHeight="1" x14ac:dyDescent="0.25">
      <c r="A410" s="94">
        <v>401</v>
      </c>
      <c r="B410" s="114"/>
      <c r="C410" s="101"/>
      <c r="D410" s="101"/>
      <c r="E410" s="102"/>
      <c r="F410" s="80"/>
      <c r="G410" s="81"/>
      <c r="H410" s="81"/>
      <c r="I410" s="81"/>
      <c r="J410" s="80"/>
      <c r="K410" s="81"/>
      <c r="L410" s="3"/>
      <c r="M410" s="10" t="str">
        <f t="shared" si="172"/>
        <v/>
      </c>
      <c r="N410" s="10" t="str">
        <f t="shared" si="173"/>
        <v/>
      </c>
      <c r="O410" s="10" t="str">
        <f t="shared" si="156"/>
        <v/>
      </c>
      <c r="P410" s="10" t="str">
        <f t="shared" si="157"/>
        <v/>
      </c>
      <c r="Q410" s="10" t="str">
        <f t="shared" si="158"/>
        <v/>
      </c>
      <c r="R410" s="1" t="str">
        <f t="shared" si="159"/>
        <v/>
      </c>
      <c r="S410" s="1" t="str">
        <f t="shared" si="160"/>
        <v/>
      </c>
      <c r="T410" s="1" t="str">
        <f t="shared" si="161"/>
        <v/>
      </c>
      <c r="U410" s="1" t="str">
        <f t="shared" si="162"/>
        <v/>
      </c>
      <c r="V410" t="str">
        <f t="shared" si="163"/>
        <v/>
      </c>
      <c r="W410" s="10" t="str">
        <f t="shared" si="164"/>
        <v/>
      </c>
      <c r="X410" s="10" t="str">
        <f t="shared" si="165"/>
        <v/>
      </c>
      <c r="Y410" s="10" t="str">
        <f t="shared" si="166"/>
        <v/>
      </c>
      <c r="Z410" s="10" t="str">
        <f t="shared" si="174"/>
        <v/>
      </c>
      <c r="AA410" s="10" t="str">
        <f t="shared" si="167"/>
        <v/>
      </c>
      <c r="AB410" s="10" t="str">
        <f t="shared" si="168"/>
        <v/>
      </c>
      <c r="AC410" s="10" t="str">
        <f t="shared" si="175"/>
        <v/>
      </c>
      <c r="AD410" s="10" t="str">
        <f t="shared" si="169"/>
        <v/>
      </c>
      <c r="AE410" s="10" t="str">
        <f t="shared" si="170"/>
        <v/>
      </c>
      <c r="AF410" s="10" t="str">
        <f t="shared" si="176"/>
        <v/>
      </c>
      <c r="AG410" s="10" t="str">
        <f t="shared" si="177"/>
        <v/>
      </c>
      <c r="AH410" s="10" t="str">
        <f t="shared" si="178"/>
        <v/>
      </c>
      <c r="AI410" s="10" t="str">
        <f t="shared" si="171"/>
        <v/>
      </c>
      <c r="AJ410" s="10" t="str">
        <f t="shared" si="179"/>
        <v/>
      </c>
      <c r="AK410" s="10" t="str">
        <f t="shared" si="180"/>
        <v/>
      </c>
      <c r="AL410" s="10" t="str">
        <f t="shared" si="181"/>
        <v/>
      </c>
    </row>
    <row r="411" spans="1:38" ht="22.5" customHeight="1" x14ac:dyDescent="0.25">
      <c r="A411" s="94">
        <v>402</v>
      </c>
      <c r="B411" s="114"/>
      <c r="C411" s="101"/>
      <c r="D411" s="101"/>
      <c r="E411" s="102"/>
      <c r="F411" s="80"/>
      <c r="G411" s="81"/>
      <c r="H411" s="81"/>
      <c r="I411" s="81"/>
      <c r="J411" s="80"/>
      <c r="K411" s="81"/>
      <c r="L411" s="3"/>
      <c r="M411" s="10" t="str">
        <f t="shared" si="172"/>
        <v/>
      </c>
      <c r="N411" s="10" t="str">
        <f t="shared" si="173"/>
        <v/>
      </c>
      <c r="O411" s="10" t="str">
        <f t="shared" si="156"/>
        <v/>
      </c>
      <c r="P411" s="10" t="str">
        <f t="shared" si="157"/>
        <v/>
      </c>
      <c r="Q411" s="10" t="str">
        <f t="shared" si="158"/>
        <v/>
      </c>
      <c r="R411" s="1" t="str">
        <f t="shared" si="159"/>
        <v/>
      </c>
      <c r="S411" s="1" t="str">
        <f t="shared" si="160"/>
        <v/>
      </c>
      <c r="T411" s="1" t="str">
        <f t="shared" si="161"/>
        <v/>
      </c>
      <c r="U411" s="1" t="str">
        <f t="shared" si="162"/>
        <v/>
      </c>
      <c r="V411" t="str">
        <f t="shared" si="163"/>
        <v/>
      </c>
      <c r="W411" s="10" t="str">
        <f t="shared" si="164"/>
        <v/>
      </c>
      <c r="X411" s="10" t="str">
        <f t="shared" si="165"/>
        <v/>
      </c>
      <c r="Y411" s="10" t="str">
        <f t="shared" si="166"/>
        <v/>
      </c>
      <c r="Z411" s="10" t="str">
        <f t="shared" si="174"/>
        <v/>
      </c>
      <c r="AA411" s="10" t="str">
        <f t="shared" si="167"/>
        <v/>
      </c>
      <c r="AB411" s="10" t="str">
        <f t="shared" si="168"/>
        <v/>
      </c>
      <c r="AC411" s="10" t="str">
        <f t="shared" si="175"/>
        <v/>
      </c>
      <c r="AD411" s="10" t="str">
        <f t="shared" si="169"/>
        <v/>
      </c>
      <c r="AE411" s="10" t="str">
        <f t="shared" si="170"/>
        <v/>
      </c>
      <c r="AF411" s="10" t="str">
        <f t="shared" si="176"/>
        <v/>
      </c>
      <c r="AG411" s="10" t="str">
        <f t="shared" si="177"/>
        <v/>
      </c>
      <c r="AH411" s="10" t="str">
        <f t="shared" si="178"/>
        <v/>
      </c>
      <c r="AI411" s="10" t="str">
        <f t="shared" si="171"/>
        <v/>
      </c>
      <c r="AJ411" s="10" t="str">
        <f t="shared" si="179"/>
        <v/>
      </c>
      <c r="AK411" s="10" t="str">
        <f t="shared" si="180"/>
        <v/>
      </c>
      <c r="AL411" s="10" t="str">
        <f t="shared" si="181"/>
        <v/>
      </c>
    </row>
    <row r="412" spans="1:38" ht="22.5" customHeight="1" x14ac:dyDescent="0.25">
      <c r="A412" s="94">
        <v>403</v>
      </c>
      <c r="B412" s="114"/>
      <c r="C412" s="101"/>
      <c r="D412" s="101"/>
      <c r="E412" s="102"/>
      <c r="F412" s="80"/>
      <c r="G412" s="81"/>
      <c r="H412" s="81"/>
      <c r="I412" s="81"/>
      <c r="J412" s="80"/>
      <c r="K412" s="81"/>
      <c r="L412" s="3"/>
      <c r="M412" s="10" t="str">
        <f t="shared" si="172"/>
        <v/>
      </c>
      <c r="N412" s="10" t="str">
        <f t="shared" si="173"/>
        <v/>
      </c>
      <c r="O412" s="10" t="str">
        <f t="shared" si="156"/>
        <v/>
      </c>
      <c r="P412" s="10" t="str">
        <f t="shared" si="157"/>
        <v/>
      </c>
      <c r="Q412" s="10" t="str">
        <f t="shared" si="158"/>
        <v/>
      </c>
      <c r="R412" s="1" t="str">
        <f t="shared" si="159"/>
        <v/>
      </c>
      <c r="S412" s="1" t="str">
        <f t="shared" si="160"/>
        <v/>
      </c>
      <c r="T412" s="1" t="str">
        <f t="shared" si="161"/>
        <v/>
      </c>
      <c r="U412" s="1" t="str">
        <f t="shared" si="162"/>
        <v/>
      </c>
      <c r="V412" t="str">
        <f t="shared" si="163"/>
        <v/>
      </c>
      <c r="W412" s="10" t="str">
        <f t="shared" si="164"/>
        <v/>
      </c>
      <c r="X412" s="10" t="str">
        <f t="shared" si="165"/>
        <v/>
      </c>
      <c r="Y412" s="10" t="str">
        <f t="shared" si="166"/>
        <v/>
      </c>
      <c r="Z412" s="10" t="str">
        <f t="shared" si="174"/>
        <v/>
      </c>
      <c r="AA412" s="10" t="str">
        <f t="shared" si="167"/>
        <v/>
      </c>
      <c r="AB412" s="10" t="str">
        <f t="shared" si="168"/>
        <v/>
      </c>
      <c r="AC412" s="10" t="str">
        <f t="shared" si="175"/>
        <v/>
      </c>
      <c r="AD412" s="10" t="str">
        <f t="shared" si="169"/>
        <v/>
      </c>
      <c r="AE412" s="10" t="str">
        <f t="shared" si="170"/>
        <v/>
      </c>
      <c r="AF412" s="10" t="str">
        <f t="shared" si="176"/>
        <v/>
      </c>
      <c r="AG412" s="10" t="str">
        <f t="shared" si="177"/>
        <v/>
      </c>
      <c r="AH412" s="10" t="str">
        <f t="shared" si="178"/>
        <v/>
      </c>
      <c r="AI412" s="10" t="str">
        <f t="shared" si="171"/>
        <v/>
      </c>
      <c r="AJ412" s="10" t="str">
        <f t="shared" si="179"/>
        <v/>
      </c>
      <c r="AK412" s="10" t="str">
        <f t="shared" si="180"/>
        <v/>
      </c>
      <c r="AL412" s="10" t="str">
        <f t="shared" si="181"/>
        <v/>
      </c>
    </row>
    <row r="413" spans="1:38" ht="22.5" customHeight="1" x14ac:dyDescent="0.25">
      <c r="A413" s="94">
        <v>404</v>
      </c>
      <c r="B413" s="114"/>
      <c r="C413" s="101"/>
      <c r="D413" s="101"/>
      <c r="E413" s="102"/>
      <c r="F413" s="80"/>
      <c r="G413" s="81"/>
      <c r="H413" s="81"/>
      <c r="I413" s="81"/>
      <c r="J413" s="80"/>
      <c r="K413" s="81"/>
      <c r="L413" s="3"/>
      <c r="M413" s="10" t="str">
        <f t="shared" si="172"/>
        <v/>
      </c>
      <c r="N413" s="10" t="str">
        <f t="shared" si="173"/>
        <v/>
      </c>
      <c r="O413" s="10" t="str">
        <f t="shared" si="156"/>
        <v/>
      </c>
      <c r="P413" s="10" t="str">
        <f t="shared" si="157"/>
        <v/>
      </c>
      <c r="Q413" s="10" t="str">
        <f t="shared" si="158"/>
        <v/>
      </c>
      <c r="R413" s="1" t="str">
        <f t="shared" si="159"/>
        <v/>
      </c>
      <c r="S413" s="1" t="str">
        <f t="shared" si="160"/>
        <v/>
      </c>
      <c r="T413" s="1" t="str">
        <f t="shared" si="161"/>
        <v/>
      </c>
      <c r="U413" s="1" t="str">
        <f t="shared" si="162"/>
        <v/>
      </c>
      <c r="V413" t="str">
        <f t="shared" si="163"/>
        <v/>
      </c>
      <c r="W413" s="10" t="str">
        <f t="shared" si="164"/>
        <v/>
      </c>
      <c r="X413" s="10" t="str">
        <f t="shared" si="165"/>
        <v/>
      </c>
      <c r="Y413" s="10" t="str">
        <f t="shared" si="166"/>
        <v/>
      </c>
      <c r="Z413" s="10" t="str">
        <f t="shared" si="174"/>
        <v/>
      </c>
      <c r="AA413" s="10" t="str">
        <f t="shared" si="167"/>
        <v/>
      </c>
      <c r="AB413" s="10" t="str">
        <f t="shared" si="168"/>
        <v/>
      </c>
      <c r="AC413" s="10" t="str">
        <f t="shared" si="175"/>
        <v/>
      </c>
      <c r="AD413" s="10" t="str">
        <f t="shared" si="169"/>
        <v/>
      </c>
      <c r="AE413" s="10" t="str">
        <f t="shared" si="170"/>
        <v/>
      </c>
      <c r="AF413" s="10" t="str">
        <f t="shared" si="176"/>
        <v/>
      </c>
      <c r="AG413" s="10" t="str">
        <f t="shared" si="177"/>
        <v/>
      </c>
      <c r="AH413" s="10" t="str">
        <f t="shared" si="178"/>
        <v/>
      </c>
      <c r="AI413" s="10" t="str">
        <f t="shared" si="171"/>
        <v/>
      </c>
      <c r="AJ413" s="10" t="str">
        <f t="shared" si="179"/>
        <v/>
      </c>
      <c r="AK413" s="10" t="str">
        <f t="shared" si="180"/>
        <v/>
      </c>
      <c r="AL413" s="10" t="str">
        <f t="shared" si="181"/>
        <v/>
      </c>
    </row>
    <row r="414" spans="1:38" ht="22.5" customHeight="1" x14ac:dyDescent="0.25">
      <c r="A414" s="94">
        <v>405</v>
      </c>
      <c r="B414" s="114"/>
      <c r="C414" s="101"/>
      <c r="D414" s="101"/>
      <c r="E414" s="102"/>
      <c r="F414" s="80"/>
      <c r="G414" s="81"/>
      <c r="H414" s="81"/>
      <c r="I414" s="81"/>
      <c r="J414" s="80"/>
      <c r="K414" s="81"/>
      <c r="L414" s="3"/>
      <c r="M414" s="10" t="str">
        <f t="shared" si="172"/>
        <v/>
      </c>
      <c r="N414" s="10" t="str">
        <f t="shared" si="173"/>
        <v/>
      </c>
      <c r="O414" s="10" t="str">
        <f t="shared" si="156"/>
        <v/>
      </c>
      <c r="P414" s="10" t="str">
        <f t="shared" si="157"/>
        <v/>
      </c>
      <c r="Q414" s="10" t="str">
        <f t="shared" si="158"/>
        <v/>
      </c>
      <c r="R414" s="1" t="str">
        <f t="shared" si="159"/>
        <v/>
      </c>
      <c r="S414" s="1" t="str">
        <f t="shared" si="160"/>
        <v/>
      </c>
      <c r="T414" s="1" t="str">
        <f t="shared" si="161"/>
        <v/>
      </c>
      <c r="U414" s="1" t="str">
        <f t="shared" si="162"/>
        <v/>
      </c>
      <c r="V414" t="str">
        <f t="shared" si="163"/>
        <v/>
      </c>
      <c r="W414" s="10" t="str">
        <f t="shared" si="164"/>
        <v/>
      </c>
      <c r="X414" s="10" t="str">
        <f t="shared" si="165"/>
        <v/>
      </c>
      <c r="Y414" s="10" t="str">
        <f t="shared" si="166"/>
        <v/>
      </c>
      <c r="Z414" s="10" t="str">
        <f t="shared" si="174"/>
        <v/>
      </c>
      <c r="AA414" s="10" t="str">
        <f t="shared" si="167"/>
        <v/>
      </c>
      <c r="AB414" s="10" t="str">
        <f t="shared" si="168"/>
        <v/>
      </c>
      <c r="AC414" s="10" t="str">
        <f t="shared" si="175"/>
        <v/>
      </c>
      <c r="AD414" s="10" t="str">
        <f t="shared" si="169"/>
        <v/>
      </c>
      <c r="AE414" s="10" t="str">
        <f t="shared" si="170"/>
        <v/>
      </c>
      <c r="AF414" s="10" t="str">
        <f t="shared" si="176"/>
        <v/>
      </c>
      <c r="AG414" s="10" t="str">
        <f t="shared" si="177"/>
        <v/>
      </c>
      <c r="AH414" s="10" t="str">
        <f t="shared" si="178"/>
        <v/>
      </c>
      <c r="AI414" s="10" t="str">
        <f t="shared" si="171"/>
        <v/>
      </c>
      <c r="AJ414" s="10" t="str">
        <f t="shared" si="179"/>
        <v/>
      </c>
      <c r="AK414" s="10" t="str">
        <f t="shared" si="180"/>
        <v/>
      </c>
      <c r="AL414" s="10" t="str">
        <f t="shared" si="181"/>
        <v/>
      </c>
    </row>
    <row r="415" spans="1:38" ht="22.5" customHeight="1" x14ac:dyDescent="0.25">
      <c r="A415" s="94">
        <v>406</v>
      </c>
      <c r="B415" s="114"/>
      <c r="C415" s="101"/>
      <c r="D415" s="101"/>
      <c r="E415" s="102"/>
      <c r="F415" s="80"/>
      <c r="G415" s="81"/>
      <c r="H415" s="81"/>
      <c r="I415" s="81"/>
      <c r="J415" s="80"/>
      <c r="K415" s="81"/>
      <c r="L415" s="3"/>
      <c r="M415" s="10" t="str">
        <f t="shared" si="172"/>
        <v/>
      </c>
      <c r="N415" s="10" t="str">
        <f t="shared" si="173"/>
        <v/>
      </c>
      <c r="O415" s="10" t="str">
        <f t="shared" si="156"/>
        <v/>
      </c>
      <c r="P415" s="10" t="str">
        <f t="shared" si="157"/>
        <v/>
      </c>
      <c r="Q415" s="10" t="str">
        <f t="shared" si="158"/>
        <v/>
      </c>
      <c r="R415" s="1" t="str">
        <f t="shared" si="159"/>
        <v/>
      </c>
      <c r="S415" s="1" t="str">
        <f t="shared" si="160"/>
        <v/>
      </c>
      <c r="T415" s="1" t="str">
        <f t="shared" si="161"/>
        <v/>
      </c>
      <c r="U415" s="1" t="str">
        <f t="shared" si="162"/>
        <v/>
      </c>
      <c r="V415" t="str">
        <f t="shared" si="163"/>
        <v/>
      </c>
      <c r="W415" s="10" t="str">
        <f t="shared" si="164"/>
        <v/>
      </c>
      <c r="X415" s="10" t="str">
        <f t="shared" si="165"/>
        <v/>
      </c>
      <c r="Y415" s="10" t="str">
        <f t="shared" si="166"/>
        <v/>
      </c>
      <c r="Z415" s="10" t="str">
        <f t="shared" si="174"/>
        <v/>
      </c>
      <c r="AA415" s="10" t="str">
        <f t="shared" si="167"/>
        <v/>
      </c>
      <c r="AB415" s="10" t="str">
        <f t="shared" si="168"/>
        <v/>
      </c>
      <c r="AC415" s="10" t="str">
        <f t="shared" si="175"/>
        <v/>
      </c>
      <c r="AD415" s="10" t="str">
        <f t="shared" si="169"/>
        <v/>
      </c>
      <c r="AE415" s="10" t="str">
        <f t="shared" si="170"/>
        <v/>
      </c>
      <c r="AF415" s="10" t="str">
        <f t="shared" si="176"/>
        <v/>
      </c>
      <c r="AG415" s="10" t="str">
        <f t="shared" si="177"/>
        <v/>
      </c>
      <c r="AH415" s="10" t="str">
        <f t="shared" si="178"/>
        <v/>
      </c>
      <c r="AI415" s="10" t="str">
        <f t="shared" si="171"/>
        <v/>
      </c>
      <c r="AJ415" s="10" t="str">
        <f t="shared" si="179"/>
        <v/>
      </c>
      <c r="AK415" s="10" t="str">
        <f t="shared" si="180"/>
        <v/>
      </c>
      <c r="AL415" s="10" t="str">
        <f t="shared" si="181"/>
        <v/>
      </c>
    </row>
    <row r="416" spans="1:38" ht="22.5" customHeight="1" x14ac:dyDescent="0.25">
      <c r="A416" s="94">
        <v>407</v>
      </c>
      <c r="B416" s="114"/>
      <c r="C416" s="101"/>
      <c r="D416" s="101"/>
      <c r="E416" s="102"/>
      <c r="F416" s="80"/>
      <c r="G416" s="81"/>
      <c r="H416" s="81"/>
      <c r="I416" s="81"/>
      <c r="J416" s="80"/>
      <c r="K416" s="81"/>
      <c r="L416" s="3"/>
      <c r="M416" s="10" t="str">
        <f t="shared" si="172"/>
        <v/>
      </c>
      <c r="N416" s="10" t="str">
        <f t="shared" si="173"/>
        <v/>
      </c>
      <c r="O416" s="10" t="str">
        <f t="shared" si="156"/>
        <v/>
      </c>
      <c r="P416" s="10" t="str">
        <f t="shared" si="157"/>
        <v/>
      </c>
      <c r="Q416" s="10" t="str">
        <f t="shared" si="158"/>
        <v/>
      </c>
      <c r="R416" s="1" t="str">
        <f t="shared" si="159"/>
        <v/>
      </c>
      <c r="S416" s="1" t="str">
        <f t="shared" si="160"/>
        <v/>
      </c>
      <c r="T416" s="1" t="str">
        <f t="shared" si="161"/>
        <v/>
      </c>
      <c r="U416" s="1" t="str">
        <f t="shared" si="162"/>
        <v/>
      </c>
      <c r="V416" t="str">
        <f t="shared" si="163"/>
        <v/>
      </c>
      <c r="W416" s="10" t="str">
        <f t="shared" si="164"/>
        <v/>
      </c>
      <c r="X416" s="10" t="str">
        <f t="shared" si="165"/>
        <v/>
      </c>
      <c r="Y416" s="10" t="str">
        <f t="shared" si="166"/>
        <v/>
      </c>
      <c r="Z416" s="10" t="str">
        <f t="shared" si="174"/>
        <v/>
      </c>
      <c r="AA416" s="10" t="str">
        <f t="shared" si="167"/>
        <v/>
      </c>
      <c r="AB416" s="10" t="str">
        <f t="shared" si="168"/>
        <v/>
      </c>
      <c r="AC416" s="10" t="str">
        <f t="shared" si="175"/>
        <v/>
      </c>
      <c r="AD416" s="10" t="str">
        <f t="shared" si="169"/>
        <v/>
      </c>
      <c r="AE416" s="10" t="str">
        <f t="shared" si="170"/>
        <v/>
      </c>
      <c r="AF416" s="10" t="str">
        <f t="shared" si="176"/>
        <v/>
      </c>
      <c r="AG416" s="10" t="str">
        <f t="shared" si="177"/>
        <v/>
      </c>
      <c r="AH416" s="10" t="str">
        <f t="shared" si="178"/>
        <v/>
      </c>
      <c r="AI416" s="10" t="str">
        <f t="shared" si="171"/>
        <v/>
      </c>
      <c r="AJ416" s="10" t="str">
        <f t="shared" si="179"/>
        <v/>
      </c>
      <c r="AK416" s="10" t="str">
        <f t="shared" si="180"/>
        <v/>
      </c>
      <c r="AL416" s="10" t="str">
        <f t="shared" si="181"/>
        <v/>
      </c>
    </row>
    <row r="417" spans="1:38" ht="22.5" customHeight="1" x14ac:dyDescent="0.25">
      <c r="A417" s="94">
        <v>408</v>
      </c>
      <c r="B417" s="114"/>
      <c r="C417" s="101"/>
      <c r="D417" s="101"/>
      <c r="E417" s="102"/>
      <c r="F417" s="80"/>
      <c r="G417" s="81"/>
      <c r="H417" s="81"/>
      <c r="I417" s="81"/>
      <c r="J417" s="80"/>
      <c r="K417" s="81"/>
      <c r="L417" s="3"/>
      <c r="M417" s="10" t="str">
        <f t="shared" si="172"/>
        <v/>
      </c>
      <c r="N417" s="10" t="str">
        <f t="shared" si="173"/>
        <v/>
      </c>
      <c r="O417" s="10" t="str">
        <f t="shared" si="156"/>
        <v/>
      </c>
      <c r="P417" s="10" t="str">
        <f t="shared" si="157"/>
        <v/>
      </c>
      <c r="Q417" s="10" t="str">
        <f t="shared" si="158"/>
        <v/>
      </c>
      <c r="R417" s="1" t="str">
        <f t="shared" si="159"/>
        <v/>
      </c>
      <c r="S417" s="1" t="str">
        <f t="shared" si="160"/>
        <v/>
      </c>
      <c r="T417" s="1" t="str">
        <f t="shared" si="161"/>
        <v/>
      </c>
      <c r="U417" s="1" t="str">
        <f t="shared" si="162"/>
        <v/>
      </c>
      <c r="V417" t="str">
        <f t="shared" si="163"/>
        <v/>
      </c>
      <c r="W417" s="10" t="str">
        <f t="shared" si="164"/>
        <v/>
      </c>
      <c r="X417" s="10" t="str">
        <f t="shared" si="165"/>
        <v/>
      </c>
      <c r="Y417" s="10" t="str">
        <f t="shared" si="166"/>
        <v/>
      </c>
      <c r="Z417" s="10" t="str">
        <f t="shared" si="174"/>
        <v/>
      </c>
      <c r="AA417" s="10" t="str">
        <f t="shared" si="167"/>
        <v/>
      </c>
      <c r="AB417" s="10" t="str">
        <f t="shared" si="168"/>
        <v/>
      </c>
      <c r="AC417" s="10" t="str">
        <f t="shared" si="175"/>
        <v/>
      </c>
      <c r="AD417" s="10" t="str">
        <f t="shared" si="169"/>
        <v/>
      </c>
      <c r="AE417" s="10" t="str">
        <f t="shared" si="170"/>
        <v/>
      </c>
      <c r="AF417" s="10" t="str">
        <f t="shared" si="176"/>
        <v/>
      </c>
      <c r="AG417" s="10" t="str">
        <f t="shared" si="177"/>
        <v/>
      </c>
      <c r="AH417" s="10" t="str">
        <f t="shared" si="178"/>
        <v/>
      </c>
      <c r="AI417" s="10" t="str">
        <f t="shared" si="171"/>
        <v/>
      </c>
      <c r="AJ417" s="10" t="str">
        <f t="shared" si="179"/>
        <v/>
      </c>
      <c r="AK417" s="10" t="str">
        <f t="shared" si="180"/>
        <v/>
      </c>
      <c r="AL417" s="10" t="str">
        <f t="shared" si="181"/>
        <v/>
      </c>
    </row>
    <row r="418" spans="1:38" ht="22.5" customHeight="1" x14ac:dyDescent="0.25">
      <c r="A418" s="94">
        <v>409</v>
      </c>
      <c r="B418" s="114"/>
      <c r="C418" s="101"/>
      <c r="D418" s="101"/>
      <c r="E418" s="102"/>
      <c r="F418" s="80"/>
      <c r="G418" s="81"/>
      <c r="H418" s="81"/>
      <c r="I418" s="81"/>
      <c r="J418" s="80"/>
      <c r="K418" s="81"/>
      <c r="L418" s="3"/>
      <c r="M418" s="10" t="str">
        <f t="shared" si="172"/>
        <v/>
      </c>
      <c r="N418" s="10" t="str">
        <f t="shared" si="173"/>
        <v/>
      </c>
      <c r="O418" s="10" t="str">
        <f t="shared" si="156"/>
        <v/>
      </c>
      <c r="P418" s="10" t="str">
        <f t="shared" si="157"/>
        <v/>
      </c>
      <c r="Q418" s="10" t="str">
        <f t="shared" si="158"/>
        <v/>
      </c>
      <c r="R418" s="1" t="str">
        <f t="shared" si="159"/>
        <v/>
      </c>
      <c r="S418" s="1" t="str">
        <f t="shared" si="160"/>
        <v/>
      </c>
      <c r="T418" s="1" t="str">
        <f t="shared" si="161"/>
        <v/>
      </c>
      <c r="U418" s="1" t="str">
        <f t="shared" si="162"/>
        <v/>
      </c>
      <c r="V418" t="str">
        <f t="shared" si="163"/>
        <v/>
      </c>
      <c r="W418" s="10" t="str">
        <f t="shared" si="164"/>
        <v/>
      </c>
      <c r="X418" s="10" t="str">
        <f t="shared" si="165"/>
        <v/>
      </c>
      <c r="Y418" s="10" t="str">
        <f t="shared" si="166"/>
        <v/>
      </c>
      <c r="Z418" s="10" t="str">
        <f t="shared" si="174"/>
        <v/>
      </c>
      <c r="AA418" s="10" t="str">
        <f t="shared" si="167"/>
        <v/>
      </c>
      <c r="AB418" s="10" t="str">
        <f t="shared" si="168"/>
        <v/>
      </c>
      <c r="AC418" s="10" t="str">
        <f t="shared" si="175"/>
        <v/>
      </c>
      <c r="AD418" s="10" t="str">
        <f t="shared" si="169"/>
        <v/>
      </c>
      <c r="AE418" s="10" t="str">
        <f t="shared" si="170"/>
        <v/>
      </c>
      <c r="AF418" s="10" t="str">
        <f t="shared" si="176"/>
        <v/>
      </c>
      <c r="AG418" s="10" t="str">
        <f t="shared" si="177"/>
        <v/>
      </c>
      <c r="AH418" s="10" t="str">
        <f t="shared" si="178"/>
        <v/>
      </c>
      <c r="AI418" s="10" t="str">
        <f t="shared" si="171"/>
        <v/>
      </c>
      <c r="AJ418" s="10" t="str">
        <f t="shared" si="179"/>
        <v/>
      </c>
      <c r="AK418" s="10" t="str">
        <f t="shared" si="180"/>
        <v/>
      </c>
      <c r="AL418" s="10" t="str">
        <f t="shared" si="181"/>
        <v/>
      </c>
    </row>
    <row r="419" spans="1:38" ht="22.5" customHeight="1" x14ac:dyDescent="0.25">
      <c r="A419" s="94">
        <v>410</v>
      </c>
      <c r="B419" s="114"/>
      <c r="C419" s="101"/>
      <c r="D419" s="101"/>
      <c r="E419" s="102"/>
      <c r="F419" s="80"/>
      <c r="G419" s="81"/>
      <c r="H419" s="81"/>
      <c r="I419" s="81"/>
      <c r="J419" s="80"/>
      <c r="K419" s="81"/>
      <c r="L419" s="3"/>
      <c r="M419" s="10" t="str">
        <f t="shared" si="172"/>
        <v/>
      </c>
      <c r="N419" s="10" t="str">
        <f t="shared" si="173"/>
        <v/>
      </c>
      <c r="O419" s="10" t="str">
        <f t="shared" si="156"/>
        <v/>
      </c>
      <c r="P419" s="10" t="str">
        <f t="shared" si="157"/>
        <v/>
      </c>
      <c r="Q419" s="10" t="str">
        <f t="shared" si="158"/>
        <v/>
      </c>
      <c r="R419" s="1" t="str">
        <f t="shared" si="159"/>
        <v/>
      </c>
      <c r="S419" s="1" t="str">
        <f t="shared" si="160"/>
        <v/>
      </c>
      <c r="T419" s="1" t="str">
        <f t="shared" si="161"/>
        <v/>
      </c>
      <c r="U419" s="1" t="str">
        <f t="shared" si="162"/>
        <v/>
      </c>
      <c r="V419" t="str">
        <f t="shared" si="163"/>
        <v/>
      </c>
      <c r="W419" s="10" t="str">
        <f t="shared" si="164"/>
        <v/>
      </c>
      <c r="X419" s="10" t="str">
        <f t="shared" si="165"/>
        <v/>
      </c>
      <c r="Y419" s="10" t="str">
        <f t="shared" si="166"/>
        <v/>
      </c>
      <c r="Z419" s="10" t="str">
        <f t="shared" si="174"/>
        <v/>
      </c>
      <c r="AA419" s="10" t="str">
        <f t="shared" si="167"/>
        <v/>
      </c>
      <c r="AB419" s="10" t="str">
        <f t="shared" si="168"/>
        <v/>
      </c>
      <c r="AC419" s="10" t="str">
        <f t="shared" si="175"/>
        <v/>
      </c>
      <c r="AD419" s="10" t="str">
        <f t="shared" si="169"/>
        <v/>
      </c>
      <c r="AE419" s="10" t="str">
        <f t="shared" si="170"/>
        <v/>
      </c>
      <c r="AF419" s="10" t="str">
        <f t="shared" si="176"/>
        <v/>
      </c>
      <c r="AG419" s="10" t="str">
        <f t="shared" si="177"/>
        <v/>
      </c>
      <c r="AH419" s="10" t="str">
        <f t="shared" si="178"/>
        <v/>
      </c>
      <c r="AI419" s="10" t="str">
        <f t="shared" si="171"/>
        <v/>
      </c>
      <c r="AJ419" s="10" t="str">
        <f t="shared" si="179"/>
        <v/>
      </c>
      <c r="AK419" s="10" t="str">
        <f t="shared" si="180"/>
        <v/>
      </c>
      <c r="AL419" s="10" t="str">
        <f t="shared" si="181"/>
        <v/>
      </c>
    </row>
    <row r="420" spans="1:38" ht="22.5" customHeight="1" x14ac:dyDescent="0.25">
      <c r="A420" s="94">
        <v>411</v>
      </c>
      <c r="B420" s="114"/>
      <c r="C420" s="101"/>
      <c r="D420" s="101"/>
      <c r="E420" s="102"/>
      <c r="F420" s="80"/>
      <c r="G420" s="81"/>
      <c r="H420" s="81"/>
      <c r="I420" s="81"/>
      <c r="J420" s="80"/>
      <c r="K420" s="81"/>
      <c r="L420" s="3"/>
      <c r="M420" s="10" t="str">
        <f t="shared" si="172"/>
        <v/>
      </c>
      <c r="N420" s="10" t="str">
        <f t="shared" si="173"/>
        <v/>
      </c>
      <c r="O420" s="10" t="str">
        <f t="shared" si="156"/>
        <v/>
      </c>
      <c r="P420" s="10" t="str">
        <f t="shared" si="157"/>
        <v/>
      </c>
      <c r="Q420" s="10" t="str">
        <f t="shared" si="158"/>
        <v/>
      </c>
      <c r="R420" s="1" t="str">
        <f t="shared" si="159"/>
        <v/>
      </c>
      <c r="S420" s="1" t="str">
        <f t="shared" si="160"/>
        <v/>
      </c>
      <c r="T420" s="1" t="str">
        <f t="shared" si="161"/>
        <v/>
      </c>
      <c r="U420" s="1" t="str">
        <f t="shared" si="162"/>
        <v/>
      </c>
      <c r="V420" t="str">
        <f t="shared" si="163"/>
        <v/>
      </c>
      <c r="W420" s="10" t="str">
        <f t="shared" si="164"/>
        <v/>
      </c>
      <c r="X420" s="10" t="str">
        <f t="shared" si="165"/>
        <v/>
      </c>
      <c r="Y420" s="10" t="str">
        <f t="shared" si="166"/>
        <v/>
      </c>
      <c r="Z420" s="10" t="str">
        <f t="shared" si="174"/>
        <v/>
      </c>
      <c r="AA420" s="10" t="str">
        <f t="shared" si="167"/>
        <v/>
      </c>
      <c r="AB420" s="10" t="str">
        <f t="shared" si="168"/>
        <v/>
      </c>
      <c r="AC420" s="10" t="str">
        <f t="shared" si="175"/>
        <v/>
      </c>
      <c r="AD420" s="10" t="str">
        <f t="shared" si="169"/>
        <v/>
      </c>
      <c r="AE420" s="10" t="str">
        <f t="shared" si="170"/>
        <v/>
      </c>
      <c r="AF420" s="10" t="str">
        <f t="shared" si="176"/>
        <v/>
      </c>
      <c r="AG420" s="10" t="str">
        <f t="shared" si="177"/>
        <v/>
      </c>
      <c r="AH420" s="10" t="str">
        <f t="shared" si="178"/>
        <v/>
      </c>
      <c r="AI420" s="10" t="str">
        <f t="shared" si="171"/>
        <v/>
      </c>
      <c r="AJ420" s="10" t="str">
        <f t="shared" si="179"/>
        <v/>
      </c>
      <c r="AK420" s="10" t="str">
        <f t="shared" si="180"/>
        <v/>
      </c>
      <c r="AL420" s="10" t="str">
        <f t="shared" si="181"/>
        <v/>
      </c>
    </row>
    <row r="421" spans="1:38" ht="22.5" customHeight="1" x14ac:dyDescent="0.25">
      <c r="A421" s="94">
        <v>412</v>
      </c>
      <c r="B421" s="114"/>
      <c r="C421" s="101"/>
      <c r="D421" s="101"/>
      <c r="E421" s="102"/>
      <c r="F421" s="80"/>
      <c r="G421" s="81"/>
      <c r="H421" s="81"/>
      <c r="I421" s="81"/>
      <c r="J421" s="80"/>
      <c r="K421" s="81"/>
      <c r="L421" s="3"/>
      <c r="M421" s="10" t="str">
        <f t="shared" si="172"/>
        <v/>
      </c>
      <c r="N421" s="10" t="str">
        <f t="shared" si="173"/>
        <v/>
      </c>
      <c r="O421" s="10" t="str">
        <f t="shared" si="156"/>
        <v/>
      </c>
      <c r="P421" s="10" t="str">
        <f t="shared" si="157"/>
        <v/>
      </c>
      <c r="Q421" s="10" t="str">
        <f t="shared" si="158"/>
        <v/>
      </c>
      <c r="R421" s="1" t="str">
        <f t="shared" si="159"/>
        <v/>
      </c>
      <c r="S421" s="1" t="str">
        <f t="shared" si="160"/>
        <v/>
      </c>
      <c r="T421" s="1" t="str">
        <f t="shared" si="161"/>
        <v/>
      </c>
      <c r="U421" s="1" t="str">
        <f t="shared" si="162"/>
        <v/>
      </c>
      <c r="V421" t="str">
        <f t="shared" si="163"/>
        <v/>
      </c>
      <c r="W421" s="10" t="str">
        <f t="shared" si="164"/>
        <v/>
      </c>
      <c r="X421" s="10" t="str">
        <f t="shared" si="165"/>
        <v/>
      </c>
      <c r="Y421" s="10" t="str">
        <f t="shared" si="166"/>
        <v/>
      </c>
      <c r="Z421" s="10" t="str">
        <f t="shared" si="174"/>
        <v/>
      </c>
      <c r="AA421" s="10" t="str">
        <f t="shared" si="167"/>
        <v/>
      </c>
      <c r="AB421" s="10" t="str">
        <f t="shared" si="168"/>
        <v/>
      </c>
      <c r="AC421" s="10" t="str">
        <f t="shared" si="175"/>
        <v/>
      </c>
      <c r="AD421" s="10" t="str">
        <f t="shared" si="169"/>
        <v/>
      </c>
      <c r="AE421" s="10" t="str">
        <f t="shared" si="170"/>
        <v/>
      </c>
      <c r="AF421" s="10" t="str">
        <f t="shared" si="176"/>
        <v/>
      </c>
      <c r="AG421" s="10" t="str">
        <f t="shared" si="177"/>
        <v/>
      </c>
      <c r="AH421" s="10" t="str">
        <f t="shared" si="178"/>
        <v/>
      </c>
      <c r="AI421" s="10" t="str">
        <f t="shared" si="171"/>
        <v/>
      </c>
      <c r="AJ421" s="10" t="str">
        <f t="shared" si="179"/>
        <v/>
      </c>
      <c r="AK421" s="10" t="str">
        <f t="shared" si="180"/>
        <v/>
      </c>
      <c r="AL421" s="10" t="str">
        <f t="shared" si="181"/>
        <v/>
      </c>
    </row>
    <row r="422" spans="1:38" ht="22.5" customHeight="1" x14ac:dyDescent="0.25">
      <c r="A422" s="94">
        <v>413</v>
      </c>
      <c r="B422" s="114"/>
      <c r="C422" s="101"/>
      <c r="D422" s="101"/>
      <c r="E422" s="102"/>
      <c r="F422" s="80"/>
      <c r="G422" s="81"/>
      <c r="H422" s="81"/>
      <c r="I422" s="81"/>
      <c r="J422" s="80"/>
      <c r="K422" s="81"/>
      <c r="L422" s="3"/>
      <c r="M422" s="10" t="str">
        <f t="shared" si="172"/>
        <v/>
      </c>
      <c r="N422" s="10" t="str">
        <f t="shared" si="173"/>
        <v/>
      </c>
      <c r="O422" s="10" t="str">
        <f t="shared" si="156"/>
        <v/>
      </c>
      <c r="P422" s="10" t="str">
        <f t="shared" si="157"/>
        <v/>
      </c>
      <c r="Q422" s="10" t="str">
        <f t="shared" si="158"/>
        <v/>
      </c>
      <c r="R422" s="1" t="str">
        <f t="shared" si="159"/>
        <v/>
      </c>
      <c r="S422" s="1" t="str">
        <f t="shared" si="160"/>
        <v/>
      </c>
      <c r="T422" s="1" t="str">
        <f t="shared" si="161"/>
        <v/>
      </c>
      <c r="U422" s="1" t="str">
        <f t="shared" si="162"/>
        <v/>
      </c>
      <c r="V422" t="str">
        <f t="shared" si="163"/>
        <v/>
      </c>
      <c r="W422" s="10" t="str">
        <f t="shared" si="164"/>
        <v/>
      </c>
      <c r="X422" s="10" t="str">
        <f t="shared" si="165"/>
        <v/>
      </c>
      <c r="Y422" s="10" t="str">
        <f t="shared" si="166"/>
        <v/>
      </c>
      <c r="Z422" s="10" t="str">
        <f t="shared" si="174"/>
        <v/>
      </c>
      <c r="AA422" s="10" t="str">
        <f t="shared" si="167"/>
        <v/>
      </c>
      <c r="AB422" s="10" t="str">
        <f t="shared" si="168"/>
        <v/>
      </c>
      <c r="AC422" s="10" t="str">
        <f t="shared" si="175"/>
        <v/>
      </c>
      <c r="AD422" s="10" t="str">
        <f t="shared" si="169"/>
        <v/>
      </c>
      <c r="AE422" s="10" t="str">
        <f t="shared" si="170"/>
        <v/>
      </c>
      <c r="AF422" s="10" t="str">
        <f t="shared" si="176"/>
        <v/>
      </c>
      <c r="AG422" s="10" t="str">
        <f t="shared" si="177"/>
        <v/>
      </c>
      <c r="AH422" s="10" t="str">
        <f t="shared" si="178"/>
        <v/>
      </c>
      <c r="AI422" s="10" t="str">
        <f t="shared" si="171"/>
        <v/>
      </c>
      <c r="AJ422" s="10" t="str">
        <f t="shared" si="179"/>
        <v/>
      </c>
      <c r="AK422" s="10" t="str">
        <f t="shared" si="180"/>
        <v/>
      </c>
      <c r="AL422" s="10" t="str">
        <f t="shared" si="181"/>
        <v/>
      </c>
    </row>
    <row r="423" spans="1:38" ht="22.5" customHeight="1" x14ac:dyDescent="0.25">
      <c r="A423" s="94">
        <v>414</v>
      </c>
      <c r="B423" s="114"/>
      <c r="C423" s="101"/>
      <c r="D423" s="101"/>
      <c r="E423" s="102"/>
      <c r="F423" s="80"/>
      <c r="G423" s="81"/>
      <c r="H423" s="81"/>
      <c r="I423" s="81"/>
      <c r="J423" s="80"/>
      <c r="K423" s="81"/>
      <c r="L423" s="3"/>
      <c r="M423" s="10" t="str">
        <f t="shared" si="172"/>
        <v/>
      </c>
      <c r="N423" s="10" t="str">
        <f t="shared" si="173"/>
        <v/>
      </c>
      <c r="O423" s="10" t="str">
        <f t="shared" si="156"/>
        <v/>
      </c>
      <c r="P423" s="10" t="str">
        <f t="shared" si="157"/>
        <v/>
      </c>
      <c r="Q423" s="10" t="str">
        <f t="shared" si="158"/>
        <v/>
      </c>
      <c r="R423" s="1" t="str">
        <f t="shared" si="159"/>
        <v/>
      </c>
      <c r="S423" s="1" t="str">
        <f t="shared" si="160"/>
        <v/>
      </c>
      <c r="T423" s="1" t="str">
        <f t="shared" si="161"/>
        <v/>
      </c>
      <c r="U423" s="1" t="str">
        <f t="shared" si="162"/>
        <v/>
      </c>
      <c r="V423" t="str">
        <f t="shared" si="163"/>
        <v/>
      </c>
      <c r="W423" s="10" t="str">
        <f t="shared" si="164"/>
        <v/>
      </c>
      <c r="X423" s="10" t="str">
        <f t="shared" si="165"/>
        <v/>
      </c>
      <c r="Y423" s="10" t="str">
        <f t="shared" si="166"/>
        <v/>
      </c>
      <c r="Z423" s="10" t="str">
        <f t="shared" si="174"/>
        <v/>
      </c>
      <c r="AA423" s="10" t="str">
        <f t="shared" si="167"/>
        <v/>
      </c>
      <c r="AB423" s="10" t="str">
        <f t="shared" si="168"/>
        <v/>
      </c>
      <c r="AC423" s="10" t="str">
        <f t="shared" si="175"/>
        <v/>
      </c>
      <c r="AD423" s="10" t="str">
        <f t="shared" si="169"/>
        <v/>
      </c>
      <c r="AE423" s="10" t="str">
        <f t="shared" si="170"/>
        <v/>
      </c>
      <c r="AF423" s="10" t="str">
        <f t="shared" si="176"/>
        <v/>
      </c>
      <c r="AG423" s="10" t="str">
        <f t="shared" si="177"/>
        <v/>
      </c>
      <c r="AH423" s="10" t="str">
        <f t="shared" si="178"/>
        <v/>
      </c>
      <c r="AI423" s="10" t="str">
        <f t="shared" si="171"/>
        <v/>
      </c>
      <c r="AJ423" s="10" t="str">
        <f t="shared" si="179"/>
        <v/>
      </c>
      <c r="AK423" s="10" t="str">
        <f t="shared" si="180"/>
        <v/>
      </c>
      <c r="AL423" s="10" t="str">
        <f t="shared" si="181"/>
        <v/>
      </c>
    </row>
    <row r="424" spans="1:38" ht="22.5" customHeight="1" x14ac:dyDescent="0.25">
      <c r="A424" s="94">
        <v>415</v>
      </c>
      <c r="B424" s="114"/>
      <c r="C424" s="101"/>
      <c r="D424" s="101"/>
      <c r="E424" s="102"/>
      <c r="F424" s="80"/>
      <c r="G424" s="81"/>
      <c r="H424" s="81"/>
      <c r="I424" s="81"/>
      <c r="J424" s="80"/>
      <c r="K424" s="81"/>
      <c r="L424" s="3"/>
      <c r="M424" s="10" t="str">
        <f t="shared" si="172"/>
        <v/>
      </c>
      <c r="N424" s="10" t="str">
        <f t="shared" si="173"/>
        <v/>
      </c>
      <c r="O424" s="10" t="str">
        <f t="shared" si="156"/>
        <v/>
      </c>
      <c r="P424" s="10" t="str">
        <f t="shared" si="157"/>
        <v/>
      </c>
      <c r="Q424" s="10" t="str">
        <f t="shared" si="158"/>
        <v/>
      </c>
      <c r="R424" s="1" t="str">
        <f t="shared" si="159"/>
        <v/>
      </c>
      <c r="S424" s="1" t="str">
        <f t="shared" si="160"/>
        <v/>
      </c>
      <c r="T424" s="1" t="str">
        <f t="shared" si="161"/>
        <v/>
      </c>
      <c r="U424" s="1" t="str">
        <f t="shared" si="162"/>
        <v/>
      </c>
      <c r="V424" t="str">
        <f t="shared" si="163"/>
        <v/>
      </c>
      <c r="W424" s="10" t="str">
        <f t="shared" si="164"/>
        <v/>
      </c>
      <c r="X424" s="10" t="str">
        <f t="shared" si="165"/>
        <v/>
      </c>
      <c r="Y424" s="10" t="str">
        <f t="shared" si="166"/>
        <v/>
      </c>
      <c r="Z424" s="10" t="str">
        <f t="shared" si="174"/>
        <v/>
      </c>
      <c r="AA424" s="10" t="str">
        <f t="shared" si="167"/>
        <v/>
      </c>
      <c r="AB424" s="10" t="str">
        <f t="shared" si="168"/>
        <v/>
      </c>
      <c r="AC424" s="10" t="str">
        <f t="shared" si="175"/>
        <v/>
      </c>
      <c r="AD424" s="10" t="str">
        <f t="shared" si="169"/>
        <v/>
      </c>
      <c r="AE424" s="10" t="str">
        <f t="shared" si="170"/>
        <v/>
      </c>
      <c r="AF424" s="10" t="str">
        <f t="shared" si="176"/>
        <v/>
      </c>
      <c r="AG424" s="10" t="str">
        <f t="shared" si="177"/>
        <v/>
      </c>
      <c r="AH424" s="10" t="str">
        <f t="shared" si="178"/>
        <v/>
      </c>
      <c r="AI424" s="10" t="str">
        <f t="shared" si="171"/>
        <v/>
      </c>
      <c r="AJ424" s="10" t="str">
        <f t="shared" si="179"/>
        <v/>
      </c>
      <c r="AK424" s="10" t="str">
        <f t="shared" si="180"/>
        <v/>
      </c>
      <c r="AL424" s="10" t="str">
        <f t="shared" si="181"/>
        <v/>
      </c>
    </row>
    <row r="425" spans="1:38" ht="22.5" customHeight="1" x14ac:dyDescent="0.25">
      <c r="A425" s="94">
        <v>416</v>
      </c>
      <c r="B425" s="114"/>
      <c r="C425" s="101"/>
      <c r="D425" s="101"/>
      <c r="E425" s="102"/>
      <c r="F425" s="80"/>
      <c r="G425" s="81"/>
      <c r="H425" s="81"/>
      <c r="I425" s="81"/>
      <c r="J425" s="80"/>
      <c r="K425" s="81"/>
      <c r="L425" s="3"/>
      <c r="M425" s="10" t="str">
        <f t="shared" si="172"/>
        <v/>
      </c>
      <c r="N425" s="10" t="str">
        <f t="shared" si="173"/>
        <v/>
      </c>
      <c r="O425" s="10" t="str">
        <f t="shared" si="156"/>
        <v/>
      </c>
      <c r="P425" s="10" t="str">
        <f t="shared" si="157"/>
        <v/>
      </c>
      <c r="Q425" s="10" t="str">
        <f t="shared" si="158"/>
        <v/>
      </c>
      <c r="R425" s="1" t="str">
        <f t="shared" si="159"/>
        <v/>
      </c>
      <c r="S425" s="1" t="str">
        <f t="shared" si="160"/>
        <v/>
      </c>
      <c r="T425" s="1" t="str">
        <f t="shared" si="161"/>
        <v/>
      </c>
      <c r="U425" s="1" t="str">
        <f t="shared" si="162"/>
        <v/>
      </c>
      <c r="V425" t="str">
        <f t="shared" si="163"/>
        <v/>
      </c>
      <c r="W425" s="10" t="str">
        <f t="shared" si="164"/>
        <v/>
      </c>
      <c r="X425" s="10" t="str">
        <f t="shared" si="165"/>
        <v/>
      </c>
      <c r="Y425" s="10" t="str">
        <f t="shared" si="166"/>
        <v/>
      </c>
      <c r="Z425" s="10" t="str">
        <f t="shared" si="174"/>
        <v/>
      </c>
      <c r="AA425" s="10" t="str">
        <f t="shared" si="167"/>
        <v/>
      </c>
      <c r="AB425" s="10" t="str">
        <f t="shared" si="168"/>
        <v/>
      </c>
      <c r="AC425" s="10" t="str">
        <f t="shared" si="175"/>
        <v/>
      </c>
      <c r="AD425" s="10" t="str">
        <f t="shared" si="169"/>
        <v/>
      </c>
      <c r="AE425" s="10" t="str">
        <f t="shared" si="170"/>
        <v/>
      </c>
      <c r="AF425" s="10" t="str">
        <f t="shared" si="176"/>
        <v/>
      </c>
      <c r="AG425" s="10" t="str">
        <f t="shared" si="177"/>
        <v/>
      </c>
      <c r="AH425" s="10" t="str">
        <f t="shared" si="178"/>
        <v/>
      </c>
      <c r="AI425" s="10" t="str">
        <f t="shared" si="171"/>
        <v/>
      </c>
      <c r="AJ425" s="10" t="str">
        <f t="shared" si="179"/>
        <v/>
      </c>
      <c r="AK425" s="10" t="str">
        <f t="shared" si="180"/>
        <v/>
      </c>
      <c r="AL425" s="10" t="str">
        <f t="shared" si="181"/>
        <v/>
      </c>
    </row>
    <row r="426" spans="1:38" ht="22.5" customHeight="1" x14ac:dyDescent="0.25">
      <c r="A426" s="94">
        <v>417</v>
      </c>
      <c r="B426" s="114"/>
      <c r="C426" s="101"/>
      <c r="D426" s="101"/>
      <c r="E426" s="102"/>
      <c r="F426" s="80"/>
      <c r="G426" s="81"/>
      <c r="H426" s="81"/>
      <c r="I426" s="81"/>
      <c r="J426" s="80"/>
      <c r="K426" s="81"/>
      <c r="L426" s="3"/>
      <c r="M426" s="10" t="str">
        <f t="shared" si="172"/>
        <v/>
      </c>
      <c r="N426" s="10" t="str">
        <f t="shared" si="173"/>
        <v/>
      </c>
      <c r="O426" s="10" t="str">
        <f t="shared" si="156"/>
        <v/>
      </c>
      <c r="P426" s="10" t="str">
        <f t="shared" si="157"/>
        <v/>
      </c>
      <c r="Q426" s="10" t="str">
        <f t="shared" si="158"/>
        <v/>
      </c>
      <c r="R426" s="1" t="str">
        <f t="shared" si="159"/>
        <v/>
      </c>
      <c r="S426" s="1" t="str">
        <f t="shared" si="160"/>
        <v/>
      </c>
      <c r="T426" s="1" t="str">
        <f t="shared" si="161"/>
        <v/>
      </c>
      <c r="U426" s="1" t="str">
        <f t="shared" si="162"/>
        <v/>
      </c>
      <c r="V426" t="str">
        <f t="shared" si="163"/>
        <v/>
      </c>
      <c r="W426" s="10" t="str">
        <f t="shared" si="164"/>
        <v/>
      </c>
      <c r="X426" s="10" t="str">
        <f t="shared" si="165"/>
        <v/>
      </c>
      <c r="Y426" s="10" t="str">
        <f t="shared" si="166"/>
        <v/>
      </c>
      <c r="Z426" s="10" t="str">
        <f t="shared" si="174"/>
        <v/>
      </c>
      <c r="AA426" s="10" t="str">
        <f t="shared" si="167"/>
        <v/>
      </c>
      <c r="AB426" s="10" t="str">
        <f t="shared" si="168"/>
        <v/>
      </c>
      <c r="AC426" s="10" t="str">
        <f t="shared" si="175"/>
        <v/>
      </c>
      <c r="AD426" s="10" t="str">
        <f t="shared" si="169"/>
        <v/>
      </c>
      <c r="AE426" s="10" t="str">
        <f t="shared" si="170"/>
        <v/>
      </c>
      <c r="AF426" s="10" t="str">
        <f t="shared" si="176"/>
        <v/>
      </c>
      <c r="AG426" s="10" t="str">
        <f t="shared" si="177"/>
        <v/>
      </c>
      <c r="AH426" s="10" t="str">
        <f t="shared" si="178"/>
        <v/>
      </c>
      <c r="AI426" s="10" t="str">
        <f t="shared" si="171"/>
        <v/>
      </c>
      <c r="AJ426" s="10" t="str">
        <f t="shared" si="179"/>
        <v/>
      </c>
      <c r="AK426" s="10" t="str">
        <f t="shared" si="180"/>
        <v/>
      </c>
      <c r="AL426" s="10" t="str">
        <f t="shared" si="181"/>
        <v/>
      </c>
    </row>
    <row r="427" spans="1:38" ht="22.5" customHeight="1" x14ac:dyDescent="0.25">
      <c r="A427" s="94">
        <v>418</v>
      </c>
      <c r="B427" s="114"/>
      <c r="C427" s="101"/>
      <c r="D427" s="101"/>
      <c r="E427" s="102"/>
      <c r="F427" s="80"/>
      <c r="G427" s="81"/>
      <c r="H427" s="81"/>
      <c r="I427" s="81"/>
      <c r="J427" s="80"/>
      <c r="K427" s="81"/>
      <c r="L427" s="3"/>
      <c r="M427" s="10" t="str">
        <f t="shared" si="172"/>
        <v/>
      </c>
      <c r="N427" s="10" t="str">
        <f t="shared" si="173"/>
        <v/>
      </c>
      <c r="O427" s="10" t="str">
        <f t="shared" si="156"/>
        <v/>
      </c>
      <c r="P427" s="10" t="str">
        <f t="shared" si="157"/>
        <v/>
      </c>
      <c r="Q427" s="10" t="str">
        <f t="shared" si="158"/>
        <v/>
      </c>
      <c r="R427" s="1" t="str">
        <f t="shared" si="159"/>
        <v/>
      </c>
      <c r="S427" s="1" t="str">
        <f t="shared" si="160"/>
        <v/>
      </c>
      <c r="T427" s="1" t="str">
        <f t="shared" si="161"/>
        <v/>
      </c>
      <c r="U427" s="1" t="str">
        <f t="shared" si="162"/>
        <v/>
      </c>
      <c r="V427" t="str">
        <f t="shared" si="163"/>
        <v/>
      </c>
      <c r="W427" s="10" t="str">
        <f t="shared" si="164"/>
        <v/>
      </c>
      <c r="X427" s="10" t="str">
        <f t="shared" si="165"/>
        <v/>
      </c>
      <c r="Y427" s="10" t="str">
        <f t="shared" si="166"/>
        <v/>
      </c>
      <c r="Z427" s="10" t="str">
        <f t="shared" si="174"/>
        <v/>
      </c>
      <c r="AA427" s="10" t="str">
        <f t="shared" si="167"/>
        <v/>
      </c>
      <c r="AB427" s="10" t="str">
        <f t="shared" si="168"/>
        <v/>
      </c>
      <c r="AC427" s="10" t="str">
        <f t="shared" si="175"/>
        <v/>
      </c>
      <c r="AD427" s="10" t="str">
        <f t="shared" si="169"/>
        <v/>
      </c>
      <c r="AE427" s="10" t="str">
        <f t="shared" si="170"/>
        <v/>
      </c>
      <c r="AF427" s="10" t="str">
        <f t="shared" si="176"/>
        <v/>
      </c>
      <c r="AG427" s="10" t="str">
        <f t="shared" si="177"/>
        <v/>
      </c>
      <c r="AH427" s="10" t="str">
        <f t="shared" si="178"/>
        <v/>
      </c>
      <c r="AI427" s="10" t="str">
        <f t="shared" si="171"/>
        <v/>
      </c>
      <c r="AJ427" s="10" t="str">
        <f t="shared" si="179"/>
        <v/>
      </c>
      <c r="AK427" s="10" t="str">
        <f t="shared" si="180"/>
        <v/>
      </c>
      <c r="AL427" s="10" t="str">
        <f t="shared" si="181"/>
        <v/>
      </c>
    </row>
    <row r="428" spans="1:38" ht="22.5" customHeight="1" x14ac:dyDescent="0.25">
      <c r="A428" s="94">
        <v>419</v>
      </c>
      <c r="B428" s="114"/>
      <c r="C428" s="101"/>
      <c r="D428" s="101"/>
      <c r="E428" s="102"/>
      <c r="F428" s="80"/>
      <c r="G428" s="81"/>
      <c r="H428" s="81"/>
      <c r="I428" s="81"/>
      <c r="J428" s="80"/>
      <c r="K428" s="81"/>
      <c r="L428" s="3"/>
      <c r="M428" s="10" t="str">
        <f t="shared" si="172"/>
        <v/>
      </c>
      <c r="N428" s="10" t="str">
        <f t="shared" si="173"/>
        <v/>
      </c>
      <c r="O428" s="10" t="str">
        <f t="shared" si="156"/>
        <v/>
      </c>
      <c r="P428" s="10" t="str">
        <f t="shared" si="157"/>
        <v/>
      </c>
      <c r="Q428" s="10" t="str">
        <f t="shared" si="158"/>
        <v/>
      </c>
      <c r="R428" s="1" t="str">
        <f t="shared" si="159"/>
        <v/>
      </c>
      <c r="S428" s="1" t="str">
        <f t="shared" si="160"/>
        <v/>
      </c>
      <c r="T428" s="1" t="str">
        <f t="shared" si="161"/>
        <v/>
      </c>
      <c r="U428" s="1" t="str">
        <f t="shared" si="162"/>
        <v/>
      </c>
      <c r="V428" t="str">
        <f t="shared" si="163"/>
        <v/>
      </c>
      <c r="W428" s="10" t="str">
        <f t="shared" si="164"/>
        <v/>
      </c>
      <c r="X428" s="10" t="str">
        <f t="shared" si="165"/>
        <v/>
      </c>
      <c r="Y428" s="10" t="str">
        <f t="shared" si="166"/>
        <v/>
      </c>
      <c r="Z428" s="10" t="str">
        <f t="shared" si="174"/>
        <v/>
      </c>
      <c r="AA428" s="10" t="str">
        <f t="shared" si="167"/>
        <v/>
      </c>
      <c r="AB428" s="10" t="str">
        <f t="shared" si="168"/>
        <v/>
      </c>
      <c r="AC428" s="10" t="str">
        <f t="shared" si="175"/>
        <v/>
      </c>
      <c r="AD428" s="10" t="str">
        <f t="shared" si="169"/>
        <v/>
      </c>
      <c r="AE428" s="10" t="str">
        <f t="shared" si="170"/>
        <v/>
      </c>
      <c r="AF428" s="10" t="str">
        <f t="shared" si="176"/>
        <v/>
      </c>
      <c r="AG428" s="10" t="str">
        <f t="shared" si="177"/>
        <v/>
      </c>
      <c r="AH428" s="10" t="str">
        <f t="shared" si="178"/>
        <v/>
      </c>
      <c r="AI428" s="10" t="str">
        <f t="shared" si="171"/>
        <v/>
      </c>
      <c r="AJ428" s="10" t="str">
        <f t="shared" si="179"/>
        <v/>
      </c>
      <c r="AK428" s="10" t="str">
        <f t="shared" si="180"/>
        <v/>
      </c>
      <c r="AL428" s="10" t="str">
        <f t="shared" si="181"/>
        <v/>
      </c>
    </row>
    <row r="429" spans="1:38" ht="22.5" customHeight="1" x14ac:dyDescent="0.25">
      <c r="A429" s="94">
        <v>420</v>
      </c>
      <c r="B429" s="114"/>
      <c r="C429" s="101"/>
      <c r="D429" s="101"/>
      <c r="E429" s="102"/>
      <c r="F429" s="80"/>
      <c r="G429" s="81"/>
      <c r="H429" s="81"/>
      <c r="I429" s="81"/>
      <c r="J429" s="80"/>
      <c r="K429" s="81"/>
      <c r="L429" s="3"/>
      <c r="M429" s="10" t="str">
        <f t="shared" si="172"/>
        <v/>
      </c>
      <c r="N429" s="10" t="str">
        <f t="shared" si="173"/>
        <v/>
      </c>
      <c r="O429" s="10" t="str">
        <f t="shared" si="156"/>
        <v/>
      </c>
      <c r="P429" s="10" t="str">
        <f t="shared" si="157"/>
        <v/>
      </c>
      <c r="Q429" s="10" t="str">
        <f t="shared" si="158"/>
        <v/>
      </c>
      <c r="R429" s="1" t="str">
        <f t="shared" si="159"/>
        <v/>
      </c>
      <c r="S429" s="1" t="str">
        <f t="shared" si="160"/>
        <v/>
      </c>
      <c r="T429" s="1" t="str">
        <f t="shared" si="161"/>
        <v/>
      </c>
      <c r="U429" s="1" t="str">
        <f t="shared" si="162"/>
        <v/>
      </c>
      <c r="V429" t="str">
        <f t="shared" si="163"/>
        <v/>
      </c>
      <c r="W429" s="10" t="str">
        <f t="shared" si="164"/>
        <v/>
      </c>
      <c r="X429" s="10" t="str">
        <f t="shared" si="165"/>
        <v/>
      </c>
      <c r="Y429" s="10" t="str">
        <f t="shared" si="166"/>
        <v/>
      </c>
      <c r="Z429" s="10" t="str">
        <f t="shared" si="174"/>
        <v/>
      </c>
      <c r="AA429" s="10" t="str">
        <f t="shared" si="167"/>
        <v/>
      </c>
      <c r="AB429" s="10" t="str">
        <f t="shared" si="168"/>
        <v/>
      </c>
      <c r="AC429" s="10" t="str">
        <f t="shared" si="175"/>
        <v/>
      </c>
      <c r="AD429" s="10" t="str">
        <f t="shared" si="169"/>
        <v/>
      </c>
      <c r="AE429" s="10" t="str">
        <f t="shared" si="170"/>
        <v/>
      </c>
      <c r="AF429" s="10" t="str">
        <f t="shared" si="176"/>
        <v/>
      </c>
      <c r="AG429" s="10" t="str">
        <f t="shared" si="177"/>
        <v/>
      </c>
      <c r="AH429" s="10" t="str">
        <f t="shared" si="178"/>
        <v/>
      </c>
      <c r="AI429" s="10" t="str">
        <f t="shared" si="171"/>
        <v/>
      </c>
      <c r="AJ429" s="10" t="str">
        <f t="shared" si="179"/>
        <v/>
      </c>
      <c r="AK429" s="10" t="str">
        <f t="shared" si="180"/>
        <v/>
      </c>
      <c r="AL429" s="10" t="str">
        <f t="shared" si="181"/>
        <v/>
      </c>
    </row>
    <row r="430" spans="1:38" ht="22.5" customHeight="1" x14ac:dyDescent="0.25">
      <c r="A430" s="94">
        <v>421</v>
      </c>
      <c r="B430" s="114"/>
      <c r="C430" s="101"/>
      <c r="D430" s="101"/>
      <c r="E430" s="102"/>
      <c r="F430" s="80"/>
      <c r="G430" s="81"/>
      <c r="H430" s="81"/>
      <c r="I430" s="81"/>
      <c r="J430" s="80"/>
      <c r="K430" s="81"/>
      <c r="L430" s="3"/>
      <c r="M430" s="10" t="str">
        <f t="shared" si="172"/>
        <v/>
      </c>
      <c r="N430" s="10" t="str">
        <f t="shared" si="173"/>
        <v/>
      </c>
      <c r="O430" s="10" t="str">
        <f t="shared" si="156"/>
        <v/>
      </c>
      <c r="P430" s="10" t="str">
        <f t="shared" si="157"/>
        <v/>
      </c>
      <c r="Q430" s="10" t="str">
        <f t="shared" si="158"/>
        <v/>
      </c>
      <c r="R430" s="1" t="str">
        <f t="shared" si="159"/>
        <v/>
      </c>
      <c r="S430" s="1" t="str">
        <f t="shared" si="160"/>
        <v/>
      </c>
      <c r="T430" s="1" t="str">
        <f t="shared" si="161"/>
        <v/>
      </c>
      <c r="U430" s="1" t="str">
        <f t="shared" si="162"/>
        <v/>
      </c>
      <c r="V430" t="str">
        <f t="shared" si="163"/>
        <v/>
      </c>
      <c r="W430" s="10" t="str">
        <f t="shared" si="164"/>
        <v/>
      </c>
      <c r="X430" s="10" t="str">
        <f t="shared" si="165"/>
        <v/>
      </c>
      <c r="Y430" s="10" t="str">
        <f t="shared" si="166"/>
        <v/>
      </c>
      <c r="Z430" s="10" t="str">
        <f t="shared" si="174"/>
        <v/>
      </c>
      <c r="AA430" s="10" t="str">
        <f t="shared" si="167"/>
        <v/>
      </c>
      <c r="AB430" s="10" t="str">
        <f t="shared" si="168"/>
        <v/>
      </c>
      <c r="AC430" s="10" t="str">
        <f t="shared" si="175"/>
        <v/>
      </c>
      <c r="AD430" s="10" t="str">
        <f t="shared" si="169"/>
        <v/>
      </c>
      <c r="AE430" s="10" t="str">
        <f t="shared" si="170"/>
        <v/>
      </c>
      <c r="AF430" s="10" t="str">
        <f t="shared" si="176"/>
        <v/>
      </c>
      <c r="AG430" s="10" t="str">
        <f t="shared" si="177"/>
        <v/>
      </c>
      <c r="AH430" s="10" t="str">
        <f t="shared" si="178"/>
        <v/>
      </c>
      <c r="AI430" s="10" t="str">
        <f t="shared" si="171"/>
        <v/>
      </c>
      <c r="AJ430" s="10" t="str">
        <f t="shared" si="179"/>
        <v/>
      </c>
      <c r="AK430" s="10" t="str">
        <f t="shared" si="180"/>
        <v/>
      </c>
      <c r="AL430" s="10" t="str">
        <f t="shared" si="181"/>
        <v/>
      </c>
    </row>
    <row r="431" spans="1:38" ht="22.5" customHeight="1" x14ac:dyDescent="0.25">
      <c r="A431" s="94">
        <v>422</v>
      </c>
      <c r="B431" s="114"/>
      <c r="C431" s="101"/>
      <c r="D431" s="101"/>
      <c r="E431" s="102"/>
      <c r="F431" s="80"/>
      <c r="G431" s="81"/>
      <c r="H431" s="81"/>
      <c r="I431" s="81"/>
      <c r="J431" s="80"/>
      <c r="K431" s="81"/>
      <c r="L431" s="3"/>
      <c r="M431" s="10" t="str">
        <f t="shared" si="172"/>
        <v/>
      </c>
      <c r="N431" s="10" t="str">
        <f t="shared" si="173"/>
        <v/>
      </c>
      <c r="O431" s="10" t="str">
        <f t="shared" si="156"/>
        <v/>
      </c>
      <c r="P431" s="10" t="str">
        <f t="shared" si="157"/>
        <v/>
      </c>
      <c r="Q431" s="10" t="str">
        <f t="shared" si="158"/>
        <v/>
      </c>
      <c r="R431" s="1" t="str">
        <f t="shared" si="159"/>
        <v/>
      </c>
      <c r="S431" s="1" t="str">
        <f t="shared" si="160"/>
        <v/>
      </c>
      <c r="T431" s="1" t="str">
        <f t="shared" si="161"/>
        <v/>
      </c>
      <c r="U431" s="1" t="str">
        <f t="shared" si="162"/>
        <v/>
      </c>
      <c r="V431" t="str">
        <f t="shared" si="163"/>
        <v/>
      </c>
      <c r="W431" s="10" t="str">
        <f t="shared" si="164"/>
        <v/>
      </c>
      <c r="X431" s="10" t="str">
        <f t="shared" si="165"/>
        <v/>
      </c>
      <c r="Y431" s="10" t="str">
        <f t="shared" si="166"/>
        <v/>
      </c>
      <c r="Z431" s="10" t="str">
        <f t="shared" si="174"/>
        <v/>
      </c>
      <c r="AA431" s="10" t="str">
        <f t="shared" si="167"/>
        <v/>
      </c>
      <c r="AB431" s="10" t="str">
        <f t="shared" si="168"/>
        <v/>
      </c>
      <c r="AC431" s="10" t="str">
        <f t="shared" si="175"/>
        <v/>
      </c>
      <c r="AD431" s="10" t="str">
        <f t="shared" si="169"/>
        <v/>
      </c>
      <c r="AE431" s="10" t="str">
        <f t="shared" si="170"/>
        <v/>
      </c>
      <c r="AF431" s="10" t="str">
        <f t="shared" si="176"/>
        <v/>
      </c>
      <c r="AG431" s="10" t="str">
        <f t="shared" si="177"/>
        <v/>
      </c>
      <c r="AH431" s="10" t="str">
        <f t="shared" si="178"/>
        <v/>
      </c>
      <c r="AI431" s="10" t="str">
        <f t="shared" si="171"/>
        <v/>
      </c>
      <c r="AJ431" s="10" t="str">
        <f t="shared" si="179"/>
        <v/>
      </c>
      <c r="AK431" s="10" t="str">
        <f t="shared" si="180"/>
        <v/>
      </c>
      <c r="AL431" s="10" t="str">
        <f t="shared" si="181"/>
        <v/>
      </c>
    </row>
    <row r="432" spans="1:38" ht="22.5" customHeight="1" x14ac:dyDescent="0.25">
      <c r="A432" s="94">
        <v>423</v>
      </c>
      <c r="B432" s="114"/>
      <c r="C432" s="101"/>
      <c r="D432" s="101"/>
      <c r="E432" s="102"/>
      <c r="F432" s="80"/>
      <c r="G432" s="81"/>
      <c r="H432" s="81"/>
      <c r="I432" s="81"/>
      <c r="J432" s="80"/>
      <c r="K432" s="81"/>
      <c r="L432" s="3"/>
      <c r="M432" s="10" t="str">
        <f t="shared" si="172"/>
        <v/>
      </c>
      <c r="N432" s="10" t="str">
        <f t="shared" si="173"/>
        <v/>
      </c>
      <c r="O432" s="10" t="str">
        <f t="shared" si="156"/>
        <v/>
      </c>
      <c r="P432" s="10" t="str">
        <f t="shared" si="157"/>
        <v/>
      </c>
      <c r="Q432" s="10" t="str">
        <f t="shared" si="158"/>
        <v/>
      </c>
      <c r="R432" s="1" t="str">
        <f t="shared" si="159"/>
        <v/>
      </c>
      <c r="S432" s="1" t="str">
        <f t="shared" si="160"/>
        <v/>
      </c>
      <c r="T432" s="1" t="str">
        <f t="shared" si="161"/>
        <v/>
      </c>
      <c r="U432" s="1" t="str">
        <f t="shared" si="162"/>
        <v/>
      </c>
      <c r="V432" t="str">
        <f t="shared" si="163"/>
        <v/>
      </c>
      <c r="W432" s="10" t="str">
        <f t="shared" si="164"/>
        <v/>
      </c>
      <c r="X432" s="10" t="str">
        <f t="shared" si="165"/>
        <v/>
      </c>
      <c r="Y432" s="10" t="str">
        <f t="shared" si="166"/>
        <v/>
      </c>
      <c r="Z432" s="10" t="str">
        <f t="shared" si="174"/>
        <v/>
      </c>
      <c r="AA432" s="10" t="str">
        <f t="shared" si="167"/>
        <v/>
      </c>
      <c r="AB432" s="10" t="str">
        <f t="shared" si="168"/>
        <v/>
      </c>
      <c r="AC432" s="10" t="str">
        <f t="shared" si="175"/>
        <v/>
      </c>
      <c r="AD432" s="10" t="str">
        <f t="shared" si="169"/>
        <v/>
      </c>
      <c r="AE432" s="10" t="str">
        <f t="shared" si="170"/>
        <v/>
      </c>
      <c r="AF432" s="10" t="str">
        <f t="shared" si="176"/>
        <v/>
      </c>
      <c r="AG432" s="10" t="str">
        <f t="shared" si="177"/>
        <v/>
      </c>
      <c r="AH432" s="10" t="str">
        <f t="shared" si="178"/>
        <v/>
      </c>
      <c r="AI432" s="10" t="str">
        <f t="shared" si="171"/>
        <v/>
      </c>
      <c r="AJ432" s="10" t="str">
        <f t="shared" si="179"/>
        <v/>
      </c>
      <c r="AK432" s="10" t="str">
        <f t="shared" si="180"/>
        <v/>
      </c>
      <c r="AL432" s="10" t="str">
        <f t="shared" si="181"/>
        <v/>
      </c>
    </row>
    <row r="433" spans="1:38" ht="22.5" customHeight="1" x14ac:dyDescent="0.25">
      <c r="A433" s="94">
        <v>424</v>
      </c>
      <c r="B433" s="114"/>
      <c r="C433" s="101"/>
      <c r="D433" s="101"/>
      <c r="E433" s="102"/>
      <c r="F433" s="80"/>
      <c r="G433" s="81"/>
      <c r="H433" s="81"/>
      <c r="I433" s="81"/>
      <c r="J433" s="80"/>
      <c r="K433" s="81"/>
      <c r="L433" s="3"/>
      <c r="M433" s="10" t="str">
        <f t="shared" si="172"/>
        <v/>
      </c>
      <c r="N433" s="10" t="str">
        <f t="shared" si="173"/>
        <v/>
      </c>
      <c r="O433" s="10" t="str">
        <f t="shared" si="156"/>
        <v/>
      </c>
      <c r="P433" s="10" t="str">
        <f t="shared" si="157"/>
        <v/>
      </c>
      <c r="Q433" s="10" t="str">
        <f t="shared" si="158"/>
        <v/>
      </c>
      <c r="R433" s="1" t="str">
        <f t="shared" si="159"/>
        <v/>
      </c>
      <c r="S433" s="1" t="str">
        <f t="shared" si="160"/>
        <v/>
      </c>
      <c r="T433" s="1" t="str">
        <f t="shared" si="161"/>
        <v/>
      </c>
      <c r="U433" s="1" t="str">
        <f t="shared" si="162"/>
        <v/>
      </c>
      <c r="V433" t="str">
        <f t="shared" si="163"/>
        <v/>
      </c>
      <c r="W433" s="10" t="str">
        <f t="shared" si="164"/>
        <v/>
      </c>
      <c r="X433" s="10" t="str">
        <f t="shared" si="165"/>
        <v/>
      </c>
      <c r="Y433" s="10" t="str">
        <f t="shared" si="166"/>
        <v/>
      </c>
      <c r="Z433" s="10" t="str">
        <f t="shared" si="174"/>
        <v/>
      </c>
      <c r="AA433" s="10" t="str">
        <f t="shared" si="167"/>
        <v/>
      </c>
      <c r="AB433" s="10" t="str">
        <f t="shared" si="168"/>
        <v/>
      </c>
      <c r="AC433" s="10" t="str">
        <f t="shared" si="175"/>
        <v/>
      </c>
      <c r="AD433" s="10" t="str">
        <f t="shared" si="169"/>
        <v/>
      </c>
      <c r="AE433" s="10" t="str">
        <f t="shared" si="170"/>
        <v/>
      </c>
      <c r="AF433" s="10" t="str">
        <f t="shared" si="176"/>
        <v/>
      </c>
      <c r="AG433" s="10" t="str">
        <f t="shared" si="177"/>
        <v/>
      </c>
      <c r="AH433" s="10" t="str">
        <f t="shared" si="178"/>
        <v/>
      </c>
      <c r="AI433" s="10" t="str">
        <f t="shared" si="171"/>
        <v/>
      </c>
      <c r="AJ433" s="10" t="str">
        <f t="shared" si="179"/>
        <v/>
      </c>
      <c r="AK433" s="10" t="str">
        <f t="shared" si="180"/>
        <v/>
      </c>
      <c r="AL433" s="10" t="str">
        <f t="shared" si="181"/>
        <v/>
      </c>
    </row>
    <row r="434" spans="1:38" ht="22.5" customHeight="1" x14ac:dyDescent="0.25">
      <c r="A434" s="94">
        <v>425</v>
      </c>
      <c r="B434" s="114"/>
      <c r="C434" s="101"/>
      <c r="D434" s="101"/>
      <c r="E434" s="102"/>
      <c r="F434" s="80"/>
      <c r="G434" s="81"/>
      <c r="H434" s="81"/>
      <c r="I434" s="81"/>
      <c r="J434" s="80"/>
      <c r="K434" s="81"/>
      <c r="L434" s="3"/>
      <c r="M434" s="10" t="str">
        <f t="shared" si="172"/>
        <v/>
      </c>
      <c r="N434" s="10" t="str">
        <f t="shared" si="173"/>
        <v/>
      </c>
      <c r="O434" s="10" t="str">
        <f t="shared" si="156"/>
        <v/>
      </c>
      <c r="P434" s="10" t="str">
        <f t="shared" si="157"/>
        <v/>
      </c>
      <c r="Q434" s="10" t="str">
        <f t="shared" si="158"/>
        <v/>
      </c>
      <c r="R434" s="1" t="str">
        <f t="shared" si="159"/>
        <v/>
      </c>
      <c r="S434" s="1" t="str">
        <f t="shared" si="160"/>
        <v/>
      </c>
      <c r="T434" s="1" t="str">
        <f t="shared" si="161"/>
        <v/>
      </c>
      <c r="U434" s="1" t="str">
        <f t="shared" si="162"/>
        <v/>
      </c>
      <c r="V434" t="str">
        <f t="shared" si="163"/>
        <v/>
      </c>
      <c r="W434" s="10" t="str">
        <f t="shared" si="164"/>
        <v/>
      </c>
      <c r="X434" s="10" t="str">
        <f t="shared" si="165"/>
        <v/>
      </c>
      <c r="Y434" s="10" t="str">
        <f t="shared" si="166"/>
        <v/>
      </c>
      <c r="Z434" s="10" t="str">
        <f t="shared" si="174"/>
        <v/>
      </c>
      <c r="AA434" s="10" t="str">
        <f t="shared" si="167"/>
        <v/>
      </c>
      <c r="AB434" s="10" t="str">
        <f t="shared" si="168"/>
        <v/>
      </c>
      <c r="AC434" s="10" t="str">
        <f t="shared" si="175"/>
        <v/>
      </c>
      <c r="AD434" s="10" t="str">
        <f t="shared" si="169"/>
        <v/>
      </c>
      <c r="AE434" s="10" t="str">
        <f t="shared" si="170"/>
        <v/>
      </c>
      <c r="AF434" s="10" t="str">
        <f t="shared" si="176"/>
        <v/>
      </c>
      <c r="AG434" s="10" t="str">
        <f t="shared" si="177"/>
        <v/>
      </c>
      <c r="AH434" s="10" t="str">
        <f t="shared" si="178"/>
        <v/>
      </c>
      <c r="AI434" s="10" t="str">
        <f t="shared" si="171"/>
        <v/>
      </c>
      <c r="AJ434" s="10" t="str">
        <f t="shared" si="179"/>
        <v/>
      </c>
      <c r="AK434" s="10" t="str">
        <f t="shared" si="180"/>
        <v/>
      </c>
      <c r="AL434" s="10" t="str">
        <f t="shared" si="181"/>
        <v/>
      </c>
    </row>
    <row r="435" spans="1:38" ht="22.5" customHeight="1" x14ac:dyDescent="0.25">
      <c r="A435" s="94">
        <v>426</v>
      </c>
      <c r="B435" s="114"/>
      <c r="C435" s="101"/>
      <c r="D435" s="101"/>
      <c r="E435" s="102"/>
      <c r="F435" s="80"/>
      <c r="G435" s="81"/>
      <c r="H435" s="81"/>
      <c r="I435" s="81"/>
      <c r="J435" s="80"/>
      <c r="K435" s="81"/>
      <c r="L435" s="3"/>
      <c r="M435" s="10" t="str">
        <f t="shared" si="172"/>
        <v/>
      </c>
      <c r="N435" s="10" t="str">
        <f t="shared" si="173"/>
        <v/>
      </c>
      <c r="O435" s="10" t="str">
        <f t="shared" si="156"/>
        <v/>
      </c>
      <c r="P435" s="10" t="str">
        <f t="shared" si="157"/>
        <v/>
      </c>
      <c r="Q435" s="10" t="str">
        <f t="shared" si="158"/>
        <v/>
      </c>
      <c r="R435" s="1" t="str">
        <f t="shared" si="159"/>
        <v/>
      </c>
      <c r="S435" s="1" t="str">
        <f t="shared" si="160"/>
        <v/>
      </c>
      <c r="T435" s="1" t="str">
        <f t="shared" si="161"/>
        <v/>
      </c>
      <c r="U435" s="1" t="str">
        <f t="shared" si="162"/>
        <v/>
      </c>
      <c r="V435" t="str">
        <f t="shared" si="163"/>
        <v/>
      </c>
      <c r="W435" s="10" t="str">
        <f t="shared" si="164"/>
        <v/>
      </c>
      <c r="X435" s="10" t="str">
        <f t="shared" si="165"/>
        <v/>
      </c>
      <c r="Y435" s="10" t="str">
        <f t="shared" si="166"/>
        <v/>
      </c>
      <c r="Z435" s="10" t="str">
        <f t="shared" si="174"/>
        <v/>
      </c>
      <c r="AA435" s="10" t="str">
        <f t="shared" si="167"/>
        <v/>
      </c>
      <c r="AB435" s="10" t="str">
        <f t="shared" si="168"/>
        <v/>
      </c>
      <c r="AC435" s="10" t="str">
        <f t="shared" si="175"/>
        <v/>
      </c>
      <c r="AD435" s="10" t="str">
        <f t="shared" si="169"/>
        <v/>
      </c>
      <c r="AE435" s="10" t="str">
        <f t="shared" si="170"/>
        <v/>
      </c>
      <c r="AF435" s="10" t="str">
        <f t="shared" si="176"/>
        <v/>
      </c>
      <c r="AG435" s="10" t="str">
        <f t="shared" si="177"/>
        <v/>
      </c>
      <c r="AH435" s="10" t="str">
        <f t="shared" si="178"/>
        <v/>
      </c>
      <c r="AI435" s="10" t="str">
        <f t="shared" si="171"/>
        <v/>
      </c>
      <c r="AJ435" s="10" t="str">
        <f t="shared" si="179"/>
        <v/>
      </c>
      <c r="AK435" s="10" t="str">
        <f t="shared" si="180"/>
        <v/>
      </c>
      <c r="AL435" s="10" t="str">
        <f t="shared" si="181"/>
        <v/>
      </c>
    </row>
    <row r="436" spans="1:38" ht="22.5" customHeight="1" x14ac:dyDescent="0.25">
      <c r="A436" s="94">
        <v>427</v>
      </c>
      <c r="B436" s="114"/>
      <c r="C436" s="101"/>
      <c r="D436" s="101"/>
      <c r="E436" s="102"/>
      <c r="F436" s="80"/>
      <c r="G436" s="81"/>
      <c r="H436" s="81"/>
      <c r="I436" s="81"/>
      <c r="J436" s="80"/>
      <c r="K436" s="81"/>
      <c r="L436" s="3"/>
      <c r="M436" s="10" t="str">
        <f t="shared" si="172"/>
        <v/>
      </c>
      <c r="N436" s="10" t="str">
        <f t="shared" si="173"/>
        <v/>
      </c>
      <c r="O436" s="10" t="str">
        <f t="shared" si="156"/>
        <v/>
      </c>
      <c r="P436" s="10" t="str">
        <f t="shared" si="157"/>
        <v/>
      </c>
      <c r="Q436" s="10" t="str">
        <f t="shared" si="158"/>
        <v/>
      </c>
      <c r="R436" s="1" t="str">
        <f t="shared" si="159"/>
        <v/>
      </c>
      <c r="S436" s="1" t="str">
        <f t="shared" si="160"/>
        <v/>
      </c>
      <c r="T436" s="1" t="str">
        <f t="shared" si="161"/>
        <v/>
      </c>
      <c r="U436" s="1" t="str">
        <f t="shared" si="162"/>
        <v/>
      </c>
      <c r="V436" t="str">
        <f t="shared" si="163"/>
        <v/>
      </c>
      <c r="W436" s="10" t="str">
        <f t="shared" si="164"/>
        <v/>
      </c>
      <c r="X436" s="10" t="str">
        <f t="shared" si="165"/>
        <v/>
      </c>
      <c r="Y436" s="10" t="str">
        <f t="shared" si="166"/>
        <v/>
      </c>
      <c r="Z436" s="10" t="str">
        <f t="shared" si="174"/>
        <v/>
      </c>
      <c r="AA436" s="10" t="str">
        <f t="shared" si="167"/>
        <v/>
      </c>
      <c r="AB436" s="10" t="str">
        <f t="shared" si="168"/>
        <v/>
      </c>
      <c r="AC436" s="10" t="str">
        <f t="shared" si="175"/>
        <v/>
      </c>
      <c r="AD436" s="10" t="str">
        <f t="shared" si="169"/>
        <v/>
      </c>
      <c r="AE436" s="10" t="str">
        <f t="shared" si="170"/>
        <v/>
      </c>
      <c r="AF436" s="10" t="str">
        <f t="shared" si="176"/>
        <v/>
      </c>
      <c r="AG436" s="10" t="str">
        <f t="shared" si="177"/>
        <v/>
      </c>
      <c r="AH436" s="10" t="str">
        <f t="shared" si="178"/>
        <v/>
      </c>
      <c r="AI436" s="10" t="str">
        <f t="shared" si="171"/>
        <v/>
      </c>
      <c r="AJ436" s="10" t="str">
        <f t="shared" si="179"/>
        <v/>
      </c>
      <c r="AK436" s="10" t="str">
        <f t="shared" si="180"/>
        <v/>
      </c>
      <c r="AL436" s="10" t="str">
        <f t="shared" si="181"/>
        <v/>
      </c>
    </row>
    <row r="437" spans="1:38" ht="22.5" customHeight="1" x14ac:dyDescent="0.25">
      <c r="A437" s="94">
        <v>428</v>
      </c>
      <c r="B437" s="114"/>
      <c r="C437" s="101"/>
      <c r="D437" s="101"/>
      <c r="E437" s="102"/>
      <c r="F437" s="80"/>
      <c r="G437" s="81"/>
      <c r="H437" s="81"/>
      <c r="I437" s="81"/>
      <c r="J437" s="80"/>
      <c r="K437" s="81"/>
      <c r="L437" s="3"/>
      <c r="M437" s="10" t="str">
        <f t="shared" si="172"/>
        <v/>
      </c>
      <c r="N437" s="10" t="str">
        <f t="shared" si="173"/>
        <v/>
      </c>
      <c r="O437" s="10" t="str">
        <f t="shared" si="156"/>
        <v/>
      </c>
      <c r="P437" s="10" t="str">
        <f t="shared" si="157"/>
        <v/>
      </c>
      <c r="Q437" s="10" t="str">
        <f t="shared" si="158"/>
        <v/>
      </c>
      <c r="R437" s="1" t="str">
        <f t="shared" si="159"/>
        <v/>
      </c>
      <c r="S437" s="1" t="str">
        <f t="shared" si="160"/>
        <v/>
      </c>
      <c r="T437" s="1" t="str">
        <f t="shared" si="161"/>
        <v/>
      </c>
      <c r="U437" s="1" t="str">
        <f t="shared" si="162"/>
        <v/>
      </c>
      <c r="V437" t="str">
        <f t="shared" si="163"/>
        <v/>
      </c>
      <c r="W437" s="10" t="str">
        <f t="shared" si="164"/>
        <v/>
      </c>
      <c r="X437" s="10" t="str">
        <f t="shared" si="165"/>
        <v/>
      </c>
      <c r="Y437" s="10" t="str">
        <f t="shared" si="166"/>
        <v/>
      </c>
      <c r="Z437" s="10" t="str">
        <f t="shared" si="174"/>
        <v/>
      </c>
      <c r="AA437" s="10" t="str">
        <f t="shared" si="167"/>
        <v/>
      </c>
      <c r="AB437" s="10" t="str">
        <f t="shared" si="168"/>
        <v/>
      </c>
      <c r="AC437" s="10" t="str">
        <f t="shared" si="175"/>
        <v/>
      </c>
      <c r="AD437" s="10" t="str">
        <f t="shared" si="169"/>
        <v/>
      </c>
      <c r="AE437" s="10" t="str">
        <f t="shared" si="170"/>
        <v/>
      </c>
      <c r="AF437" s="10" t="str">
        <f t="shared" si="176"/>
        <v/>
      </c>
      <c r="AG437" s="10" t="str">
        <f t="shared" si="177"/>
        <v/>
      </c>
      <c r="AH437" s="10" t="str">
        <f t="shared" si="178"/>
        <v/>
      </c>
      <c r="AI437" s="10" t="str">
        <f t="shared" si="171"/>
        <v/>
      </c>
      <c r="AJ437" s="10" t="str">
        <f t="shared" si="179"/>
        <v/>
      </c>
      <c r="AK437" s="10" t="str">
        <f t="shared" si="180"/>
        <v/>
      </c>
      <c r="AL437" s="10" t="str">
        <f t="shared" si="181"/>
        <v/>
      </c>
    </row>
    <row r="438" spans="1:38" ht="22.5" customHeight="1" x14ac:dyDescent="0.25">
      <c r="A438" s="94">
        <v>429</v>
      </c>
      <c r="B438" s="114"/>
      <c r="C438" s="101"/>
      <c r="D438" s="101"/>
      <c r="E438" s="102"/>
      <c r="F438" s="80"/>
      <c r="G438" s="81"/>
      <c r="H438" s="81"/>
      <c r="I438" s="81"/>
      <c r="J438" s="80"/>
      <c r="K438" s="81"/>
      <c r="L438" s="3"/>
      <c r="M438" s="10" t="str">
        <f t="shared" si="172"/>
        <v/>
      </c>
      <c r="N438" s="10" t="str">
        <f t="shared" si="173"/>
        <v/>
      </c>
      <c r="O438" s="10" t="str">
        <f t="shared" si="156"/>
        <v/>
      </c>
      <c r="P438" s="10" t="str">
        <f t="shared" si="157"/>
        <v/>
      </c>
      <c r="Q438" s="10" t="str">
        <f t="shared" si="158"/>
        <v/>
      </c>
      <c r="R438" s="1" t="str">
        <f t="shared" si="159"/>
        <v/>
      </c>
      <c r="S438" s="1" t="str">
        <f t="shared" si="160"/>
        <v/>
      </c>
      <c r="T438" s="1" t="str">
        <f t="shared" si="161"/>
        <v/>
      </c>
      <c r="U438" s="1" t="str">
        <f t="shared" si="162"/>
        <v/>
      </c>
      <c r="V438" t="str">
        <f t="shared" si="163"/>
        <v/>
      </c>
      <c r="W438" s="10" t="str">
        <f t="shared" si="164"/>
        <v/>
      </c>
      <c r="X438" s="10" t="str">
        <f t="shared" si="165"/>
        <v/>
      </c>
      <c r="Y438" s="10" t="str">
        <f t="shared" si="166"/>
        <v/>
      </c>
      <c r="Z438" s="10" t="str">
        <f t="shared" si="174"/>
        <v/>
      </c>
      <c r="AA438" s="10" t="str">
        <f t="shared" si="167"/>
        <v/>
      </c>
      <c r="AB438" s="10" t="str">
        <f t="shared" si="168"/>
        <v/>
      </c>
      <c r="AC438" s="10" t="str">
        <f t="shared" si="175"/>
        <v/>
      </c>
      <c r="AD438" s="10" t="str">
        <f t="shared" si="169"/>
        <v/>
      </c>
      <c r="AE438" s="10" t="str">
        <f t="shared" si="170"/>
        <v/>
      </c>
      <c r="AF438" s="10" t="str">
        <f t="shared" si="176"/>
        <v/>
      </c>
      <c r="AG438" s="10" t="str">
        <f t="shared" si="177"/>
        <v/>
      </c>
      <c r="AH438" s="10" t="str">
        <f t="shared" si="178"/>
        <v/>
      </c>
      <c r="AI438" s="10" t="str">
        <f t="shared" si="171"/>
        <v/>
      </c>
      <c r="AJ438" s="10" t="str">
        <f t="shared" si="179"/>
        <v/>
      </c>
      <c r="AK438" s="10" t="str">
        <f t="shared" si="180"/>
        <v/>
      </c>
      <c r="AL438" s="10" t="str">
        <f t="shared" si="181"/>
        <v/>
      </c>
    </row>
    <row r="439" spans="1:38" ht="22.5" customHeight="1" x14ac:dyDescent="0.25">
      <c r="A439" s="94">
        <v>430</v>
      </c>
      <c r="B439" s="114"/>
      <c r="C439" s="101"/>
      <c r="D439" s="101"/>
      <c r="E439" s="102"/>
      <c r="F439" s="80"/>
      <c r="G439" s="81"/>
      <c r="H439" s="81"/>
      <c r="I439" s="81"/>
      <c r="J439" s="80"/>
      <c r="K439" s="81"/>
      <c r="L439" s="3"/>
      <c r="M439" s="10" t="str">
        <f t="shared" si="172"/>
        <v/>
      </c>
      <c r="N439" s="10" t="str">
        <f t="shared" si="173"/>
        <v/>
      </c>
      <c r="O439" s="10" t="str">
        <f t="shared" si="156"/>
        <v/>
      </c>
      <c r="P439" s="10" t="str">
        <f t="shared" si="157"/>
        <v/>
      </c>
      <c r="Q439" s="10" t="str">
        <f t="shared" si="158"/>
        <v/>
      </c>
      <c r="R439" s="1" t="str">
        <f t="shared" si="159"/>
        <v/>
      </c>
      <c r="S439" s="1" t="str">
        <f t="shared" si="160"/>
        <v/>
      </c>
      <c r="T439" s="1" t="str">
        <f t="shared" si="161"/>
        <v/>
      </c>
      <c r="U439" s="1" t="str">
        <f t="shared" si="162"/>
        <v/>
      </c>
      <c r="V439" t="str">
        <f t="shared" si="163"/>
        <v/>
      </c>
      <c r="W439" s="10" t="str">
        <f t="shared" si="164"/>
        <v/>
      </c>
      <c r="X439" s="10" t="str">
        <f t="shared" si="165"/>
        <v/>
      </c>
      <c r="Y439" s="10" t="str">
        <f t="shared" si="166"/>
        <v/>
      </c>
      <c r="Z439" s="10" t="str">
        <f t="shared" si="174"/>
        <v/>
      </c>
      <c r="AA439" s="10" t="str">
        <f t="shared" si="167"/>
        <v/>
      </c>
      <c r="AB439" s="10" t="str">
        <f t="shared" si="168"/>
        <v/>
      </c>
      <c r="AC439" s="10" t="str">
        <f t="shared" si="175"/>
        <v/>
      </c>
      <c r="AD439" s="10" t="str">
        <f t="shared" si="169"/>
        <v/>
      </c>
      <c r="AE439" s="10" t="str">
        <f t="shared" si="170"/>
        <v/>
      </c>
      <c r="AF439" s="10" t="str">
        <f t="shared" si="176"/>
        <v/>
      </c>
      <c r="AG439" s="10" t="str">
        <f t="shared" si="177"/>
        <v/>
      </c>
      <c r="AH439" s="10" t="str">
        <f t="shared" si="178"/>
        <v/>
      </c>
      <c r="AI439" s="10" t="str">
        <f t="shared" si="171"/>
        <v/>
      </c>
      <c r="AJ439" s="10" t="str">
        <f t="shared" si="179"/>
        <v/>
      </c>
      <c r="AK439" s="10" t="str">
        <f t="shared" si="180"/>
        <v/>
      </c>
      <c r="AL439" s="10" t="str">
        <f t="shared" si="181"/>
        <v/>
      </c>
    </row>
    <row r="440" spans="1:38" ht="22.5" customHeight="1" x14ac:dyDescent="0.25">
      <c r="A440" s="94">
        <v>431</v>
      </c>
      <c r="B440" s="114"/>
      <c r="C440" s="101"/>
      <c r="D440" s="101"/>
      <c r="E440" s="102"/>
      <c r="F440" s="80"/>
      <c r="G440" s="81"/>
      <c r="H440" s="81"/>
      <c r="I440" s="81"/>
      <c r="J440" s="80"/>
      <c r="K440" s="81"/>
      <c r="L440" s="3"/>
      <c r="M440" s="10" t="str">
        <f t="shared" si="172"/>
        <v/>
      </c>
      <c r="N440" s="10" t="str">
        <f t="shared" si="173"/>
        <v/>
      </c>
      <c r="O440" s="10" t="str">
        <f t="shared" si="156"/>
        <v/>
      </c>
      <c r="P440" s="10" t="str">
        <f t="shared" si="157"/>
        <v/>
      </c>
      <c r="Q440" s="10" t="str">
        <f t="shared" si="158"/>
        <v/>
      </c>
      <c r="R440" s="1" t="str">
        <f t="shared" si="159"/>
        <v/>
      </c>
      <c r="S440" s="1" t="str">
        <f t="shared" si="160"/>
        <v/>
      </c>
      <c r="T440" s="1" t="str">
        <f t="shared" si="161"/>
        <v/>
      </c>
      <c r="U440" s="1" t="str">
        <f t="shared" si="162"/>
        <v/>
      </c>
      <c r="V440" t="str">
        <f t="shared" si="163"/>
        <v/>
      </c>
      <c r="W440" s="10" t="str">
        <f t="shared" si="164"/>
        <v/>
      </c>
      <c r="X440" s="10" t="str">
        <f t="shared" si="165"/>
        <v/>
      </c>
      <c r="Y440" s="10" t="str">
        <f t="shared" si="166"/>
        <v/>
      </c>
      <c r="Z440" s="10" t="str">
        <f t="shared" si="174"/>
        <v/>
      </c>
      <c r="AA440" s="10" t="str">
        <f t="shared" si="167"/>
        <v/>
      </c>
      <c r="AB440" s="10" t="str">
        <f t="shared" si="168"/>
        <v/>
      </c>
      <c r="AC440" s="10" t="str">
        <f t="shared" si="175"/>
        <v/>
      </c>
      <c r="AD440" s="10" t="str">
        <f t="shared" si="169"/>
        <v/>
      </c>
      <c r="AE440" s="10" t="str">
        <f t="shared" si="170"/>
        <v/>
      </c>
      <c r="AF440" s="10" t="str">
        <f t="shared" si="176"/>
        <v/>
      </c>
      <c r="AG440" s="10" t="str">
        <f t="shared" si="177"/>
        <v/>
      </c>
      <c r="AH440" s="10" t="str">
        <f t="shared" si="178"/>
        <v/>
      </c>
      <c r="AI440" s="10" t="str">
        <f t="shared" si="171"/>
        <v/>
      </c>
      <c r="AJ440" s="10" t="str">
        <f t="shared" si="179"/>
        <v/>
      </c>
      <c r="AK440" s="10" t="str">
        <f t="shared" si="180"/>
        <v/>
      </c>
      <c r="AL440" s="10" t="str">
        <f t="shared" si="181"/>
        <v/>
      </c>
    </row>
    <row r="441" spans="1:38" ht="22.5" customHeight="1" x14ac:dyDescent="0.25">
      <c r="A441" s="94">
        <v>432</v>
      </c>
      <c r="B441" s="114"/>
      <c r="C441" s="101"/>
      <c r="D441" s="101"/>
      <c r="E441" s="102"/>
      <c r="F441" s="80"/>
      <c r="G441" s="81"/>
      <c r="H441" s="81"/>
      <c r="I441" s="81"/>
      <c r="J441" s="80"/>
      <c r="K441" s="81"/>
      <c r="L441" s="3"/>
      <c r="M441" s="10" t="str">
        <f t="shared" si="172"/>
        <v/>
      </c>
      <c r="N441" s="10" t="str">
        <f t="shared" si="173"/>
        <v/>
      </c>
      <c r="O441" s="10" t="str">
        <f t="shared" si="156"/>
        <v/>
      </c>
      <c r="P441" s="10" t="str">
        <f t="shared" si="157"/>
        <v/>
      </c>
      <c r="Q441" s="10" t="str">
        <f t="shared" si="158"/>
        <v/>
      </c>
      <c r="R441" s="1" t="str">
        <f t="shared" si="159"/>
        <v/>
      </c>
      <c r="S441" s="1" t="str">
        <f t="shared" si="160"/>
        <v/>
      </c>
      <c r="T441" s="1" t="str">
        <f t="shared" si="161"/>
        <v/>
      </c>
      <c r="U441" s="1" t="str">
        <f t="shared" si="162"/>
        <v/>
      </c>
      <c r="V441" t="str">
        <f t="shared" si="163"/>
        <v/>
      </c>
      <c r="W441" s="10" t="str">
        <f t="shared" si="164"/>
        <v/>
      </c>
      <c r="X441" s="10" t="str">
        <f t="shared" si="165"/>
        <v/>
      </c>
      <c r="Y441" s="10" t="str">
        <f t="shared" si="166"/>
        <v/>
      </c>
      <c r="Z441" s="10" t="str">
        <f t="shared" si="174"/>
        <v/>
      </c>
      <c r="AA441" s="10" t="str">
        <f t="shared" si="167"/>
        <v/>
      </c>
      <c r="AB441" s="10" t="str">
        <f t="shared" si="168"/>
        <v/>
      </c>
      <c r="AC441" s="10" t="str">
        <f t="shared" si="175"/>
        <v/>
      </c>
      <c r="AD441" s="10" t="str">
        <f t="shared" si="169"/>
        <v/>
      </c>
      <c r="AE441" s="10" t="str">
        <f t="shared" si="170"/>
        <v/>
      </c>
      <c r="AF441" s="10" t="str">
        <f t="shared" si="176"/>
        <v/>
      </c>
      <c r="AG441" s="10" t="str">
        <f t="shared" si="177"/>
        <v/>
      </c>
      <c r="AH441" s="10" t="str">
        <f t="shared" si="178"/>
        <v/>
      </c>
      <c r="AI441" s="10" t="str">
        <f t="shared" si="171"/>
        <v/>
      </c>
      <c r="AJ441" s="10" t="str">
        <f t="shared" si="179"/>
        <v/>
      </c>
      <c r="AK441" s="10" t="str">
        <f t="shared" si="180"/>
        <v/>
      </c>
      <c r="AL441" s="10" t="str">
        <f t="shared" si="181"/>
        <v/>
      </c>
    </row>
    <row r="442" spans="1:38" ht="22.5" customHeight="1" x14ac:dyDescent="0.25">
      <c r="A442" s="94">
        <v>433</v>
      </c>
      <c r="B442" s="114"/>
      <c r="C442" s="101"/>
      <c r="D442" s="101"/>
      <c r="E442" s="102"/>
      <c r="F442" s="80"/>
      <c r="G442" s="81"/>
      <c r="H442" s="81"/>
      <c r="I442" s="81"/>
      <c r="J442" s="80"/>
      <c r="K442" s="81"/>
      <c r="L442" s="3"/>
      <c r="M442" s="10" t="str">
        <f t="shared" si="172"/>
        <v/>
      </c>
      <c r="N442" s="10" t="str">
        <f t="shared" si="173"/>
        <v/>
      </c>
      <c r="O442" s="10" t="str">
        <f t="shared" si="156"/>
        <v/>
      </c>
      <c r="P442" s="10" t="str">
        <f t="shared" si="157"/>
        <v/>
      </c>
      <c r="Q442" s="10" t="str">
        <f t="shared" si="158"/>
        <v/>
      </c>
      <c r="R442" s="1" t="str">
        <f t="shared" si="159"/>
        <v/>
      </c>
      <c r="S442" s="1" t="str">
        <f t="shared" si="160"/>
        <v/>
      </c>
      <c r="T442" s="1" t="str">
        <f t="shared" si="161"/>
        <v/>
      </c>
      <c r="U442" s="1" t="str">
        <f t="shared" si="162"/>
        <v/>
      </c>
      <c r="V442" t="str">
        <f t="shared" si="163"/>
        <v/>
      </c>
      <c r="W442" s="10" t="str">
        <f t="shared" si="164"/>
        <v/>
      </c>
      <c r="X442" s="10" t="str">
        <f t="shared" si="165"/>
        <v/>
      </c>
      <c r="Y442" s="10" t="str">
        <f t="shared" si="166"/>
        <v/>
      </c>
      <c r="Z442" s="10" t="str">
        <f t="shared" si="174"/>
        <v/>
      </c>
      <c r="AA442" s="10" t="str">
        <f t="shared" si="167"/>
        <v/>
      </c>
      <c r="AB442" s="10" t="str">
        <f t="shared" si="168"/>
        <v/>
      </c>
      <c r="AC442" s="10" t="str">
        <f t="shared" si="175"/>
        <v/>
      </c>
      <c r="AD442" s="10" t="str">
        <f t="shared" si="169"/>
        <v/>
      </c>
      <c r="AE442" s="10" t="str">
        <f t="shared" si="170"/>
        <v/>
      </c>
      <c r="AF442" s="10" t="str">
        <f t="shared" si="176"/>
        <v/>
      </c>
      <c r="AG442" s="10" t="str">
        <f t="shared" si="177"/>
        <v/>
      </c>
      <c r="AH442" s="10" t="str">
        <f t="shared" si="178"/>
        <v/>
      </c>
      <c r="AI442" s="10" t="str">
        <f t="shared" si="171"/>
        <v/>
      </c>
      <c r="AJ442" s="10" t="str">
        <f t="shared" si="179"/>
        <v/>
      </c>
      <c r="AK442" s="10" t="str">
        <f t="shared" si="180"/>
        <v/>
      </c>
      <c r="AL442" s="10" t="str">
        <f t="shared" si="181"/>
        <v/>
      </c>
    </row>
    <row r="443" spans="1:38" ht="22.5" customHeight="1" x14ac:dyDescent="0.25">
      <c r="A443" s="94">
        <v>434</v>
      </c>
      <c r="B443" s="114"/>
      <c r="C443" s="101"/>
      <c r="D443" s="101"/>
      <c r="E443" s="102"/>
      <c r="F443" s="80"/>
      <c r="G443" s="81"/>
      <c r="H443" s="81"/>
      <c r="I443" s="81"/>
      <c r="J443" s="80"/>
      <c r="K443" s="81"/>
      <c r="L443" s="3"/>
      <c r="M443" s="10" t="str">
        <f t="shared" si="172"/>
        <v/>
      </c>
      <c r="N443" s="10" t="str">
        <f t="shared" si="173"/>
        <v/>
      </c>
      <c r="O443" s="10" t="str">
        <f t="shared" si="156"/>
        <v/>
      </c>
      <c r="P443" s="10" t="str">
        <f t="shared" si="157"/>
        <v/>
      </c>
      <c r="Q443" s="10" t="str">
        <f t="shared" si="158"/>
        <v/>
      </c>
      <c r="R443" s="1" t="str">
        <f t="shared" si="159"/>
        <v/>
      </c>
      <c r="S443" s="1" t="str">
        <f t="shared" si="160"/>
        <v/>
      </c>
      <c r="T443" s="1" t="str">
        <f t="shared" si="161"/>
        <v/>
      </c>
      <c r="U443" s="1" t="str">
        <f t="shared" si="162"/>
        <v/>
      </c>
      <c r="V443" t="str">
        <f t="shared" si="163"/>
        <v/>
      </c>
      <c r="W443" s="10" t="str">
        <f t="shared" si="164"/>
        <v/>
      </c>
      <c r="X443" s="10" t="str">
        <f t="shared" si="165"/>
        <v/>
      </c>
      <c r="Y443" s="10" t="str">
        <f t="shared" si="166"/>
        <v/>
      </c>
      <c r="Z443" s="10" t="str">
        <f t="shared" si="174"/>
        <v/>
      </c>
      <c r="AA443" s="10" t="str">
        <f t="shared" si="167"/>
        <v/>
      </c>
      <c r="AB443" s="10" t="str">
        <f t="shared" si="168"/>
        <v/>
      </c>
      <c r="AC443" s="10" t="str">
        <f t="shared" si="175"/>
        <v/>
      </c>
      <c r="AD443" s="10" t="str">
        <f t="shared" si="169"/>
        <v/>
      </c>
      <c r="AE443" s="10" t="str">
        <f t="shared" si="170"/>
        <v/>
      </c>
      <c r="AF443" s="10" t="str">
        <f t="shared" si="176"/>
        <v/>
      </c>
      <c r="AG443" s="10" t="str">
        <f t="shared" si="177"/>
        <v/>
      </c>
      <c r="AH443" s="10" t="str">
        <f t="shared" si="178"/>
        <v/>
      </c>
      <c r="AI443" s="10" t="str">
        <f t="shared" si="171"/>
        <v/>
      </c>
      <c r="AJ443" s="10" t="str">
        <f t="shared" si="179"/>
        <v/>
      </c>
      <c r="AK443" s="10" t="str">
        <f t="shared" si="180"/>
        <v/>
      </c>
      <c r="AL443" s="10" t="str">
        <f t="shared" si="181"/>
        <v/>
      </c>
    </row>
    <row r="444" spans="1:38" ht="22.5" customHeight="1" x14ac:dyDescent="0.25">
      <c r="A444" s="94">
        <v>435</v>
      </c>
      <c r="B444" s="114"/>
      <c r="C444" s="101"/>
      <c r="D444" s="101"/>
      <c r="E444" s="102"/>
      <c r="F444" s="80"/>
      <c r="G444" s="81"/>
      <c r="H444" s="81"/>
      <c r="I444" s="81"/>
      <c r="J444" s="80"/>
      <c r="K444" s="81"/>
      <c r="L444" s="3"/>
      <c r="M444" s="10" t="str">
        <f t="shared" si="172"/>
        <v/>
      </c>
      <c r="N444" s="10" t="str">
        <f t="shared" si="173"/>
        <v/>
      </c>
      <c r="O444" s="10" t="str">
        <f t="shared" si="156"/>
        <v/>
      </c>
      <c r="P444" s="10" t="str">
        <f t="shared" si="157"/>
        <v/>
      </c>
      <c r="Q444" s="10" t="str">
        <f t="shared" si="158"/>
        <v/>
      </c>
      <c r="R444" s="1" t="str">
        <f t="shared" si="159"/>
        <v/>
      </c>
      <c r="S444" s="1" t="str">
        <f t="shared" si="160"/>
        <v/>
      </c>
      <c r="T444" s="1" t="str">
        <f t="shared" si="161"/>
        <v/>
      </c>
      <c r="U444" s="1" t="str">
        <f t="shared" si="162"/>
        <v/>
      </c>
      <c r="V444" t="str">
        <f t="shared" si="163"/>
        <v/>
      </c>
      <c r="W444" s="10" t="str">
        <f t="shared" si="164"/>
        <v/>
      </c>
      <c r="X444" s="10" t="str">
        <f t="shared" si="165"/>
        <v/>
      </c>
      <c r="Y444" s="10" t="str">
        <f t="shared" si="166"/>
        <v/>
      </c>
      <c r="Z444" s="10" t="str">
        <f t="shared" si="174"/>
        <v/>
      </c>
      <c r="AA444" s="10" t="str">
        <f t="shared" si="167"/>
        <v/>
      </c>
      <c r="AB444" s="10" t="str">
        <f t="shared" si="168"/>
        <v/>
      </c>
      <c r="AC444" s="10" t="str">
        <f t="shared" si="175"/>
        <v/>
      </c>
      <c r="AD444" s="10" t="str">
        <f t="shared" si="169"/>
        <v/>
      </c>
      <c r="AE444" s="10" t="str">
        <f t="shared" si="170"/>
        <v/>
      </c>
      <c r="AF444" s="10" t="str">
        <f t="shared" si="176"/>
        <v/>
      </c>
      <c r="AG444" s="10" t="str">
        <f t="shared" si="177"/>
        <v/>
      </c>
      <c r="AH444" s="10" t="str">
        <f t="shared" si="178"/>
        <v/>
      </c>
      <c r="AI444" s="10" t="str">
        <f t="shared" si="171"/>
        <v/>
      </c>
      <c r="AJ444" s="10" t="str">
        <f t="shared" si="179"/>
        <v/>
      </c>
      <c r="AK444" s="10" t="str">
        <f t="shared" si="180"/>
        <v/>
      </c>
      <c r="AL444" s="10" t="str">
        <f t="shared" si="181"/>
        <v/>
      </c>
    </row>
    <row r="445" spans="1:38" ht="22.5" customHeight="1" x14ac:dyDescent="0.25">
      <c r="A445" s="94">
        <v>436</v>
      </c>
      <c r="B445" s="114"/>
      <c r="C445" s="101"/>
      <c r="D445" s="101"/>
      <c r="E445" s="102"/>
      <c r="F445" s="80"/>
      <c r="G445" s="81"/>
      <c r="H445" s="81"/>
      <c r="I445" s="81"/>
      <c r="J445" s="80"/>
      <c r="K445" s="81"/>
      <c r="L445" s="3"/>
      <c r="M445" s="10" t="str">
        <f t="shared" si="172"/>
        <v/>
      </c>
      <c r="N445" s="10" t="str">
        <f t="shared" si="173"/>
        <v/>
      </c>
      <c r="O445" s="10" t="str">
        <f t="shared" si="156"/>
        <v/>
      </c>
      <c r="P445" s="10" t="str">
        <f t="shared" si="157"/>
        <v/>
      </c>
      <c r="Q445" s="10" t="str">
        <f t="shared" si="158"/>
        <v/>
      </c>
      <c r="R445" s="1" t="str">
        <f t="shared" si="159"/>
        <v/>
      </c>
      <c r="S445" s="1" t="str">
        <f t="shared" si="160"/>
        <v/>
      </c>
      <c r="T445" s="1" t="str">
        <f t="shared" si="161"/>
        <v/>
      </c>
      <c r="U445" s="1" t="str">
        <f t="shared" si="162"/>
        <v/>
      </c>
      <c r="V445" t="str">
        <f t="shared" si="163"/>
        <v/>
      </c>
      <c r="W445" s="10" t="str">
        <f t="shared" si="164"/>
        <v/>
      </c>
      <c r="X445" s="10" t="str">
        <f t="shared" si="165"/>
        <v/>
      </c>
      <c r="Y445" s="10" t="str">
        <f t="shared" si="166"/>
        <v/>
      </c>
      <c r="Z445" s="10" t="str">
        <f t="shared" si="174"/>
        <v/>
      </c>
      <c r="AA445" s="10" t="str">
        <f t="shared" si="167"/>
        <v/>
      </c>
      <c r="AB445" s="10" t="str">
        <f t="shared" si="168"/>
        <v/>
      </c>
      <c r="AC445" s="10" t="str">
        <f t="shared" si="175"/>
        <v/>
      </c>
      <c r="AD445" s="10" t="str">
        <f t="shared" si="169"/>
        <v/>
      </c>
      <c r="AE445" s="10" t="str">
        <f t="shared" si="170"/>
        <v/>
      </c>
      <c r="AF445" s="10" t="str">
        <f t="shared" si="176"/>
        <v/>
      </c>
      <c r="AG445" s="10" t="str">
        <f t="shared" si="177"/>
        <v/>
      </c>
      <c r="AH445" s="10" t="str">
        <f t="shared" si="178"/>
        <v/>
      </c>
      <c r="AI445" s="10" t="str">
        <f t="shared" si="171"/>
        <v/>
      </c>
      <c r="AJ445" s="10" t="str">
        <f t="shared" si="179"/>
        <v/>
      </c>
      <c r="AK445" s="10" t="str">
        <f t="shared" si="180"/>
        <v/>
      </c>
      <c r="AL445" s="10" t="str">
        <f t="shared" si="181"/>
        <v/>
      </c>
    </row>
    <row r="446" spans="1:38" ht="22.5" customHeight="1" x14ac:dyDescent="0.25">
      <c r="A446" s="94">
        <v>437</v>
      </c>
      <c r="B446" s="114"/>
      <c r="C446" s="101"/>
      <c r="D446" s="101"/>
      <c r="E446" s="102"/>
      <c r="F446" s="80"/>
      <c r="G446" s="81"/>
      <c r="H446" s="81"/>
      <c r="I446" s="81"/>
      <c r="J446" s="80"/>
      <c r="K446" s="81"/>
      <c r="L446" s="3"/>
      <c r="M446" s="10" t="str">
        <f t="shared" si="172"/>
        <v/>
      </c>
      <c r="N446" s="10" t="str">
        <f t="shared" si="173"/>
        <v/>
      </c>
      <c r="O446" s="10" t="str">
        <f t="shared" si="156"/>
        <v/>
      </c>
      <c r="P446" s="10" t="str">
        <f t="shared" si="157"/>
        <v/>
      </c>
      <c r="Q446" s="10" t="str">
        <f t="shared" si="158"/>
        <v/>
      </c>
      <c r="R446" s="1" t="str">
        <f t="shared" si="159"/>
        <v/>
      </c>
      <c r="S446" s="1" t="str">
        <f t="shared" si="160"/>
        <v/>
      </c>
      <c r="T446" s="1" t="str">
        <f t="shared" si="161"/>
        <v/>
      </c>
      <c r="U446" s="1" t="str">
        <f t="shared" si="162"/>
        <v/>
      </c>
      <c r="V446" t="str">
        <f t="shared" si="163"/>
        <v/>
      </c>
      <c r="W446" s="10" t="str">
        <f t="shared" si="164"/>
        <v/>
      </c>
      <c r="X446" s="10" t="str">
        <f t="shared" si="165"/>
        <v/>
      </c>
      <c r="Y446" s="10" t="str">
        <f t="shared" si="166"/>
        <v/>
      </c>
      <c r="Z446" s="10" t="str">
        <f t="shared" si="174"/>
        <v/>
      </c>
      <c r="AA446" s="10" t="str">
        <f t="shared" si="167"/>
        <v/>
      </c>
      <c r="AB446" s="10" t="str">
        <f t="shared" si="168"/>
        <v/>
      </c>
      <c r="AC446" s="10" t="str">
        <f t="shared" si="175"/>
        <v/>
      </c>
      <c r="AD446" s="10" t="str">
        <f t="shared" si="169"/>
        <v/>
      </c>
      <c r="AE446" s="10" t="str">
        <f t="shared" si="170"/>
        <v/>
      </c>
      <c r="AF446" s="10" t="str">
        <f t="shared" si="176"/>
        <v/>
      </c>
      <c r="AG446" s="10" t="str">
        <f t="shared" si="177"/>
        <v/>
      </c>
      <c r="AH446" s="10" t="str">
        <f t="shared" si="178"/>
        <v/>
      </c>
      <c r="AI446" s="10" t="str">
        <f t="shared" si="171"/>
        <v/>
      </c>
      <c r="AJ446" s="10" t="str">
        <f t="shared" si="179"/>
        <v/>
      </c>
      <c r="AK446" s="10" t="str">
        <f t="shared" si="180"/>
        <v/>
      </c>
      <c r="AL446" s="10" t="str">
        <f t="shared" si="181"/>
        <v/>
      </c>
    </row>
    <row r="447" spans="1:38" ht="22.5" customHeight="1" x14ac:dyDescent="0.25">
      <c r="A447" s="94">
        <v>438</v>
      </c>
      <c r="B447" s="114"/>
      <c r="C447" s="101"/>
      <c r="D447" s="101"/>
      <c r="E447" s="102"/>
      <c r="F447" s="80"/>
      <c r="G447" s="81"/>
      <c r="H447" s="81"/>
      <c r="I447" s="81"/>
      <c r="J447" s="80"/>
      <c r="K447" s="81"/>
      <c r="L447" s="3"/>
      <c r="M447" s="10" t="str">
        <f t="shared" si="172"/>
        <v/>
      </c>
      <c r="N447" s="10" t="str">
        <f t="shared" si="173"/>
        <v/>
      </c>
      <c r="O447" s="10" t="str">
        <f t="shared" si="156"/>
        <v/>
      </c>
      <c r="P447" s="10" t="str">
        <f t="shared" si="157"/>
        <v/>
      </c>
      <c r="Q447" s="10" t="str">
        <f t="shared" si="158"/>
        <v/>
      </c>
      <c r="R447" s="1" t="str">
        <f t="shared" si="159"/>
        <v/>
      </c>
      <c r="S447" s="1" t="str">
        <f t="shared" si="160"/>
        <v/>
      </c>
      <c r="T447" s="1" t="str">
        <f t="shared" si="161"/>
        <v/>
      </c>
      <c r="U447" s="1" t="str">
        <f t="shared" si="162"/>
        <v/>
      </c>
      <c r="V447" t="str">
        <f t="shared" si="163"/>
        <v/>
      </c>
      <c r="W447" s="10" t="str">
        <f t="shared" si="164"/>
        <v/>
      </c>
      <c r="X447" s="10" t="str">
        <f t="shared" si="165"/>
        <v/>
      </c>
      <c r="Y447" s="10" t="str">
        <f t="shared" si="166"/>
        <v/>
      </c>
      <c r="Z447" s="10" t="str">
        <f t="shared" si="174"/>
        <v/>
      </c>
      <c r="AA447" s="10" t="str">
        <f t="shared" si="167"/>
        <v/>
      </c>
      <c r="AB447" s="10" t="str">
        <f t="shared" si="168"/>
        <v/>
      </c>
      <c r="AC447" s="10" t="str">
        <f t="shared" si="175"/>
        <v/>
      </c>
      <c r="AD447" s="10" t="str">
        <f t="shared" si="169"/>
        <v/>
      </c>
      <c r="AE447" s="10" t="str">
        <f t="shared" si="170"/>
        <v/>
      </c>
      <c r="AF447" s="10" t="str">
        <f t="shared" si="176"/>
        <v/>
      </c>
      <c r="AG447" s="10" t="str">
        <f t="shared" si="177"/>
        <v/>
      </c>
      <c r="AH447" s="10" t="str">
        <f t="shared" si="178"/>
        <v/>
      </c>
      <c r="AI447" s="10" t="str">
        <f t="shared" si="171"/>
        <v/>
      </c>
      <c r="AJ447" s="10" t="str">
        <f t="shared" si="179"/>
        <v/>
      </c>
      <c r="AK447" s="10" t="str">
        <f t="shared" si="180"/>
        <v/>
      </c>
      <c r="AL447" s="10" t="str">
        <f t="shared" si="181"/>
        <v/>
      </c>
    </row>
    <row r="448" spans="1:38" ht="22.5" customHeight="1" x14ac:dyDescent="0.25">
      <c r="A448" s="94">
        <v>439</v>
      </c>
      <c r="B448" s="114"/>
      <c r="C448" s="101"/>
      <c r="D448" s="101"/>
      <c r="E448" s="102"/>
      <c r="F448" s="80"/>
      <c r="G448" s="81"/>
      <c r="H448" s="81"/>
      <c r="I448" s="81"/>
      <c r="J448" s="80"/>
      <c r="K448" s="81"/>
      <c r="L448" s="3"/>
      <c r="M448" s="10" t="str">
        <f t="shared" si="172"/>
        <v/>
      </c>
      <c r="N448" s="10" t="str">
        <f t="shared" si="173"/>
        <v/>
      </c>
      <c r="O448" s="10" t="str">
        <f t="shared" si="156"/>
        <v/>
      </c>
      <c r="P448" s="10" t="str">
        <f t="shared" si="157"/>
        <v/>
      </c>
      <c r="Q448" s="10" t="str">
        <f t="shared" si="158"/>
        <v/>
      </c>
      <c r="R448" s="1" t="str">
        <f t="shared" si="159"/>
        <v/>
      </c>
      <c r="S448" s="1" t="str">
        <f t="shared" si="160"/>
        <v/>
      </c>
      <c r="T448" s="1" t="str">
        <f t="shared" si="161"/>
        <v/>
      </c>
      <c r="U448" s="1" t="str">
        <f t="shared" si="162"/>
        <v/>
      </c>
      <c r="V448" t="str">
        <f t="shared" si="163"/>
        <v/>
      </c>
      <c r="W448" s="10" t="str">
        <f t="shared" si="164"/>
        <v/>
      </c>
      <c r="X448" s="10" t="str">
        <f t="shared" si="165"/>
        <v/>
      </c>
      <c r="Y448" s="10" t="str">
        <f t="shared" si="166"/>
        <v/>
      </c>
      <c r="Z448" s="10" t="str">
        <f t="shared" si="174"/>
        <v/>
      </c>
      <c r="AA448" s="10" t="str">
        <f t="shared" si="167"/>
        <v/>
      </c>
      <c r="AB448" s="10" t="str">
        <f t="shared" si="168"/>
        <v/>
      </c>
      <c r="AC448" s="10" t="str">
        <f t="shared" si="175"/>
        <v/>
      </c>
      <c r="AD448" s="10" t="str">
        <f t="shared" si="169"/>
        <v/>
      </c>
      <c r="AE448" s="10" t="str">
        <f t="shared" si="170"/>
        <v/>
      </c>
      <c r="AF448" s="10" t="str">
        <f t="shared" si="176"/>
        <v/>
      </c>
      <c r="AG448" s="10" t="str">
        <f t="shared" si="177"/>
        <v/>
      </c>
      <c r="AH448" s="10" t="str">
        <f t="shared" si="178"/>
        <v/>
      </c>
      <c r="AI448" s="10" t="str">
        <f t="shared" si="171"/>
        <v/>
      </c>
      <c r="AJ448" s="10" t="str">
        <f t="shared" si="179"/>
        <v/>
      </c>
      <c r="AK448" s="10" t="str">
        <f t="shared" si="180"/>
        <v/>
      </c>
      <c r="AL448" s="10" t="str">
        <f t="shared" si="181"/>
        <v/>
      </c>
    </row>
    <row r="449" spans="1:38" ht="22.5" customHeight="1" x14ac:dyDescent="0.25">
      <c r="A449" s="94">
        <v>440</v>
      </c>
      <c r="B449" s="114"/>
      <c r="C449" s="101"/>
      <c r="D449" s="101"/>
      <c r="E449" s="102"/>
      <c r="F449" s="80"/>
      <c r="G449" s="81"/>
      <c r="H449" s="81"/>
      <c r="I449" s="81"/>
      <c r="J449" s="80"/>
      <c r="K449" s="81"/>
      <c r="L449" s="3"/>
      <c r="M449" s="10" t="str">
        <f t="shared" si="172"/>
        <v/>
      </c>
      <c r="N449" s="10" t="str">
        <f t="shared" si="173"/>
        <v/>
      </c>
      <c r="O449" s="10" t="str">
        <f t="shared" si="156"/>
        <v/>
      </c>
      <c r="P449" s="10" t="str">
        <f t="shared" si="157"/>
        <v/>
      </c>
      <c r="Q449" s="10" t="str">
        <f t="shared" si="158"/>
        <v/>
      </c>
      <c r="R449" s="1" t="str">
        <f t="shared" si="159"/>
        <v/>
      </c>
      <c r="S449" s="1" t="str">
        <f t="shared" si="160"/>
        <v/>
      </c>
      <c r="T449" s="1" t="str">
        <f t="shared" si="161"/>
        <v/>
      </c>
      <c r="U449" s="1" t="str">
        <f t="shared" si="162"/>
        <v/>
      </c>
      <c r="V449" t="str">
        <f t="shared" si="163"/>
        <v/>
      </c>
      <c r="W449" s="10" t="str">
        <f t="shared" si="164"/>
        <v/>
      </c>
      <c r="X449" s="10" t="str">
        <f t="shared" si="165"/>
        <v/>
      </c>
      <c r="Y449" s="10" t="str">
        <f t="shared" si="166"/>
        <v/>
      </c>
      <c r="Z449" s="10" t="str">
        <f t="shared" si="174"/>
        <v/>
      </c>
      <c r="AA449" s="10" t="str">
        <f t="shared" si="167"/>
        <v/>
      </c>
      <c r="AB449" s="10" t="str">
        <f t="shared" si="168"/>
        <v/>
      </c>
      <c r="AC449" s="10" t="str">
        <f t="shared" si="175"/>
        <v/>
      </c>
      <c r="AD449" s="10" t="str">
        <f t="shared" si="169"/>
        <v/>
      </c>
      <c r="AE449" s="10" t="str">
        <f t="shared" si="170"/>
        <v/>
      </c>
      <c r="AF449" s="10" t="str">
        <f t="shared" si="176"/>
        <v/>
      </c>
      <c r="AG449" s="10" t="str">
        <f t="shared" si="177"/>
        <v/>
      </c>
      <c r="AH449" s="10" t="str">
        <f t="shared" si="178"/>
        <v/>
      </c>
      <c r="AI449" s="10" t="str">
        <f t="shared" si="171"/>
        <v/>
      </c>
      <c r="AJ449" s="10" t="str">
        <f t="shared" si="179"/>
        <v/>
      </c>
      <c r="AK449" s="10" t="str">
        <f t="shared" si="180"/>
        <v/>
      </c>
      <c r="AL449" s="10" t="str">
        <f t="shared" si="181"/>
        <v/>
      </c>
    </row>
    <row r="450" spans="1:38" ht="22.5" customHeight="1" x14ac:dyDescent="0.25">
      <c r="A450" s="94">
        <v>441</v>
      </c>
      <c r="B450" s="114"/>
      <c r="C450" s="101"/>
      <c r="D450" s="101"/>
      <c r="E450" s="102"/>
      <c r="F450" s="80"/>
      <c r="G450" s="81"/>
      <c r="H450" s="81"/>
      <c r="I450" s="81"/>
      <c r="J450" s="80"/>
      <c r="K450" s="81"/>
      <c r="L450" s="3"/>
      <c r="M450" s="10" t="str">
        <f t="shared" si="172"/>
        <v/>
      </c>
      <c r="N450" s="10" t="str">
        <f t="shared" si="173"/>
        <v/>
      </c>
      <c r="O450" s="10" t="str">
        <f t="shared" si="156"/>
        <v/>
      </c>
      <c r="P450" s="10" t="str">
        <f t="shared" si="157"/>
        <v/>
      </c>
      <c r="Q450" s="10" t="str">
        <f t="shared" si="158"/>
        <v/>
      </c>
      <c r="R450" s="1" t="str">
        <f t="shared" si="159"/>
        <v/>
      </c>
      <c r="S450" s="1" t="str">
        <f t="shared" si="160"/>
        <v/>
      </c>
      <c r="T450" s="1" t="str">
        <f t="shared" si="161"/>
        <v/>
      </c>
      <c r="U450" s="1" t="str">
        <f t="shared" si="162"/>
        <v/>
      </c>
      <c r="V450" t="str">
        <f t="shared" si="163"/>
        <v/>
      </c>
      <c r="W450" s="10" t="str">
        <f t="shared" si="164"/>
        <v/>
      </c>
      <c r="X450" s="10" t="str">
        <f t="shared" si="165"/>
        <v/>
      </c>
      <c r="Y450" s="10" t="str">
        <f t="shared" si="166"/>
        <v/>
      </c>
      <c r="Z450" s="10" t="str">
        <f t="shared" si="174"/>
        <v/>
      </c>
      <c r="AA450" s="10" t="str">
        <f t="shared" si="167"/>
        <v/>
      </c>
      <c r="AB450" s="10" t="str">
        <f t="shared" si="168"/>
        <v/>
      </c>
      <c r="AC450" s="10" t="str">
        <f t="shared" si="175"/>
        <v/>
      </c>
      <c r="AD450" s="10" t="str">
        <f t="shared" si="169"/>
        <v/>
      </c>
      <c r="AE450" s="10" t="str">
        <f t="shared" si="170"/>
        <v/>
      </c>
      <c r="AF450" s="10" t="str">
        <f t="shared" si="176"/>
        <v/>
      </c>
      <c r="AG450" s="10" t="str">
        <f t="shared" si="177"/>
        <v/>
      </c>
      <c r="AH450" s="10" t="str">
        <f t="shared" si="178"/>
        <v/>
      </c>
      <c r="AI450" s="10" t="str">
        <f t="shared" si="171"/>
        <v/>
      </c>
      <c r="AJ450" s="10" t="str">
        <f t="shared" si="179"/>
        <v/>
      </c>
      <c r="AK450" s="10" t="str">
        <f t="shared" si="180"/>
        <v/>
      </c>
      <c r="AL450" s="10" t="str">
        <f t="shared" si="181"/>
        <v/>
      </c>
    </row>
    <row r="451" spans="1:38" ht="22.5" customHeight="1" x14ac:dyDescent="0.25">
      <c r="A451" s="94">
        <v>442</v>
      </c>
      <c r="B451" s="114"/>
      <c r="C451" s="101"/>
      <c r="D451" s="101"/>
      <c r="E451" s="102"/>
      <c r="F451" s="80"/>
      <c r="G451" s="81"/>
      <c r="H451" s="81"/>
      <c r="I451" s="81"/>
      <c r="J451" s="80"/>
      <c r="K451" s="81"/>
      <c r="L451" s="3"/>
      <c r="M451" s="10" t="str">
        <f t="shared" si="172"/>
        <v/>
      </c>
      <c r="N451" s="10" t="str">
        <f t="shared" si="173"/>
        <v/>
      </c>
      <c r="O451" s="10" t="str">
        <f t="shared" si="156"/>
        <v/>
      </c>
      <c r="P451" s="10" t="str">
        <f t="shared" si="157"/>
        <v/>
      </c>
      <c r="Q451" s="10" t="str">
        <f t="shared" si="158"/>
        <v/>
      </c>
      <c r="R451" s="1" t="str">
        <f t="shared" si="159"/>
        <v/>
      </c>
      <c r="S451" s="1" t="str">
        <f t="shared" si="160"/>
        <v/>
      </c>
      <c r="T451" s="1" t="str">
        <f t="shared" si="161"/>
        <v/>
      </c>
      <c r="U451" s="1" t="str">
        <f t="shared" si="162"/>
        <v/>
      </c>
      <c r="V451" t="str">
        <f t="shared" si="163"/>
        <v/>
      </c>
      <c r="W451" s="10" t="str">
        <f t="shared" si="164"/>
        <v/>
      </c>
      <c r="X451" s="10" t="str">
        <f t="shared" si="165"/>
        <v/>
      </c>
      <c r="Y451" s="10" t="str">
        <f t="shared" si="166"/>
        <v/>
      </c>
      <c r="Z451" s="10" t="str">
        <f t="shared" si="174"/>
        <v/>
      </c>
      <c r="AA451" s="10" t="str">
        <f t="shared" si="167"/>
        <v/>
      </c>
      <c r="AB451" s="10" t="str">
        <f t="shared" si="168"/>
        <v/>
      </c>
      <c r="AC451" s="10" t="str">
        <f t="shared" si="175"/>
        <v/>
      </c>
      <c r="AD451" s="10" t="str">
        <f t="shared" si="169"/>
        <v/>
      </c>
      <c r="AE451" s="10" t="str">
        <f t="shared" si="170"/>
        <v/>
      </c>
      <c r="AF451" s="10" t="str">
        <f t="shared" si="176"/>
        <v/>
      </c>
      <c r="AG451" s="10" t="str">
        <f t="shared" si="177"/>
        <v/>
      </c>
      <c r="AH451" s="10" t="str">
        <f t="shared" si="178"/>
        <v/>
      </c>
      <c r="AI451" s="10" t="str">
        <f t="shared" si="171"/>
        <v/>
      </c>
      <c r="AJ451" s="10" t="str">
        <f t="shared" si="179"/>
        <v/>
      </c>
      <c r="AK451" s="10" t="str">
        <f t="shared" si="180"/>
        <v/>
      </c>
      <c r="AL451" s="10" t="str">
        <f t="shared" si="181"/>
        <v/>
      </c>
    </row>
    <row r="452" spans="1:38" ht="22.5" customHeight="1" x14ac:dyDescent="0.25">
      <c r="A452" s="94">
        <v>443</v>
      </c>
      <c r="B452" s="114"/>
      <c r="C452" s="101"/>
      <c r="D452" s="101"/>
      <c r="E452" s="102"/>
      <c r="F452" s="80"/>
      <c r="G452" s="81"/>
      <c r="H452" s="81"/>
      <c r="I452" s="81"/>
      <c r="J452" s="80"/>
      <c r="K452" s="81"/>
      <c r="L452" s="3"/>
      <c r="M452" s="10" t="str">
        <f t="shared" si="172"/>
        <v/>
      </c>
      <c r="N452" s="10" t="str">
        <f t="shared" si="173"/>
        <v/>
      </c>
      <c r="O452" s="10" t="str">
        <f t="shared" si="156"/>
        <v/>
      </c>
      <c r="P452" s="10" t="str">
        <f t="shared" si="157"/>
        <v/>
      </c>
      <c r="Q452" s="10" t="str">
        <f t="shared" si="158"/>
        <v/>
      </c>
      <c r="R452" s="1" t="str">
        <f t="shared" si="159"/>
        <v/>
      </c>
      <c r="S452" s="1" t="str">
        <f t="shared" si="160"/>
        <v/>
      </c>
      <c r="T452" s="1" t="str">
        <f t="shared" si="161"/>
        <v/>
      </c>
      <c r="U452" s="1" t="str">
        <f t="shared" si="162"/>
        <v/>
      </c>
      <c r="V452" t="str">
        <f t="shared" si="163"/>
        <v/>
      </c>
      <c r="W452" s="10" t="str">
        <f t="shared" si="164"/>
        <v/>
      </c>
      <c r="X452" s="10" t="str">
        <f t="shared" si="165"/>
        <v/>
      </c>
      <c r="Y452" s="10" t="str">
        <f t="shared" si="166"/>
        <v/>
      </c>
      <c r="Z452" s="10" t="str">
        <f t="shared" si="174"/>
        <v/>
      </c>
      <c r="AA452" s="10" t="str">
        <f t="shared" si="167"/>
        <v/>
      </c>
      <c r="AB452" s="10" t="str">
        <f t="shared" si="168"/>
        <v/>
      </c>
      <c r="AC452" s="10" t="str">
        <f t="shared" si="175"/>
        <v/>
      </c>
      <c r="AD452" s="10" t="str">
        <f t="shared" si="169"/>
        <v/>
      </c>
      <c r="AE452" s="10" t="str">
        <f t="shared" si="170"/>
        <v/>
      </c>
      <c r="AF452" s="10" t="str">
        <f t="shared" si="176"/>
        <v/>
      </c>
      <c r="AG452" s="10" t="str">
        <f t="shared" si="177"/>
        <v/>
      </c>
      <c r="AH452" s="10" t="str">
        <f t="shared" si="178"/>
        <v/>
      </c>
      <c r="AI452" s="10" t="str">
        <f t="shared" si="171"/>
        <v/>
      </c>
      <c r="AJ452" s="10" t="str">
        <f t="shared" si="179"/>
        <v/>
      </c>
      <c r="AK452" s="10" t="str">
        <f t="shared" si="180"/>
        <v/>
      </c>
      <c r="AL452" s="10" t="str">
        <f t="shared" si="181"/>
        <v/>
      </c>
    </row>
    <row r="453" spans="1:38" ht="22.5" customHeight="1" x14ac:dyDescent="0.25">
      <c r="A453" s="94">
        <v>444</v>
      </c>
      <c r="B453" s="114"/>
      <c r="C453" s="101"/>
      <c r="D453" s="101"/>
      <c r="E453" s="102"/>
      <c r="F453" s="80"/>
      <c r="G453" s="81"/>
      <c r="H453" s="81"/>
      <c r="I453" s="81"/>
      <c r="J453" s="80"/>
      <c r="K453" s="81"/>
      <c r="L453" s="3"/>
      <c r="M453" s="10" t="str">
        <f t="shared" si="172"/>
        <v/>
      </c>
      <c r="N453" s="10" t="str">
        <f t="shared" si="173"/>
        <v/>
      </c>
      <c r="O453" s="10" t="str">
        <f t="shared" si="156"/>
        <v/>
      </c>
      <c r="P453" s="10" t="str">
        <f t="shared" si="157"/>
        <v/>
      </c>
      <c r="Q453" s="10" t="str">
        <f t="shared" si="158"/>
        <v/>
      </c>
      <c r="R453" s="1" t="str">
        <f t="shared" si="159"/>
        <v/>
      </c>
      <c r="S453" s="1" t="str">
        <f t="shared" si="160"/>
        <v/>
      </c>
      <c r="T453" s="1" t="str">
        <f t="shared" si="161"/>
        <v/>
      </c>
      <c r="U453" s="1" t="str">
        <f t="shared" si="162"/>
        <v/>
      </c>
      <c r="V453" t="str">
        <f t="shared" si="163"/>
        <v/>
      </c>
      <c r="W453" s="10" t="str">
        <f t="shared" si="164"/>
        <v/>
      </c>
      <c r="X453" s="10" t="str">
        <f t="shared" si="165"/>
        <v/>
      </c>
      <c r="Y453" s="10" t="str">
        <f t="shared" si="166"/>
        <v/>
      </c>
      <c r="Z453" s="10" t="str">
        <f t="shared" si="174"/>
        <v/>
      </c>
      <c r="AA453" s="10" t="str">
        <f t="shared" si="167"/>
        <v/>
      </c>
      <c r="AB453" s="10" t="str">
        <f t="shared" si="168"/>
        <v/>
      </c>
      <c r="AC453" s="10" t="str">
        <f t="shared" si="175"/>
        <v/>
      </c>
      <c r="AD453" s="10" t="str">
        <f t="shared" si="169"/>
        <v/>
      </c>
      <c r="AE453" s="10" t="str">
        <f t="shared" si="170"/>
        <v/>
      </c>
      <c r="AF453" s="10" t="str">
        <f t="shared" si="176"/>
        <v/>
      </c>
      <c r="AG453" s="10" t="str">
        <f t="shared" si="177"/>
        <v/>
      </c>
      <c r="AH453" s="10" t="str">
        <f t="shared" si="178"/>
        <v/>
      </c>
      <c r="AI453" s="10" t="str">
        <f t="shared" si="171"/>
        <v/>
      </c>
      <c r="AJ453" s="10" t="str">
        <f t="shared" si="179"/>
        <v/>
      </c>
      <c r="AK453" s="10" t="str">
        <f t="shared" si="180"/>
        <v/>
      </c>
      <c r="AL453" s="10" t="str">
        <f t="shared" si="181"/>
        <v/>
      </c>
    </row>
    <row r="454" spans="1:38" ht="22.5" customHeight="1" x14ac:dyDescent="0.25">
      <c r="A454" s="94">
        <v>445</v>
      </c>
      <c r="B454" s="114"/>
      <c r="C454" s="101"/>
      <c r="D454" s="101"/>
      <c r="E454" s="102"/>
      <c r="F454" s="80"/>
      <c r="G454" s="81"/>
      <c r="H454" s="81"/>
      <c r="I454" s="81"/>
      <c r="J454" s="80"/>
      <c r="K454" s="81"/>
      <c r="L454" s="3"/>
      <c r="M454" s="10" t="str">
        <f t="shared" si="172"/>
        <v/>
      </c>
      <c r="N454" s="10" t="str">
        <f t="shared" si="173"/>
        <v/>
      </c>
      <c r="O454" s="10" t="str">
        <f t="shared" si="156"/>
        <v/>
      </c>
      <c r="P454" s="10" t="str">
        <f t="shared" si="157"/>
        <v/>
      </c>
      <c r="Q454" s="10" t="str">
        <f t="shared" si="158"/>
        <v/>
      </c>
      <c r="R454" s="1" t="str">
        <f t="shared" si="159"/>
        <v/>
      </c>
      <c r="S454" s="1" t="str">
        <f t="shared" si="160"/>
        <v/>
      </c>
      <c r="T454" s="1" t="str">
        <f t="shared" si="161"/>
        <v/>
      </c>
      <c r="U454" s="1" t="str">
        <f t="shared" si="162"/>
        <v/>
      </c>
      <c r="V454" t="str">
        <f t="shared" si="163"/>
        <v/>
      </c>
      <c r="W454" s="10" t="str">
        <f t="shared" si="164"/>
        <v/>
      </c>
      <c r="X454" s="10" t="str">
        <f t="shared" si="165"/>
        <v/>
      </c>
      <c r="Y454" s="10" t="str">
        <f t="shared" si="166"/>
        <v/>
      </c>
      <c r="Z454" s="10" t="str">
        <f t="shared" si="174"/>
        <v/>
      </c>
      <c r="AA454" s="10" t="str">
        <f t="shared" si="167"/>
        <v/>
      </c>
      <c r="AB454" s="10" t="str">
        <f t="shared" si="168"/>
        <v/>
      </c>
      <c r="AC454" s="10" t="str">
        <f t="shared" si="175"/>
        <v/>
      </c>
      <c r="AD454" s="10" t="str">
        <f t="shared" si="169"/>
        <v/>
      </c>
      <c r="AE454" s="10" t="str">
        <f t="shared" si="170"/>
        <v/>
      </c>
      <c r="AF454" s="10" t="str">
        <f t="shared" si="176"/>
        <v/>
      </c>
      <c r="AG454" s="10" t="str">
        <f t="shared" si="177"/>
        <v/>
      </c>
      <c r="AH454" s="10" t="str">
        <f t="shared" si="178"/>
        <v/>
      </c>
      <c r="AI454" s="10" t="str">
        <f t="shared" si="171"/>
        <v/>
      </c>
      <c r="AJ454" s="10" t="str">
        <f t="shared" si="179"/>
        <v/>
      </c>
      <c r="AK454" s="10" t="str">
        <f t="shared" si="180"/>
        <v/>
      </c>
      <c r="AL454" s="10" t="str">
        <f t="shared" si="181"/>
        <v/>
      </c>
    </row>
    <row r="455" spans="1:38" ht="22.5" customHeight="1" x14ac:dyDescent="0.25">
      <c r="A455" s="94">
        <v>446</v>
      </c>
      <c r="B455" s="114"/>
      <c r="C455" s="101"/>
      <c r="D455" s="101"/>
      <c r="E455" s="102"/>
      <c r="F455" s="80"/>
      <c r="G455" s="81"/>
      <c r="H455" s="81"/>
      <c r="I455" s="81"/>
      <c r="J455" s="80"/>
      <c r="K455" s="81"/>
      <c r="L455" s="3"/>
      <c r="M455" s="10" t="str">
        <f t="shared" si="172"/>
        <v/>
      </c>
      <c r="N455" s="10" t="str">
        <f t="shared" si="173"/>
        <v/>
      </c>
      <c r="O455" s="10" t="str">
        <f t="shared" si="156"/>
        <v/>
      </c>
      <c r="P455" s="10" t="str">
        <f t="shared" si="157"/>
        <v/>
      </c>
      <c r="Q455" s="10" t="str">
        <f t="shared" si="158"/>
        <v/>
      </c>
      <c r="R455" s="1" t="str">
        <f t="shared" si="159"/>
        <v/>
      </c>
      <c r="S455" s="1" t="str">
        <f t="shared" si="160"/>
        <v/>
      </c>
      <c r="T455" s="1" t="str">
        <f t="shared" si="161"/>
        <v/>
      </c>
      <c r="U455" s="1" t="str">
        <f t="shared" si="162"/>
        <v/>
      </c>
      <c r="V455" t="str">
        <f t="shared" si="163"/>
        <v/>
      </c>
      <c r="W455" s="10" t="str">
        <f t="shared" si="164"/>
        <v/>
      </c>
      <c r="X455" s="10" t="str">
        <f t="shared" si="165"/>
        <v/>
      </c>
      <c r="Y455" s="10" t="str">
        <f t="shared" si="166"/>
        <v/>
      </c>
      <c r="Z455" s="10" t="str">
        <f t="shared" si="174"/>
        <v/>
      </c>
      <c r="AA455" s="10" t="str">
        <f t="shared" si="167"/>
        <v/>
      </c>
      <c r="AB455" s="10" t="str">
        <f t="shared" si="168"/>
        <v/>
      </c>
      <c r="AC455" s="10" t="str">
        <f t="shared" si="175"/>
        <v/>
      </c>
      <c r="AD455" s="10" t="str">
        <f t="shared" si="169"/>
        <v/>
      </c>
      <c r="AE455" s="10" t="str">
        <f t="shared" si="170"/>
        <v/>
      </c>
      <c r="AF455" s="10" t="str">
        <f t="shared" si="176"/>
        <v/>
      </c>
      <c r="AG455" s="10" t="str">
        <f t="shared" si="177"/>
        <v/>
      </c>
      <c r="AH455" s="10" t="str">
        <f t="shared" si="178"/>
        <v/>
      </c>
      <c r="AI455" s="10" t="str">
        <f t="shared" si="171"/>
        <v/>
      </c>
      <c r="AJ455" s="10" t="str">
        <f t="shared" si="179"/>
        <v/>
      </c>
      <c r="AK455" s="10" t="str">
        <f t="shared" si="180"/>
        <v/>
      </c>
      <c r="AL455" s="10" t="str">
        <f t="shared" si="181"/>
        <v/>
      </c>
    </row>
    <row r="456" spans="1:38" ht="22.5" customHeight="1" x14ac:dyDescent="0.25">
      <c r="A456" s="94">
        <v>447</v>
      </c>
      <c r="B456" s="114"/>
      <c r="C456" s="101"/>
      <c r="D456" s="101"/>
      <c r="E456" s="102"/>
      <c r="F456" s="80"/>
      <c r="G456" s="81"/>
      <c r="H456" s="81"/>
      <c r="I456" s="81"/>
      <c r="J456" s="80"/>
      <c r="K456" s="81"/>
      <c r="L456" s="3"/>
      <c r="M456" s="10" t="str">
        <f t="shared" si="172"/>
        <v/>
      </c>
      <c r="N456" s="10" t="str">
        <f t="shared" si="173"/>
        <v/>
      </c>
      <c r="O456" s="10" t="str">
        <f t="shared" si="156"/>
        <v/>
      </c>
      <c r="P456" s="10" t="str">
        <f t="shared" si="157"/>
        <v/>
      </c>
      <c r="Q456" s="10" t="str">
        <f t="shared" si="158"/>
        <v/>
      </c>
      <c r="R456" s="1" t="str">
        <f t="shared" si="159"/>
        <v/>
      </c>
      <c r="S456" s="1" t="str">
        <f t="shared" si="160"/>
        <v/>
      </c>
      <c r="T456" s="1" t="str">
        <f t="shared" si="161"/>
        <v/>
      </c>
      <c r="U456" s="1" t="str">
        <f t="shared" si="162"/>
        <v/>
      </c>
      <c r="V456" t="str">
        <f t="shared" si="163"/>
        <v/>
      </c>
      <c r="W456" s="10" t="str">
        <f t="shared" si="164"/>
        <v/>
      </c>
      <c r="X456" s="10" t="str">
        <f t="shared" si="165"/>
        <v/>
      </c>
      <c r="Y456" s="10" t="str">
        <f t="shared" si="166"/>
        <v/>
      </c>
      <c r="Z456" s="10" t="str">
        <f t="shared" si="174"/>
        <v/>
      </c>
      <c r="AA456" s="10" t="str">
        <f t="shared" si="167"/>
        <v/>
      </c>
      <c r="AB456" s="10" t="str">
        <f t="shared" si="168"/>
        <v/>
      </c>
      <c r="AC456" s="10" t="str">
        <f t="shared" si="175"/>
        <v/>
      </c>
      <c r="AD456" s="10" t="str">
        <f t="shared" si="169"/>
        <v/>
      </c>
      <c r="AE456" s="10" t="str">
        <f t="shared" si="170"/>
        <v/>
      </c>
      <c r="AF456" s="10" t="str">
        <f t="shared" si="176"/>
        <v/>
      </c>
      <c r="AG456" s="10" t="str">
        <f t="shared" si="177"/>
        <v/>
      </c>
      <c r="AH456" s="10" t="str">
        <f t="shared" si="178"/>
        <v/>
      </c>
      <c r="AI456" s="10" t="str">
        <f t="shared" si="171"/>
        <v/>
      </c>
      <c r="AJ456" s="10" t="str">
        <f t="shared" si="179"/>
        <v/>
      </c>
      <c r="AK456" s="10" t="str">
        <f t="shared" si="180"/>
        <v/>
      </c>
      <c r="AL456" s="10" t="str">
        <f t="shared" si="181"/>
        <v/>
      </c>
    </row>
    <row r="457" spans="1:38" ht="22.5" customHeight="1" x14ac:dyDescent="0.25">
      <c r="A457" s="94">
        <v>448</v>
      </c>
      <c r="B457" s="114"/>
      <c r="C457" s="101"/>
      <c r="D457" s="101"/>
      <c r="E457" s="102"/>
      <c r="F457" s="80"/>
      <c r="G457" s="81"/>
      <c r="H457" s="81"/>
      <c r="I457" s="81"/>
      <c r="J457" s="80"/>
      <c r="K457" s="81"/>
      <c r="L457" s="3"/>
      <c r="M457" s="10" t="str">
        <f t="shared" si="172"/>
        <v/>
      </c>
      <c r="N457" s="10" t="str">
        <f t="shared" si="173"/>
        <v/>
      </c>
      <c r="O457" s="10" t="str">
        <f t="shared" si="156"/>
        <v/>
      </c>
      <c r="P457" s="10" t="str">
        <f t="shared" si="157"/>
        <v/>
      </c>
      <c r="Q457" s="10" t="str">
        <f t="shared" si="158"/>
        <v/>
      </c>
      <c r="R457" s="1" t="str">
        <f t="shared" si="159"/>
        <v/>
      </c>
      <c r="S457" s="1" t="str">
        <f t="shared" si="160"/>
        <v/>
      </c>
      <c r="T457" s="1" t="str">
        <f t="shared" si="161"/>
        <v/>
      </c>
      <c r="U457" s="1" t="str">
        <f t="shared" si="162"/>
        <v/>
      </c>
      <c r="V457" t="str">
        <f t="shared" si="163"/>
        <v/>
      </c>
      <c r="W457" s="10" t="str">
        <f t="shared" si="164"/>
        <v/>
      </c>
      <c r="X457" s="10" t="str">
        <f t="shared" si="165"/>
        <v/>
      </c>
      <c r="Y457" s="10" t="str">
        <f t="shared" si="166"/>
        <v/>
      </c>
      <c r="Z457" s="10" t="str">
        <f t="shared" si="174"/>
        <v/>
      </c>
      <c r="AA457" s="10" t="str">
        <f t="shared" si="167"/>
        <v/>
      </c>
      <c r="AB457" s="10" t="str">
        <f t="shared" si="168"/>
        <v/>
      </c>
      <c r="AC457" s="10" t="str">
        <f t="shared" si="175"/>
        <v/>
      </c>
      <c r="AD457" s="10" t="str">
        <f t="shared" si="169"/>
        <v/>
      </c>
      <c r="AE457" s="10" t="str">
        <f t="shared" si="170"/>
        <v/>
      </c>
      <c r="AF457" s="10" t="str">
        <f t="shared" si="176"/>
        <v/>
      </c>
      <c r="AG457" s="10" t="str">
        <f t="shared" si="177"/>
        <v/>
      </c>
      <c r="AH457" s="10" t="str">
        <f t="shared" si="178"/>
        <v/>
      </c>
      <c r="AI457" s="10" t="str">
        <f t="shared" si="171"/>
        <v/>
      </c>
      <c r="AJ457" s="10" t="str">
        <f t="shared" si="179"/>
        <v/>
      </c>
      <c r="AK457" s="10" t="str">
        <f t="shared" si="180"/>
        <v/>
      </c>
      <c r="AL457" s="10" t="str">
        <f t="shared" si="181"/>
        <v/>
      </c>
    </row>
    <row r="458" spans="1:38" ht="22.5" customHeight="1" x14ac:dyDescent="0.25">
      <c r="A458" s="94">
        <v>449</v>
      </c>
      <c r="B458" s="114"/>
      <c r="C458" s="101"/>
      <c r="D458" s="101"/>
      <c r="E458" s="102"/>
      <c r="F458" s="80"/>
      <c r="G458" s="81"/>
      <c r="H458" s="81"/>
      <c r="I458" s="81"/>
      <c r="J458" s="80"/>
      <c r="K458" s="81"/>
      <c r="L458" s="3"/>
      <c r="M458" s="10" t="str">
        <f t="shared" si="172"/>
        <v/>
      </c>
      <c r="N458" s="10" t="str">
        <f t="shared" si="173"/>
        <v/>
      </c>
      <c r="O458" s="10" t="str">
        <f t="shared" ref="O458:O500" si="182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458" s="10" t="str">
        <f t="shared" ref="P458:P500" si="183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458" s="10" t="str">
        <f t="shared" ref="Q458:Q500" si="184">IF(AND(VLOOKUP(ROW()-9,A:K,8,0) &lt;&gt; "2500",VLOOKUP(ROW()-9,A:K,8,0) &lt;&gt;"4050"),"",IF($Q$8=TRUE,"","The sum of GL 2500 must equal the sum of GL 4050. "))</f>
        <v/>
      </c>
      <c r="R458" s="1" t="str">
        <f t="shared" ref="R458:R500" si="185">IF(AND(VLOOKUP(ROW()-9,A:K,8,0) &lt;&gt; "2170",VLOOKUP(ROW()-9,A:K,8,0) &lt;&gt;"5370"),"",IF($R$8=TRUE,"","The sum of GL 2170 must equal the sum of GL 5370. "))</f>
        <v/>
      </c>
      <c r="S458" s="1" t="str">
        <f t="shared" ref="S458:S500" si="186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458" s="1" t="str">
        <f t="shared" ref="T458:T500" si="187">IF(OR(VLOOKUP(ROW()-9,A:K,8,0)="3400",VLOOKUP(ROW()-9,A:K,8,0)="3500"),"GL 3400 and 3500 are not allowed. Must use lowest level. ","")</f>
        <v/>
      </c>
      <c r="U458" s="1" t="str">
        <f t="shared" ref="U458:U500" si="188">IF(AND(VLOOKUP(ROW()-9,A:K,8,0)="2125",VLOOKUP(ROW()-9,A:K,10,0)&gt;0),"GL 2125 must equal 0. ","")</f>
        <v/>
      </c>
      <c r="V458" t="str">
        <f t="shared" ref="V458:V500" si="189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458" s="10" t="str">
        <f t="shared" ref="W458:W500" si="190">IF(AND(OR(VLOOKUP(ROW()-9,A:K,8,0)="1390",VLOOKUP(ROW()-9,A:K,8,0)="1600"),VLOOKUP(ROW()-9,A:K,11,0)="D"),"GL " &amp; VLOOKUP(ROW()-9,A:K,8,0) &amp; " must be a credit value. ","")</f>
        <v/>
      </c>
      <c r="X458" s="10" t="str">
        <f t="shared" ref="X458:X500" si="191">IF(VLOOKUP(ROW()-9,A:K,10,0)&lt;0,"Amount must be a positive value. ","")</f>
        <v/>
      </c>
      <c r="Y458" s="10" t="str">
        <f t="shared" ref="Y458:Y500" si="192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458" s="10" t="str">
        <f t="shared" si="174"/>
        <v/>
      </c>
      <c r="AA458" s="10" t="str">
        <f t="shared" ref="AA458:AA500" si="193">IF(ISERROR(ROUND(VLOOKUP(ROW()-9,A:K,10,0),2)=VLOOKUP(ROW()-9,A:K,10,0)),"",IF(ROUND(VLOOKUP(ROW()-9,A:K,10,0),2)=VLOOKUP(ROW()-9,A:K,10,0),"","Decimal place is larger than 2 digits. "))</f>
        <v/>
      </c>
      <c r="AB458" s="10" t="str">
        <f t="shared" ref="AB458:AB500" si="194">IF(VLOOKUP(ROW()-9,A:K,10,0) = "","", IF(ISNUMBER(VLOOKUP(ROW()-9,A:K,10,0))=TRUE,"","Amount must be a numeric value. "))</f>
        <v/>
      </c>
      <c r="AC458" s="10" t="str">
        <f t="shared" si="175"/>
        <v/>
      </c>
      <c r="AD458" s="10" t="str">
        <f t="shared" ref="AD458:AD500" si="195">IF(OR(AND(VLOOKUP(ROW()-9,A:K,10,0)&gt;0,VLOOKUP(ROW()-9,A:K,11,0)=""),AND(VLOOKUP(ROW()-9,A:K,6,0)&gt;0,VLOOKUP(ROW()-9,A:K,7,0)="")),"For every amount or encumbrance, the D/C column must have a D or C. ", "")</f>
        <v/>
      </c>
      <c r="AE458" s="10" t="str">
        <f t="shared" ref="AE458:AE500" si="196">IF(OR(VLOOKUP(ROW()-9,A:K,8,0) &amp; VLOOKUP(ROW()-9,A:K,9,0)="17300512",VLOOKUP(ROW()-9,A:K,8,0) &amp; VLOOKUP(ROW()-9,A:K,9,0)="17300666"),"GL 1730.0512 and 1730.0666 must not be on report 1. ","")</f>
        <v/>
      </c>
      <c r="AF458" s="10" t="str">
        <f t="shared" si="176"/>
        <v/>
      </c>
      <c r="AG458" s="10" t="str">
        <f t="shared" si="177"/>
        <v/>
      </c>
      <c r="AH458" s="10" t="str">
        <f t="shared" si="178"/>
        <v/>
      </c>
      <c r="AI458" s="10" t="str">
        <f t="shared" ref="AI458:AI500" si="197">IF(AND(OR(VLOOKUP(ROW()-9,A:K,8,0)="1410",VLOOKUP(ROW()-9,A:K,8,0)="3114"),VLOOKUP(ROW()-9,A:K,10,0)&gt;0),IF(VLOOKUP(ROW()-9,A:K,9,0)=$F$5,"Subsidiary must be another fund number.  ",""),"")</f>
        <v/>
      </c>
      <c r="AJ458" s="10" t="str">
        <f t="shared" si="179"/>
        <v/>
      </c>
      <c r="AK458" s="10" t="str">
        <f t="shared" si="180"/>
        <v/>
      </c>
      <c r="AL458" s="10" t="str">
        <f t="shared" si="181"/>
        <v/>
      </c>
    </row>
    <row r="459" spans="1:38" ht="22.5" customHeight="1" x14ac:dyDescent="0.25">
      <c r="A459" s="94">
        <v>450</v>
      </c>
      <c r="B459" s="114"/>
      <c r="C459" s="101"/>
      <c r="D459" s="101"/>
      <c r="E459" s="102"/>
      <c r="F459" s="80"/>
      <c r="G459" s="81"/>
      <c r="H459" s="81"/>
      <c r="I459" s="81"/>
      <c r="J459" s="80"/>
      <c r="K459" s="81"/>
      <c r="L459" s="3"/>
      <c r="M459" s="10" t="str">
        <f t="shared" ref="M459:M500" si="198">IF(ISERROR(N459),"",N459)&amp; IF(ISERROR(O459),"",O459)&amp; IF(ISERROR(P459),"",P459)&amp; IF(ISERROR(Q459),"",Q459)&amp; IF(ISERROR(R459),"",R459)&amp; IF(ISERROR(S459),"",S459)&amp; IF(ISERROR(T459),"",T459)&amp; IF(ISERROR(U459),"",U459)&amp; IF(ISERROR(V459),"",V459)&amp; IF(ISERROR(W459),"",W459)&amp; IF(ISERROR(X459),"",X459)&amp; IF(ISERROR(Y459),"",Y459)&amp; IF(ISERROR(Z459),"",Z459)&amp; IF(ISERROR(AA459),"",AA459)&amp; IF(ISERROR(AB459),"",AB459)&amp; IF(ISERROR(AC459),"",AC459)&amp; IF(ISERROR(AD459),"",AD459)&amp; IF(ISERROR(AE459),"",AE459)&amp; IF(ISERROR(AF459),"",AF459)&amp; IF(ISERROR(AG459),"",AG459)&amp; IF(ISERROR(AH459),"",AH459)&amp; IF(ISERROR(AI459),"",AI459)&amp; IF(ISERROR(AJ459),"",AJ459)&amp; IF(ISERROR(AK459),"",AK459)&amp; IF(ISERROR(AL459),"",AL459)</f>
        <v/>
      </c>
      <c r="N459" s="10" t="str">
        <f t="shared" ref="N459:N500" si="199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459" s="10" t="str">
        <f t="shared" si="182"/>
        <v/>
      </c>
      <c r="P459" s="10" t="str">
        <f t="shared" si="183"/>
        <v/>
      </c>
      <c r="Q459" s="10" t="str">
        <f t="shared" si="184"/>
        <v/>
      </c>
      <c r="R459" s="1" t="str">
        <f t="shared" si="185"/>
        <v/>
      </c>
      <c r="S459" s="1" t="str">
        <f t="shared" si="186"/>
        <v/>
      </c>
      <c r="T459" s="1" t="str">
        <f t="shared" si="187"/>
        <v/>
      </c>
      <c r="U459" s="1" t="str">
        <f t="shared" si="188"/>
        <v/>
      </c>
      <c r="V459" t="str">
        <f t="shared" si="189"/>
        <v/>
      </c>
      <c r="W459" s="10" t="str">
        <f t="shared" si="190"/>
        <v/>
      </c>
      <c r="X459" s="10" t="str">
        <f t="shared" si="191"/>
        <v/>
      </c>
      <c r="Y459" s="10" t="str">
        <f t="shared" si="192"/>
        <v/>
      </c>
      <c r="Z459" s="10" t="str">
        <f t="shared" ref="Z459:Z500" si="200">IF(AND(OR(VALUE(VLOOKUP(ROW()-9,A:K,8,0))=1410,VALUE(VLOOKUP(ROW()-9,A:K,8,0))=1420,VALUE(VLOOKUP(ROW()-9,A:K,8,0))=3114,VALUE(VLOOKUP(ROW()-9,A:K,8,0))=3115),VLOOKUP(ROW()-9,A:K,10,0)&gt;0),IF(LEN(VLOOKUP(ROW()-9,A:K,9,0))=4,"","Subsidiary is " &amp;LEN(VLOOKUP(ROW()-9,A:K,9,0))&amp; " digits long. Subsidiary must be 4 digits. If it appears to be 4 digits, check for hidden characters."),"")</f>
        <v/>
      </c>
      <c r="AA459" s="10" t="str">
        <f t="shared" si="193"/>
        <v/>
      </c>
      <c r="AB459" s="10" t="str">
        <f t="shared" si="194"/>
        <v/>
      </c>
      <c r="AC459" s="10" t="str">
        <f t="shared" ref="AC459:AC500" si="201">IF(AND(VLOOKUP(ROW()-9,A:K,10,0)="",VLOOKUP(ROW()-9,A:K,6,0)=""),"",IF(VLOOKUP(ROW()-9,A:K,10,0)&gt;=VLOOKUP(ROW()-9,A:K,6,0),"","Encumbrance amount must be equal to or less than the accrual amount. "))</f>
        <v/>
      </c>
      <c r="AD459" s="10" t="str">
        <f t="shared" si="195"/>
        <v/>
      </c>
      <c r="AE459" s="10" t="str">
        <f t="shared" si="196"/>
        <v/>
      </c>
      <c r="AF459" s="10" t="str">
        <f t="shared" ref="AF459:AF500" si="202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459" s="10" t="str">
        <f t="shared" ref="AG459:AG500" si="203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459" s="10" t="str">
        <f t="shared" ref="AH459:AH500" si="204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459" s="10" t="str">
        <f t="shared" si="197"/>
        <v/>
      </c>
      <c r="AJ459" s="10" t="str">
        <f t="shared" ref="AJ459:AJ500" si="205">IF(AND(OR(VLOOKUP(ROW()-9,A:K,8,0)="1420",VLOOKUP(ROW()-9,A:K,8,0)="3115"),VLOOKUP(ROW()-9,A:K,10,0)&gt;0),IF(VLOOKUP(ROW()-9,A:K,9,0)=$F$5,"Subsidiary must be agency number. ",""),"")</f>
        <v/>
      </c>
      <c r="AK459" s="10" t="str">
        <f t="shared" ref="AK459:AK500" si="206">IF(OR(VLOOKUP(ROW()-9,A:K,7,0) ="D",VLOOKUP(ROW()-9,A:K,7,0)="C"),IF(VLOOKUP(ROW()-9,A:K,7,0)=VLOOKUP(ROW()-9,A:K,11,0),"","Encumbrance D/C sign must equal accruals D/C sign."),"")</f>
        <v/>
      </c>
      <c r="AL459" s="10" t="str">
        <f t="shared" ref="AL459:AL500" si="207">IF(AND(VLOOKUP(ROW()-9,A:K,8,0)="3010",VLOOKUP(ROW()-9,A:K,6,0)=VLOOKUP(ROW()-9,A:K,10,0),VLOOKUP(ROW()-9,A:K,6,0)&gt;1000000),"Reminder to place a footnote for encumbrances over 1M for GL 3010. ","")</f>
        <v/>
      </c>
    </row>
    <row r="460" spans="1:38" ht="22.5" customHeight="1" x14ac:dyDescent="0.25">
      <c r="A460" s="94">
        <v>451</v>
      </c>
      <c r="B460" s="114"/>
      <c r="C460" s="101"/>
      <c r="D460" s="101"/>
      <c r="E460" s="102"/>
      <c r="F460" s="80"/>
      <c r="G460" s="81"/>
      <c r="H460" s="81"/>
      <c r="I460" s="81"/>
      <c r="J460" s="80"/>
      <c r="K460" s="81"/>
      <c r="L460" s="3"/>
      <c r="M460" s="10" t="str">
        <f t="shared" si="198"/>
        <v/>
      </c>
      <c r="N460" s="10" t="str">
        <f t="shared" si="199"/>
        <v/>
      </c>
      <c r="O460" s="10" t="str">
        <f t="shared" si="182"/>
        <v/>
      </c>
      <c r="P460" s="10" t="str">
        <f t="shared" si="183"/>
        <v/>
      </c>
      <c r="Q460" s="10" t="str">
        <f t="shared" si="184"/>
        <v/>
      </c>
      <c r="R460" s="1" t="str">
        <f t="shared" si="185"/>
        <v/>
      </c>
      <c r="S460" s="1" t="str">
        <f t="shared" si="186"/>
        <v/>
      </c>
      <c r="T460" s="1" t="str">
        <f t="shared" si="187"/>
        <v/>
      </c>
      <c r="U460" s="1" t="str">
        <f t="shared" si="188"/>
        <v/>
      </c>
      <c r="V460" t="str">
        <f t="shared" si="189"/>
        <v/>
      </c>
      <c r="W460" s="10" t="str">
        <f t="shared" si="190"/>
        <v/>
      </c>
      <c r="X460" s="10" t="str">
        <f t="shared" si="191"/>
        <v/>
      </c>
      <c r="Y460" s="10" t="str">
        <f t="shared" si="192"/>
        <v/>
      </c>
      <c r="Z460" s="10" t="str">
        <f t="shared" si="200"/>
        <v/>
      </c>
      <c r="AA460" s="10" t="str">
        <f t="shared" si="193"/>
        <v/>
      </c>
      <c r="AB460" s="10" t="str">
        <f t="shared" si="194"/>
        <v/>
      </c>
      <c r="AC460" s="10" t="str">
        <f t="shared" si="201"/>
        <v/>
      </c>
      <c r="AD460" s="10" t="str">
        <f t="shared" si="195"/>
        <v/>
      </c>
      <c r="AE460" s="10" t="str">
        <f t="shared" si="196"/>
        <v/>
      </c>
      <c r="AF460" s="10" t="str">
        <f t="shared" si="202"/>
        <v/>
      </c>
      <c r="AG460" s="10" t="str">
        <f t="shared" si="203"/>
        <v/>
      </c>
      <c r="AH460" s="10" t="str">
        <f t="shared" si="204"/>
        <v/>
      </c>
      <c r="AI460" s="10" t="str">
        <f t="shared" si="197"/>
        <v/>
      </c>
      <c r="AJ460" s="10" t="str">
        <f t="shared" si="205"/>
        <v/>
      </c>
      <c r="AK460" s="10" t="str">
        <f t="shared" si="206"/>
        <v/>
      </c>
      <c r="AL460" s="10" t="str">
        <f t="shared" si="207"/>
        <v/>
      </c>
    </row>
    <row r="461" spans="1:38" ht="22.5" customHeight="1" x14ac:dyDescent="0.25">
      <c r="A461" s="94">
        <v>452</v>
      </c>
      <c r="B461" s="114"/>
      <c r="C461" s="101"/>
      <c r="D461" s="101"/>
      <c r="E461" s="102"/>
      <c r="F461" s="80"/>
      <c r="G461" s="81"/>
      <c r="H461" s="81"/>
      <c r="I461" s="81"/>
      <c r="J461" s="80"/>
      <c r="K461" s="81"/>
      <c r="L461" s="3"/>
      <c r="M461" s="10" t="str">
        <f t="shared" si="198"/>
        <v/>
      </c>
      <c r="N461" s="10" t="str">
        <f t="shared" si="199"/>
        <v/>
      </c>
      <c r="O461" s="10" t="str">
        <f t="shared" si="182"/>
        <v/>
      </c>
      <c r="P461" s="10" t="str">
        <f t="shared" si="183"/>
        <v/>
      </c>
      <c r="Q461" s="10" t="str">
        <f t="shared" si="184"/>
        <v/>
      </c>
      <c r="R461" s="1" t="str">
        <f t="shared" si="185"/>
        <v/>
      </c>
      <c r="S461" s="1" t="str">
        <f t="shared" si="186"/>
        <v/>
      </c>
      <c r="T461" s="1" t="str">
        <f t="shared" si="187"/>
        <v/>
      </c>
      <c r="U461" s="1" t="str">
        <f t="shared" si="188"/>
        <v/>
      </c>
      <c r="V461" t="str">
        <f t="shared" si="189"/>
        <v/>
      </c>
      <c r="W461" s="10" t="str">
        <f t="shared" si="190"/>
        <v/>
      </c>
      <c r="X461" s="10" t="str">
        <f t="shared" si="191"/>
        <v/>
      </c>
      <c r="Y461" s="10" t="str">
        <f t="shared" si="192"/>
        <v/>
      </c>
      <c r="Z461" s="10" t="str">
        <f t="shared" si="200"/>
        <v/>
      </c>
      <c r="AA461" s="10" t="str">
        <f t="shared" si="193"/>
        <v/>
      </c>
      <c r="AB461" s="10" t="str">
        <f t="shared" si="194"/>
        <v/>
      </c>
      <c r="AC461" s="10" t="str">
        <f t="shared" si="201"/>
        <v/>
      </c>
      <c r="AD461" s="10" t="str">
        <f t="shared" si="195"/>
        <v/>
      </c>
      <c r="AE461" s="10" t="str">
        <f t="shared" si="196"/>
        <v/>
      </c>
      <c r="AF461" s="10" t="str">
        <f t="shared" si="202"/>
        <v/>
      </c>
      <c r="AG461" s="10" t="str">
        <f t="shared" si="203"/>
        <v/>
      </c>
      <c r="AH461" s="10" t="str">
        <f t="shared" si="204"/>
        <v/>
      </c>
      <c r="AI461" s="10" t="str">
        <f t="shared" si="197"/>
        <v/>
      </c>
      <c r="AJ461" s="10" t="str">
        <f t="shared" si="205"/>
        <v/>
      </c>
      <c r="AK461" s="10" t="str">
        <f t="shared" si="206"/>
        <v/>
      </c>
      <c r="AL461" s="10" t="str">
        <f t="shared" si="207"/>
        <v/>
      </c>
    </row>
    <row r="462" spans="1:38" ht="22.5" customHeight="1" x14ac:dyDescent="0.25">
      <c r="A462" s="94">
        <v>453</v>
      </c>
      <c r="B462" s="114"/>
      <c r="C462" s="101"/>
      <c r="D462" s="101"/>
      <c r="E462" s="102"/>
      <c r="F462" s="80"/>
      <c r="G462" s="81"/>
      <c r="H462" s="81"/>
      <c r="I462" s="81"/>
      <c r="J462" s="80"/>
      <c r="K462" s="81"/>
      <c r="L462" s="3"/>
      <c r="M462" s="10" t="str">
        <f t="shared" si="198"/>
        <v/>
      </c>
      <c r="N462" s="10" t="str">
        <f t="shared" si="199"/>
        <v/>
      </c>
      <c r="O462" s="10" t="str">
        <f t="shared" si="182"/>
        <v/>
      </c>
      <c r="P462" s="10" t="str">
        <f t="shared" si="183"/>
        <v/>
      </c>
      <c r="Q462" s="10" t="str">
        <f t="shared" si="184"/>
        <v/>
      </c>
      <c r="R462" s="1" t="str">
        <f t="shared" si="185"/>
        <v/>
      </c>
      <c r="S462" s="1" t="str">
        <f t="shared" si="186"/>
        <v/>
      </c>
      <c r="T462" s="1" t="str">
        <f t="shared" si="187"/>
        <v/>
      </c>
      <c r="U462" s="1" t="str">
        <f t="shared" si="188"/>
        <v/>
      </c>
      <c r="V462" t="str">
        <f t="shared" si="189"/>
        <v/>
      </c>
      <c r="W462" s="10" t="str">
        <f t="shared" si="190"/>
        <v/>
      </c>
      <c r="X462" s="10" t="str">
        <f t="shared" si="191"/>
        <v/>
      </c>
      <c r="Y462" s="10" t="str">
        <f t="shared" si="192"/>
        <v/>
      </c>
      <c r="Z462" s="10" t="str">
        <f t="shared" si="200"/>
        <v/>
      </c>
      <c r="AA462" s="10" t="str">
        <f t="shared" si="193"/>
        <v/>
      </c>
      <c r="AB462" s="10" t="str">
        <f t="shared" si="194"/>
        <v/>
      </c>
      <c r="AC462" s="10" t="str">
        <f t="shared" si="201"/>
        <v/>
      </c>
      <c r="AD462" s="10" t="str">
        <f t="shared" si="195"/>
        <v/>
      </c>
      <c r="AE462" s="10" t="str">
        <f t="shared" si="196"/>
        <v/>
      </c>
      <c r="AF462" s="10" t="str">
        <f t="shared" si="202"/>
        <v/>
      </c>
      <c r="AG462" s="10" t="str">
        <f t="shared" si="203"/>
        <v/>
      </c>
      <c r="AH462" s="10" t="str">
        <f t="shared" si="204"/>
        <v/>
      </c>
      <c r="AI462" s="10" t="str">
        <f t="shared" si="197"/>
        <v/>
      </c>
      <c r="AJ462" s="10" t="str">
        <f t="shared" si="205"/>
        <v/>
      </c>
      <c r="AK462" s="10" t="str">
        <f t="shared" si="206"/>
        <v/>
      </c>
      <c r="AL462" s="10" t="str">
        <f t="shared" si="207"/>
        <v/>
      </c>
    </row>
    <row r="463" spans="1:38" ht="22.5" customHeight="1" x14ac:dyDescent="0.25">
      <c r="A463" s="94">
        <v>454</v>
      </c>
      <c r="B463" s="114"/>
      <c r="C463" s="101"/>
      <c r="D463" s="101"/>
      <c r="E463" s="102"/>
      <c r="F463" s="80"/>
      <c r="G463" s="81"/>
      <c r="H463" s="81"/>
      <c r="I463" s="81"/>
      <c r="J463" s="80"/>
      <c r="K463" s="81"/>
      <c r="L463" s="3"/>
      <c r="M463" s="10" t="str">
        <f t="shared" si="198"/>
        <v/>
      </c>
      <c r="N463" s="10" t="str">
        <f t="shared" si="199"/>
        <v/>
      </c>
      <c r="O463" s="10" t="str">
        <f t="shared" si="182"/>
        <v/>
      </c>
      <c r="P463" s="10" t="str">
        <f t="shared" si="183"/>
        <v/>
      </c>
      <c r="Q463" s="10" t="str">
        <f t="shared" si="184"/>
        <v/>
      </c>
      <c r="R463" s="1" t="str">
        <f t="shared" si="185"/>
        <v/>
      </c>
      <c r="S463" s="1" t="str">
        <f t="shared" si="186"/>
        <v/>
      </c>
      <c r="T463" s="1" t="str">
        <f t="shared" si="187"/>
        <v/>
      </c>
      <c r="U463" s="1" t="str">
        <f t="shared" si="188"/>
        <v/>
      </c>
      <c r="V463" t="str">
        <f t="shared" si="189"/>
        <v/>
      </c>
      <c r="W463" s="10" t="str">
        <f t="shared" si="190"/>
        <v/>
      </c>
      <c r="X463" s="10" t="str">
        <f t="shared" si="191"/>
        <v/>
      </c>
      <c r="Y463" s="10" t="str">
        <f t="shared" si="192"/>
        <v/>
      </c>
      <c r="Z463" s="10" t="str">
        <f t="shared" si="200"/>
        <v/>
      </c>
      <c r="AA463" s="10" t="str">
        <f t="shared" si="193"/>
        <v/>
      </c>
      <c r="AB463" s="10" t="str">
        <f t="shared" si="194"/>
        <v/>
      </c>
      <c r="AC463" s="10" t="str">
        <f t="shared" si="201"/>
        <v/>
      </c>
      <c r="AD463" s="10" t="str">
        <f t="shared" si="195"/>
        <v/>
      </c>
      <c r="AE463" s="10" t="str">
        <f t="shared" si="196"/>
        <v/>
      </c>
      <c r="AF463" s="10" t="str">
        <f t="shared" si="202"/>
        <v/>
      </c>
      <c r="AG463" s="10" t="str">
        <f t="shared" si="203"/>
        <v/>
      </c>
      <c r="AH463" s="10" t="str">
        <f t="shared" si="204"/>
        <v/>
      </c>
      <c r="AI463" s="10" t="str">
        <f t="shared" si="197"/>
        <v/>
      </c>
      <c r="AJ463" s="10" t="str">
        <f t="shared" si="205"/>
        <v/>
      </c>
      <c r="AK463" s="10" t="str">
        <f t="shared" si="206"/>
        <v/>
      </c>
      <c r="AL463" s="10" t="str">
        <f t="shared" si="207"/>
        <v/>
      </c>
    </row>
    <row r="464" spans="1:38" ht="22.5" customHeight="1" x14ac:dyDescent="0.25">
      <c r="A464" s="94">
        <v>455</v>
      </c>
      <c r="B464" s="114"/>
      <c r="C464" s="101"/>
      <c r="D464" s="101"/>
      <c r="E464" s="102"/>
      <c r="F464" s="80"/>
      <c r="G464" s="81"/>
      <c r="H464" s="81"/>
      <c r="I464" s="81"/>
      <c r="J464" s="80"/>
      <c r="K464" s="81"/>
      <c r="L464" s="3"/>
      <c r="M464" s="10" t="str">
        <f t="shared" si="198"/>
        <v/>
      </c>
      <c r="N464" s="10" t="str">
        <f t="shared" si="199"/>
        <v/>
      </c>
      <c r="O464" s="10" t="str">
        <f t="shared" si="182"/>
        <v/>
      </c>
      <c r="P464" s="10" t="str">
        <f t="shared" si="183"/>
        <v/>
      </c>
      <c r="Q464" s="10" t="str">
        <f t="shared" si="184"/>
        <v/>
      </c>
      <c r="R464" s="1" t="str">
        <f t="shared" si="185"/>
        <v/>
      </c>
      <c r="S464" s="1" t="str">
        <f t="shared" si="186"/>
        <v/>
      </c>
      <c r="T464" s="1" t="str">
        <f t="shared" si="187"/>
        <v/>
      </c>
      <c r="U464" s="1" t="str">
        <f t="shared" si="188"/>
        <v/>
      </c>
      <c r="V464" t="str">
        <f t="shared" si="189"/>
        <v/>
      </c>
      <c r="W464" s="10" t="str">
        <f t="shared" si="190"/>
        <v/>
      </c>
      <c r="X464" s="10" t="str">
        <f t="shared" si="191"/>
        <v/>
      </c>
      <c r="Y464" s="10" t="str">
        <f t="shared" si="192"/>
        <v/>
      </c>
      <c r="Z464" s="10" t="str">
        <f t="shared" si="200"/>
        <v/>
      </c>
      <c r="AA464" s="10" t="str">
        <f t="shared" si="193"/>
        <v/>
      </c>
      <c r="AB464" s="10" t="str">
        <f t="shared" si="194"/>
        <v/>
      </c>
      <c r="AC464" s="10" t="str">
        <f t="shared" si="201"/>
        <v/>
      </c>
      <c r="AD464" s="10" t="str">
        <f t="shared" si="195"/>
        <v/>
      </c>
      <c r="AE464" s="10" t="str">
        <f t="shared" si="196"/>
        <v/>
      </c>
      <c r="AF464" s="10" t="str">
        <f t="shared" si="202"/>
        <v/>
      </c>
      <c r="AG464" s="10" t="str">
        <f t="shared" si="203"/>
        <v/>
      </c>
      <c r="AH464" s="10" t="str">
        <f t="shared" si="204"/>
        <v/>
      </c>
      <c r="AI464" s="10" t="str">
        <f t="shared" si="197"/>
        <v/>
      </c>
      <c r="AJ464" s="10" t="str">
        <f t="shared" si="205"/>
        <v/>
      </c>
      <c r="AK464" s="10" t="str">
        <f t="shared" si="206"/>
        <v/>
      </c>
      <c r="AL464" s="10" t="str">
        <f t="shared" si="207"/>
        <v/>
      </c>
    </row>
    <row r="465" spans="1:38" ht="22.5" customHeight="1" x14ac:dyDescent="0.25">
      <c r="A465" s="94">
        <v>456</v>
      </c>
      <c r="B465" s="114"/>
      <c r="C465" s="101"/>
      <c r="D465" s="101"/>
      <c r="E465" s="102"/>
      <c r="F465" s="80"/>
      <c r="G465" s="81"/>
      <c r="H465" s="81"/>
      <c r="I465" s="81"/>
      <c r="J465" s="80"/>
      <c r="K465" s="81"/>
      <c r="L465" s="3"/>
      <c r="M465" s="10" t="str">
        <f t="shared" si="198"/>
        <v/>
      </c>
      <c r="N465" s="10" t="str">
        <f t="shared" si="199"/>
        <v/>
      </c>
      <c r="O465" s="10" t="str">
        <f t="shared" si="182"/>
        <v/>
      </c>
      <c r="P465" s="10" t="str">
        <f t="shared" si="183"/>
        <v/>
      </c>
      <c r="Q465" s="10" t="str">
        <f t="shared" si="184"/>
        <v/>
      </c>
      <c r="R465" s="1" t="str">
        <f t="shared" si="185"/>
        <v/>
      </c>
      <c r="S465" s="1" t="str">
        <f t="shared" si="186"/>
        <v/>
      </c>
      <c r="T465" s="1" t="str">
        <f t="shared" si="187"/>
        <v/>
      </c>
      <c r="U465" s="1" t="str">
        <f t="shared" si="188"/>
        <v/>
      </c>
      <c r="V465" t="str">
        <f t="shared" si="189"/>
        <v/>
      </c>
      <c r="W465" s="10" t="str">
        <f t="shared" si="190"/>
        <v/>
      </c>
      <c r="X465" s="10" t="str">
        <f t="shared" si="191"/>
        <v/>
      </c>
      <c r="Y465" s="10" t="str">
        <f t="shared" si="192"/>
        <v/>
      </c>
      <c r="Z465" s="10" t="str">
        <f t="shared" si="200"/>
        <v/>
      </c>
      <c r="AA465" s="10" t="str">
        <f t="shared" si="193"/>
        <v/>
      </c>
      <c r="AB465" s="10" t="str">
        <f t="shared" si="194"/>
        <v/>
      </c>
      <c r="AC465" s="10" t="str">
        <f t="shared" si="201"/>
        <v/>
      </c>
      <c r="AD465" s="10" t="str">
        <f t="shared" si="195"/>
        <v/>
      </c>
      <c r="AE465" s="10" t="str">
        <f t="shared" si="196"/>
        <v/>
      </c>
      <c r="AF465" s="10" t="str">
        <f t="shared" si="202"/>
        <v/>
      </c>
      <c r="AG465" s="10" t="str">
        <f t="shared" si="203"/>
        <v/>
      </c>
      <c r="AH465" s="10" t="str">
        <f t="shared" si="204"/>
        <v/>
      </c>
      <c r="AI465" s="10" t="str">
        <f t="shared" si="197"/>
        <v/>
      </c>
      <c r="AJ465" s="10" t="str">
        <f t="shared" si="205"/>
        <v/>
      </c>
      <c r="AK465" s="10" t="str">
        <f t="shared" si="206"/>
        <v/>
      </c>
      <c r="AL465" s="10" t="str">
        <f t="shared" si="207"/>
        <v/>
      </c>
    </row>
    <row r="466" spans="1:38" ht="22.5" customHeight="1" x14ac:dyDescent="0.25">
      <c r="A466" s="94">
        <v>457</v>
      </c>
      <c r="B466" s="114"/>
      <c r="C466" s="101"/>
      <c r="D466" s="101"/>
      <c r="E466" s="102"/>
      <c r="F466" s="80"/>
      <c r="G466" s="81"/>
      <c r="H466" s="81"/>
      <c r="I466" s="81"/>
      <c r="J466" s="80"/>
      <c r="K466" s="81"/>
      <c r="L466" s="3"/>
      <c r="M466" s="10" t="str">
        <f t="shared" si="198"/>
        <v/>
      </c>
      <c r="N466" s="10" t="str">
        <f t="shared" si="199"/>
        <v/>
      </c>
      <c r="O466" s="10" t="str">
        <f t="shared" si="182"/>
        <v/>
      </c>
      <c r="P466" s="10" t="str">
        <f t="shared" si="183"/>
        <v/>
      </c>
      <c r="Q466" s="10" t="str">
        <f t="shared" si="184"/>
        <v/>
      </c>
      <c r="R466" s="1" t="str">
        <f t="shared" si="185"/>
        <v/>
      </c>
      <c r="S466" s="1" t="str">
        <f t="shared" si="186"/>
        <v/>
      </c>
      <c r="T466" s="1" t="str">
        <f t="shared" si="187"/>
        <v/>
      </c>
      <c r="U466" s="1" t="str">
        <f t="shared" si="188"/>
        <v/>
      </c>
      <c r="V466" t="str">
        <f t="shared" si="189"/>
        <v/>
      </c>
      <c r="W466" s="10" t="str">
        <f t="shared" si="190"/>
        <v/>
      </c>
      <c r="X466" s="10" t="str">
        <f t="shared" si="191"/>
        <v/>
      </c>
      <c r="Y466" s="10" t="str">
        <f t="shared" si="192"/>
        <v/>
      </c>
      <c r="Z466" s="10" t="str">
        <f t="shared" si="200"/>
        <v/>
      </c>
      <c r="AA466" s="10" t="str">
        <f t="shared" si="193"/>
        <v/>
      </c>
      <c r="AB466" s="10" t="str">
        <f t="shared" si="194"/>
        <v/>
      </c>
      <c r="AC466" s="10" t="str">
        <f t="shared" si="201"/>
        <v/>
      </c>
      <c r="AD466" s="10" t="str">
        <f t="shared" si="195"/>
        <v/>
      </c>
      <c r="AE466" s="10" t="str">
        <f t="shared" si="196"/>
        <v/>
      </c>
      <c r="AF466" s="10" t="str">
        <f t="shared" si="202"/>
        <v/>
      </c>
      <c r="AG466" s="10" t="str">
        <f t="shared" si="203"/>
        <v/>
      </c>
      <c r="AH466" s="10" t="str">
        <f t="shared" si="204"/>
        <v/>
      </c>
      <c r="AI466" s="10" t="str">
        <f t="shared" si="197"/>
        <v/>
      </c>
      <c r="AJ466" s="10" t="str">
        <f t="shared" si="205"/>
        <v/>
      </c>
      <c r="AK466" s="10" t="str">
        <f t="shared" si="206"/>
        <v/>
      </c>
      <c r="AL466" s="10" t="str">
        <f t="shared" si="207"/>
        <v/>
      </c>
    </row>
    <row r="467" spans="1:38" ht="22.5" customHeight="1" x14ac:dyDescent="0.25">
      <c r="A467" s="94">
        <v>458</v>
      </c>
      <c r="B467" s="114"/>
      <c r="C467" s="101"/>
      <c r="D467" s="101"/>
      <c r="E467" s="102"/>
      <c r="F467" s="80"/>
      <c r="G467" s="81"/>
      <c r="H467" s="81"/>
      <c r="I467" s="81"/>
      <c r="J467" s="80"/>
      <c r="K467" s="81"/>
      <c r="L467" s="3"/>
      <c r="M467" s="10" t="str">
        <f t="shared" si="198"/>
        <v/>
      </c>
      <c r="N467" s="10" t="str">
        <f t="shared" si="199"/>
        <v/>
      </c>
      <c r="O467" s="10" t="str">
        <f t="shared" si="182"/>
        <v/>
      </c>
      <c r="P467" s="10" t="str">
        <f t="shared" si="183"/>
        <v/>
      </c>
      <c r="Q467" s="10" t="str">
        <f t="shared" si="184"/>
        <v/>
      </c>
      <c r="R467" s="1" t="str">
        <f t="shared" si="185"/>
        <v/>
      </c>
      <c r="S467" s="1" t="str">
        <f t="shared" si="186"/>
        <v/>
      </c>
      <c r="T467" s="1" t="str">
        <f t="shared" si="187"/>
        <v/>
      </c>
      <c r="U467" s="1" t="str">
        <f t="shared" si="188"/>
        <v/>
      </c>
      <c r="V467" t="str">
        <f t="shared" si="189"/>
        <v/>
      </c>
      <c r="W467" s="10" t="str">
        <f t="shared" si="190"/>
        <v/>
      </c>
      <c r="X467" s="10" t="str">
        <f t="shared" si="191"/>
        <v/>
      </c>
      <c r="Y467" s="10" t="str">
        <f t="shared" si="192"/>
        <v/>
      </c>
      <c r="Z467" s="10" t="str">
        <f t="shared" si="200"/>
        <v/>
      </c>
      <c r="AA467" s="10" t="str">
        <f t="shared" si="193"/>
        <v/>
      </c>
      <c r="AB467" s="10" t="str">
        <f t="shared" si="194"/>
        <v/>
      </c>
      <c r="AC467" s="10" t="str">
        <f t="shared" si="201"/>
        <v/>
      </c>
      <c r="AD467" s="10" t="str">
        <f t="shared" si="195"/>
        <v/>
      </c>
      <c r="AE467" s="10" t="str">
        <f t="shared" si="196"/>
        <v/>
      </c>
      <c r="AF467" s="10" t="str">
        <f t="shared" si="202"/>
        <v/>
      </c>
      <c r="AG467" s="10" t="str">
        <f t="shared" si="203"/>
        <v/>
      </c>
      <c r="AH467" s="10" t="str">
        <f t="shared" si="204"/>
        <v/>
      </c>
      <c r="AI467" s="10" t="str">
        <f t="shared" si="197"/>
        <v/>
      </c>
      <c r="AJ467" s="10" t="str">
        <f t="shared" si="205"/>
        <v/>
      </c>
      <c r="AK467" s="10" t="str">
        <f t="shared" si="206"/>
        <v/>
      </c>
      <c r="AL467" s="10" t="str">
        <f t="shared" si="207"/>
        <v/>
      </c>
    </row>
    <row r="468" spans="1:38" ht="22.5" customHeight="1" x14ac:dyDescent="0.25">
      <c r="A468" s="94">
        <v>459</v>
      </c>
      <c r="B468" s="114"/>
      <c r="C468" s="101"/>
      <c r="D468" s="101"/>
      <c r="E468" s="102"/>
      <c r="F468" s="80"/>
      <c r="G468" s="81"/>
      <c r="H468" s="81"/>
      <c r="I468" s="81"/>
      <c r="J468" s="80"/>
      <c r="K468" s="81"/>
      <c r="L468" s="3"/>
      <c r="M468" s="10" t="str">
        <f t="shared" si="198"/>
        <v/>
      </c>
      <c r="N468" s="10" t="str">
        <f t="shared" si="199"/>
        <v/>
      </c>
      <c r="O468" s="10" t="str">
        <f t="shared" si="182"/>
        <v/>
      </c>
      <c r="P468" s="10" t="str">
        <f t="shared" si="183"/>
        <v/>
      </c>
      <c r="Q468" s="10" t="str">
        <f t="shared" si="184"/>
        <v/>
      </c>
      <c r="R468" s="1" t="str">
        <f t="shared" si="185"/>
        <v/>
      </c>
      <c r="S468" s="1" t="str">
        <f t="shared" si="186"/>
        <v/>
      </c>
      <c r="T468" s="1" t="str">
        <f t="shared" si="187"/>
        <v/>
      </c>
      <c r="U468" s="1" t="str">
        <f t="shared" si="188"/>
        <v/>
      </c>
      <c r="V468" t="str">
        <f t="shared" si="189"/>
        <v/>
      </c>
      <c r="W468" s="10" t="str">
        <f t="shared" si="190"/>
        <v/>
      </c>
      <c r="X468" s="10" t="str">
        <f t="shared" si="191"/>
        <v/>
      </c>
      <c r="Y468" s="10" t="str">
        <f t="shared" si="192"/>
        <v/>
      </c>
      <c r="Z468" s="10" t="str">
        <f t="shared" si="200"/>
        <v/>
      </c>
      <c r="AA468" s="10" t="str">
        <f t="shared" si="193"/>
        <v/>
      </c>
      <c r="AB468" s="10" t="str">
        <f t="shared" si="194"/>
        <v/>
      </c>
      <c r="AC468" s="10" t="str">
        <f t="shared" si="201"/>
        <v/>
      </c>
      <c r="AD468" s="10" t="str">
        <f t="shared" si="195"/>
        <v/>
      </c>
      <c r="AE468" s="10" t="str">
        <f t="shared" si="196"/>
        <v/>
      </c>
      <c r="AF468" s="10" t="str">
        <f t="shared" si="202"/>
        <v/>
      </c>
      <c r="AG468" s="10" t="str">
        <f t="shared" si="203"/>
        <v/>
      </c>
      <c r="AH468" s="10" t="str">
        <f t="shared" si="204"/>
        <v/>
      </c>
      <c r="AI468" s="10" t="str">
        <f t="shared" si="197"/>
        <v/>
      </c>
      <c r="AJ468" s="10" t="str">
        <f t="shared" si="205"/>
        <v/>
      </c>
      <c r="AK468" s="10" t="str">
        <f t="shared" si="206"/>
        <v/>
      </c>
      <c r="AL468" s="10" t="str">
        <f t="shared" si="207"/>
        <v/>
      </c>
    </row>
    <row r="469" spans="1:38" ht="22.5" customHeight="1" x14ac:dyDescent="0.25">
      <c r="A469" s="94">
        <v>460</v>
      </c>
      <c r="B469" s="114"/>
      <c r="C469" s="101"/>
      <c r="D469" s="101"/>
      <c r="E469" s="102"/>
      <c r="F469" s="80"/>
      <c r="G469" s="81"/>
      <c r="H469" s="81"/>
      <c r="I469" s="81"/>
      <c r="J469" s="80"/>
      <c r="K469" s="81"/>
      <c r="L469" s="3"/>
      <c r="M469" s="10" t="str">
        <f t="shared" si="198"/>
        <v/>
      </c>
      <c r="N469" s="10" t="str">
        <f t="shared" si="199"/>
        <v/>
      </c>
      <c r="O469" s="10" t="str">
        <f t="shared" si="182"/>
        <v/>
      </c>
      <c r="P469" s="10" t="str">
        <f t="shared" si="183"/>
        <v/>
      </c>
      <c r="Q469" s="10" t="str">
        <f t="shared" si="184"/>
        <v/>
      </c>
      <c r="R469" s="1" t="str">
        <f t="shared" si="185"/>
        <v/>
      </c>
      <c r="S469" s="1" t="str">
        <f t="shared" si="186"/>
        <v/>
      </c>
      <c r="T469" s="1" t="str">
        <f t="shared" si="187"/>
        <v/>
      </c>
      <c r="U469" s="1" t="str">
        <f t="shared" si="188"/>
        <v/>
      </c>
      <c r="V469" t="str">
        <f t="shared" si="189"/>
        <v/>
      </c>
      <c r="W469" s="10" t="str">
        <f t="shared" si="190"/>
        <v/>
      </c>
      <c r="X469" s="10" t="str">
        <f t="shared" si="191"/>
        <v/>
      </c>
      <c r="Y469" s="10" t="str">
        <f t="shared" si="192"/>
        <v/>
      </c>
      <c r="Z469" s="10" t="str">
        <f t="shared" si="200"/>
        <v/>
      </c>
      <c r="AA469" s="10" t="str">
        <f t="shared" si="193"/>
        <v/>
      </c>
      <c r="AB469" s="10" t="str">
        <f t="shared" si="194"/>
        <v/>
      </c>
      <c r="AC469" s="10" t="str">
        <f t="shared" si="201"/>
        <v/>
      </c>
      <c r="AD469" s="10" t="str">
        <f t="shared" si="195"/>
        <v/>
      </c>
      <c r="AE469" s="10" t="str">
        <f t="shared" si="196"/>
        <v/>
      </c>
      <c r="AF469" s="10" t="str">
        <f t="shared" si="202"/>
        <v/>
      </c>
      <c r="AG469" s="10" t="str">
        <f t="shared" si="203"/>
        <v/>
      </c>
      <c r="AH469" s="10" t="str">
        <f t="shared" si="204"/>
        <v/>
      </c>
      <c r="AI469" s="10" t="str">
        <f t="shared" si="197"/>
        <v/>
      </c>
      <c r="AJ469" s="10" t="str">
        <f t="shared" si="205"/>
        <v/>
      </c>
      <c r="AK469" s="10" t="str">
        <f t="shared" si="206"/>
        <v/>
      </c>
      <c r="AL469" s="10" t="str">
        <f t="shared" si="207"/>
        <v/>
      </c>
    </row>
    <row r="470" spans="1:38" ht="22.5" customHeight="1" x14ac:dyDescent="0.25">
      <c r="A470" s="94">
        <v>461</v>
      </c>
      <c r="B470" s="114"/>
      <c r="C470" s="101"/>
      <c r="D470" s="101"/>
      <c r="E470" s="102"/>
      <c r="F470" s="80"/>
      <c r="G470" s="81"/>
      <c r="H470" s="81"/>
      <c r="I470" s="81"/>
      <c r="J470" s="80"/>
      <c r="K470" s="81"/>
      <c r="L470" s="3"/>
      <c r="M470" s="10" t="str">
        <f t="shared" si="198"/>
        <v/>
      </c>
      <c r="N470" s="10" t="str">
        <f t="shared" si="199"/>
        <v/>
      </c>
      <c r="O470" s="10" t="str">
        <f t="shared" si="182"/>
        <v/>
      </c>
      <c r="P470" s="10" t="str">
        <f t="shared" si="183"/>
        <v/>
      </c>
      <c r="Q470" s="10" t="str">
        <f t="shared" si="184"/>
        <v/>
      </c>
      <c r="R470" s="1" t="str">
        <f t="shared" si="185"/>
        <v/>
      </c>
      <c r="S470" s="1" t="str">
        <f t="shared" si="186"/>
        <v/>
      </c>
      <c r="T470" s="1" t="str">
        <f t="shared" si="187"/>
        <v/>
      </c>
      <c r="U470" s="1" t="str">
        <f t="shared" si="188"/>
        <v/>
      </c>
      <c r="V470" t="str">
        <f t="shared" si="189"/>
        <v/>
      </c>
      <c r="W470" s="10" t="str">
        <f t="shared" si="190"/>
        <v/>
      </c>
      <c r="X470" s="10" t="str">
        <f t="shared" si="191"/>
        <v/>
      </c>
      <c r="Y470" s="10" t="str">
        <f t="shared" si="192"/>
        <v/>
      </c>
      <c r="Z470" s="10" t="str">
        <f t="shared" si="200"/>
        <v/>
      </c>
      <c r="AA470" s="10" t="str">
        <f t="shared" si="193"/>
        <v/>
      </c>
      <c r="AB470" s="10" t="str">
        <f t="shared" si="194"/>
        <v/>
      </c>
      <c r="AC470" s="10" t="str">
        <f t="shared" si="201"/>
        <v/>
      </c>
      <c r="AD470" s="10" t="str">
        <f t="shared" si="195"/>
        <v/>
      </c>
      <c r="AE470" s="10" t="str">
        <f t="shared" si="196"/>
        <v/>
      </c>
      <c r="AF470" s="10" t="str">
        <f t="shared" si="202"/>
        <v/>
      </c>
      <c r="AG470" s="10" t="str">
        <f t="shared" si="203"/>
        <v/>
      </c>
      <c r="AH470" s="10" t="str">
        <f t="shared" si="204"/>
        <v/>
      </c>
      <c r="AI470" s="10" t="str">
        <f t="shared" si="197"/>
        <v/>
      </c>
      <c r="AJ470" s="10" t="str">
        <f t="shared" si="205"/>
        <v/>
      </c>
      <c r="AK470" s="10" t="str">
        <f t="shared" si="206"/>
        <v/>
      </c>
      <c r="AL470" s="10" t="str">
        <f t="shared" si="207"/>
        <v/>
      </c>
    </row>
    <row r="471" spans="1:38" ht="22.5" customHeight="1" x14ac:dyDescent="0.25">
      <c r="A471" s="94">
        <v>462</v>
      </c>
      <c r="B471" s="114"/>
      <c r="C471" s="101"/>
      <c r="D471" s="101"/>
      <c r="E471" s="102"/>
      <c r="F471" s="80"/>
      <c r="G471" s="81"/>
      <c r="H471" s="81"/>
      <c r="I471" s="81"/>
      <c r="J471" s="80"/>
      <c r="K471" s="81"/>
      <c r="L471" s="3"/>
      <c r="M471" s="10" t="str">
        <f t="shared" si="198"/>
        <v/>
      </c>
      <c r="N471" s="10" t="str">
        <f t="shared" si="199"/>
        <v/>
      </c>
      <c r="O471" s="10" t="str">
        <f t="shared" si="182"/>
        <v/>
      </c>
      <c r="P471" s="10" t="str">
        <f t="shared" si="183"/>
        <v/>
      </c>
      <c r="Q471" s="10" t="str">
        <f t="shared" si="184"/>
        <v/>
      </c>
      <c r="R471" s="1" t="str">
        <f t="shared" si="185"/>
        <v/>
      </c>
      <c r="S471" s="1" t="str">
        <f t="shared" si="186"/>
        <v/>
      </c>
      <c r="T471" s="1" t="str">
        <f t="shared" si="187"/>
        <v/>
      </c>
      <c r="U471" s="1" t="str">
        <f t="shared" si="188"/>
        <v/>
      </c>
      <c r="V471" t="str">
        <f t="shared" si="189"/>
        <v/>
      </c>
      <c r="W471" s="10" t="str">
        <f t="shared" si="190"/>
        <v/>
      </c>
      <c r="X471" s="10" t="str">
        <f t="shared" si="191"/>
        <v/>
      </c>
      <c r="Y471" s="10" t="str">
        <f t="shared" si="192"/>
        <v/>
      </c>
      <c r="Z471" s="10" t="str">
        <f t="shared" si="200"/>
        <v/>
      </c>
      <c r="AA471" s="10" t="str">
        <f t="shared" si="193"/>
        <v/>
      </c>
      <c r="AB471" s="10" t="str">
        <f t="shared" si="194"/>
        <v/>
      </c>
      <c r="AC471" s="10" t="str">
        <f t="shared" si="201"/>
        <v/>
      </c>
      <c r="AD471" s="10" t="str">
        <f t="shared" si="195"/>
        <v/>
      </c>
      <c r="AE471" s="10" t="str">
        <f t="shared" si="196"/>
        <v/>
      </c>
      <c r="AF471" s="10" t="str">
        <f t="shared" si="202"/>
        <v/>
      </c>
      <c r="AG471" s="10" t="str">
        <f t="shared" si="203"/>
        <v/>
      </c>
      <c r="AH471" s="10" t="str">
        <f t="shared" si="204"/>
        <v/>
      </c>
      <c r="AI471" s="10" t="str">
        <f t="shared" si="197"/>
        <v/>
      </c>
      <c r="AJ471" s="10" t="str">
        <f t="shared" si="205"/>
        <v/>
      </c>
      <c r="AK471" s="10" t="str">
        <f t="shared" si="206"/>
        <v/>
      </c>
      <c r="AL471" s="10" t="str">
        <f t="shared" si="207"/>
        <v/>
      </c>
    </row>
    <row r="472" spans="1:38" ht="22.5" customHeight="1" x14ac:dyDescent="0.25">
      <c r="A472" s="94">
        <v>463</v>
      </c>
      <c r="B472" s="114"/>
      <c r="C472" s="101"/>
      <c r="D472" s="101"/>
      <c r="E472" s="102"/>
      <c r="F472" s="80"/>
      <c r="G472" s="81"/>
      <c r="H472" s="81"/>
      <c r="I472" s="81"/>
      <c r="J472" s="80"/>
      <c r="K472" s="81"/>
      <c r="L472" s="3"/>
      <c r="M472" s="10" t="str">
        <f t="shared" si="198"/>
        <v/>
      </c>
      <c r="N472" s="10" t="str">
        <f t="shared" si="199"/>
        <v/>
      </c>
      <c r="O472" s="10" t="str">
        <f t="shared" si="182"/>
        <v/>
      </c>
      <c r="P472" s="10" t="str">
        <f t="shared" si="183"/>
        <v/>
      </c>
      <c r="Q472" s="10" t="str">
        <f t="shared" si="184"/>
        <v/>
      </c>
      <c r="R472" s="1" t="str">
        <f t="shared" si="185"/>
        <v/>
      </c>
      <c r="S472" s="1" t="str">
        <f t="shared" si="186"/>
        <v/>
      </c>
      <c r="T472" s="1" t="str">
        <f t="shared" si="187"/>
        <v/>
      </c>
      <c r="U472" s="1" t="str">
        <f t="shared" si="188"/>
        <v/>
      </c>
      <c r="V472" t="str">
        <f t="shared" si="189"/>
        <v/>
      </c>
      <c r="W472" s="10" t="str">
        <f t="shared" si="190"/>
        <v/>
      </c>
      <c r="X472" s="10" t="str">
        <f t="shared" si="191"/>
        <v/>
      </c>
      <c r="Y472" s="10" t="str">
        <f t="shared" si="192"/>
        <v/>
      </c>
      <c r="Z472" s="10" t="str">
        <f t="shared" si="200"/>
        <v/>
      </c>
      <c r="AA472" s="10" t="str">
        <f t="shared" si="193"/>
        <v/>
      </c>
      <c r="AB472" s="10" t="str">
        <f t="shared" si="194"/>
        <v/>
      </c>
      <c r="AC472" s="10" t="str">
        <f t="shared" si="201"/>
        <v/>
      </c>
      <c r="AD472" s="10" t="str">
        <f t="shared" si="195"/>
        <v/>
      </c>
      <c r="AE472" s="10" t="str">
        <f t="shared" si="196"/>
        <v/>
      </c>
      <c r="AF472" s="10" t="str">
        <f t="shared" si="202"/>
        <v/>
      </c>
      <c r="AG472" s="10" t="str">
        <f t="shared" si="203"/>
        <v/>
      </c>
      <c r="AH472" s="10" t="str">
        <f t="shared" si="204"/>
        <v/>
      </c>
      <c r="AI472" s="10" t="str">
        <f t="shared" si="197"/>
        <v/>
      </c>
      <c r="AJ472" s="10" t="str">
        <f t="shared" si="205"/>
        <v/>
      </c>
      <c r="AK472" s="10" t="str">
        <f t="shared" si="206"/>
        <v/>
      </c>
      <c r="AL472" s="10" t="str">
        <f t="shared" si="207"/>
        <v/>
      </c>
    </row>
    <row r="473" spans="1:38" ht="22.5" customHeight="1" x14ac:dyDescent="0.25">
      <c r="A473" s="94">
        <v>464</v>
      </c>
      <c r="B473" s="114"/>
      <c r="C473" s="101"/>
      <c r="D473" s="101"/>
      <c r="E473" s="102"/>
      <c r="F473" s="80"/>
      <c r="G473" s="81"/>
      <c r="H473" s="81"/>
      <c r="I473" s="81"/>
      <c r="J473" s="80"/>
      <c r="K473" s="81"/>
      <c r="L473" s="3"/>
      <c r="M473" s="10" t="str">
        <f t="shared" si="198"/>
        <v/>
      </c>
      <c r="N473" s="10" t="str">
        <f t="shared" si="199"/>
        <v/>
      </c>
      <c r="O473" s="10" t="str">
        <f t="shared" si="182"/>
        <v/>
      </c>
      <c r="P473" s="10" t="str">
        <f t="shared" si="183"/>
        <v/>
      </c>
      <c r="Q473" s="10" t="str">
        <f t="shared" si="184"/>
        <v/>
      </c>
      <c r="R473" s="1" t="str">
        <f t="shared" si="185"/>
        <v/>
      </c>
      <c r="S473" s="1" t="str">
        <f t="shared" si="186"/>
        <v/>
      </c>
      <c r="T473" s="1" t="str">
        <f t="shared" si="187"/>
        <v/>
      </c>
      <c r="U473" s="1" t="str">
        <f t="shared" si="188"/>
        <v/>
      </c>
      <c r="V473" t="str">
        <f t="shared" si="189"/>
        <v/>
      </c>
      <c r="W473" s="10" t="str">
        <f t="shared" si="190"/>
        <v/>
      </c>
      <c r="X473" s="10" t="str">
        <f t="shared" si="191"/>
        <v/>
      </c>
      <c r="Y473" s="10" t="str">
        <f t="shared" si="192"/>
        <v/>
      </c>
      <c r="Z473" s="10" t="str">
        <f t="shared" si="200"/>
        <v/>
      </c>
      <c r="AA473" s="10" t="str">
        <f t="shared" si="193"/>
        <v/>
      </c>
      <c r="AB473" s="10" t="str">
        <f t="shared" si="194"/>
        <v/>
      </c>
      <c r="AC473" s="10" t="str">
        <f t="shared" si="201"/>
        <v/>
      </c>
      <c r="AD473" s="10" t="str">
        <f t="shared" si="195"/>
        <v/>
      </c>
      <c r="AE473" s="10" t="str">
        <f t="shared" si="196"/>
        <v/>
      </c>
      <c r="AF473" s="10" t="str">
        <f t="shared" si="202"/>
        <v/>
      </c>
      <c r="AG473" s="10" t="str">
        <f t="shared" si="203"/>
        <v/>
      </c>
      <c r="AH473" s="10" t="str">
        <f t="shared" si="204"/>
        <v/>
      </c>
      <c r="AI473" s="10" t="str">
        <f t="shared" si="197"/>
        <v/>
      </c>
      <c r="AJ473" s="10" t="str">
        <f t="shared" si="205"/>
        <v/>
      </c>
      <c r="AK473" s="10" t="str">
        <f t="shared" si="206"/>
        <v/>
      </c>
      <c r="AL473" s="10" t="str">
        <f t="shared" si="207"/>
        <v/>
      </c>
    </row>
    <row r="474" spans="1:38" ht="22.5" customHeight="1" x14ac:dyDescent="0.25">
      <c r="A474" s="94">
        <v>465</v>
      </c>
      <c r="B474" s="114"/>
      <c r="C474" s="101"/>
      <c r="D474" s="101"/>
      <c r="E474" s="102"/>
      <c r="F474" s="80"/>
      <c r="G474" s="81"/>
      <c r="H474" s="81"/>
      <c r="I474" s="81"/>
      <c r="J474" s="80"/>
      <c r="K474" s="81"/>
      <c r="L474" s="3"/>
      <c r="M474" s="10" t="str">
        <f t="shared" si="198"/>
        <v/>
      </c>
      <c r="N474" s="10" t="str">
        <f t="shared" si="199"/>
        <v/>
      </c>
      <c r="O474" s="10" t="str">
        <f t="shared" si="182"/>
        <v/>
      </c>
      <c r="P474" s="10" t="str">
        <f t="shared" si="183"/>
        <v/>
      </c>
      <c r="Q474" s="10" t="str">
        <f t="shared" si="184"/>
        <v/>
      </c>
      <c r="R474" s="1" t="str">
        <f t="shared" si="185"/>
        <v/>
      </c>
      <c r="S474" s="1" t="str">
        <f t="shared" si="186"/>
        <v/>
      </c>
      <c r="T474" s="1" t="str">
        <f t="shared" si="187"/>
        <v/>
      </c>
      <c r="U474" s="1" t="str">
        <f t="shared" si="188"/>
        <v/>
      </c>
      <c r="V474" t="str">
        <f t="shared" si="189"/>
        <v/>
      </c>
      <c r="W474" s="10" t="str">
        <f t="shared" si="190"/>
        <v/>
      </c>
      <c r="X474" s="10" t="str">
        <f t="shared" si="191"/>
        <v/>
      </c>
      <c r="Y474" s="10" t="str">
        <f t="shared" si="192"/>
        <v/>
      </c>
      <c r="Z474" s="10" t="str">
        <f t="shared" si="200"/>
        <v/>
      </c>
      <c r="AA474" s="10" t="str">
        <f t="shared" si="193"/>
        <v/>
      </c>
      <c r="AB474" s="10" t="str">
        <f t="shared" si="194"/>
        <v/>
      </c>
      <c r="AC474" s="10" t="str">
        <f t="shared" si="201"/>
        <v/>
      </c>
      <c r="AD474" s="10" t="str">
        <f t="shared" si="195"/>
        <v/>
      </c>
      <c r="AE474" s="10" t="str">
        <f t="shared" si="196"/>
        <v/>
      </c>
      <c r="AF474" s="10" t="str">
        <f t="shared" si="202"/>
        <v/>
      </c>
      <c r="AG474" s="10" t="str">
        <f t="shared" si="203"/>
        <v/>
      </c>
      <c r="AH474" s="10" t="str">
        <f t="shared" si="204"/>
        <v/>
      </c>
      <c r="AI474" s="10" t="str">
        <f t="shared" si="197"/>
        <v/>
      </c>
      <c r="AJ474" s="10" t="str">
        <f t="shared" si="205"/>
        <v/>
      </c>
      <c r="AK474" s="10" t="str">
        <f t="shared" si="206"/>
        <v/>
      </c>
      <c r="AL474" s="10" t="str">
        <f t="shared" si="207"/>
        <v/>
      </c>
    </row>
    <row r="475" spans="1:38" ht="22.5" customHeight="1" x14ac:dyDescent="0.25">
      <c r="A475" s="94">
        <v>466</v>
      </c>
      <c r="B475" s="114"/>
      <c r="C475" s="101"/>
      <c r="D475" s="101"/>
      <c r="E475" s="102"/>
      <c r="F475" s="80"/>
      <c r="G475" s="81"/>
      <c r="H475" s="81"/>
      <c r="I475" s="81"/>
      <c r="J475" s="80"/>
      <c r="K475" s="81"/>
      <c r="L475" s="3"/>
      <c r="M475" s="10" t="str">
        <f t="shared" si="198"/>
        <v/>
      </c>
      <c r="N475" s="10" t="str">
        <f t="shared" si="199"/>
        <v/>
      </c>
      <c r="O475" s="10" t="str">
        <f t="shared" si="182"/>
        <v/>
      </c>
      <c r="P475" s="10" t="str">
        <f t="shared" si="183"/>
        <v/>
      </c>
      <c r="Q475" s="10" t="str">
        <f t="shared" si="184"/>
        <v/>
      </c>
      <c r="R475" s="1" t="str">
        <f t="shared" si="185"/>
        <v/>
      </c>
      <c r="S475" s="1" t="str">
        <f t="shared" si="186"/>
        <v/>
      </c>
      <c r="T475" s="1" t="str">
        <f t="shared" si="187"/>
        <v/>
      </c>
      <c r="U475" s="1" t="str">
        <f t="shared" si="188"/>
        <v/>
      </c>
      <c r="V475" t="str">
        <f t="shared" si="189"/>
        <v/>
      </c>
      <c r="W475" s="10" t="str">
        <f t="shared" si="190"/>
        <v/>
      </c>
      <c r="X475" s="10" t="str">
        <f t="shared" si="191"/>
        <v/>
      </c>
      <c r="Y475" s="10" t="str">
        <f t="shared" si="192"/>
        <v/>
      </c>
      <c r="Z475" s="10" t="str">
        <f t="shared" si="200"/>
        <v/>
      </c>
      <c r="AA475" s="10" t="str">
        <f t="shared" si="193"/>
        <v/>
      </c>
      <c r="AB475" s="10" t="str">
        <f t="shared" si="194"/>
        <v/>
      </c>
      <c r="AC475" s="10" t="str">
        <f t="shared" si="201"/>
        <v/>
      </c>
      <c r="AD475" s="10" t="str">
        <f t="shared" si="195"/>
        <v/>
      </c>
      <c r="AE475" s="10" t="str">
        <f t="shared" si="196"/>
        <v/>
      </c>
      <c r="AF475" s="10" t="str">
        <f t="shared" si="202"/>
        <v/>
      </c>
      <c r="AG475" s="10" t="str">
        <f t="shared" si="203"/>
        <v/>
      </c>
      <c r="AH475" s="10" t="str">
        <f t="shared" si="204"/>
        <v/>
      </c>
      <c r="AI475" s="10" t="str">
        <f t="shared" si="197"/>
        <v/>
      </c>
      <c r="AJ475" s="10" t="str">
        <f t="shared" si="205"/>
        <v/>
      </c>
      <c r="AK475" s="10" t="str">
        <f t="shared" si="206"/>
        <v/>
      </c>
      <c r="AL475" s="10" t="str">
        <f t="shared" si="207"/>
        <v/>
      </c>
    </row>
    <row r="476" spans="1:38" ht="22.5" customHeight="1" x14ac:dyDescent="0.25">
      <c r="A476" s="94">
        <v>467</v>
      </c>
      <c r="B476" s="114"/>
      <c r="C476" s="101"/>
      <c r="D476" s="101"/>
      <c r="E476" s="102"/>
      <c r="F476" s="80"/>
      <c r="G476" s="81"/>
      <c r="H476" s="81"/>
      <c r="I476" s="81"/>
      <c r="J476" s="80"/>
      <c r="K476" s="81"/>
      <c r="L476" s="3"/>
      <c r="M476" s="10" t="str">
        <f t="shared" si="198"/>
        <v/>
      </c>
      <c r="N476" s="10" t="str">
        <f t="shared" si="199"/>
        <v/>
      </c>
      <c r="O476" s="10" t="str">
        <f t="shared" si="182"/>
        <v/>
      </c>
      <c r="P476" s="10" t="str">
        <f t="shared" si="183"/>
        <v/>
      </c>
      <c r="Q476" s="10" t="str">
        <f t="shared" si="184"/>
        <v/>
      </c>
      <c r="R476" s="1" t="str">
        <f t="shared" si="185"/>
        <v/>
      </c>
      <c r="S476" s="1" t="str">
        <f t="shared" si="186"/>
        <v/>
      </c>
      <c r="T476" s="1" t="str">
        <f t="shared" si="187"/>
        <v/>
      </c>
      <c r="U476" s="1" t="str">
        <f t="shared" si="188"/>
        <v/>
      </c>
      <c r="V476" t="str">
        <f t="shared" si="189"/>
        <v/>
      </c>
      <c r="W476" s="10" t="str">
        <f t="shared" si="190"/>
        <v/>
      </c>
      <c r="X476" s="10" t="str">
        <f t="shared" si="191"/>
        <v/>
      </c>
      <c r="Y476" s="10" t="str">
        <f t="shared" si="192"/>
        <v/>
      </c>
      <c r="Z476" s="10" t="str">
        <f t="shared" si="200"/>
        <v/>
      </c>
      <c r="AA476" s="10" t="str">
        <f t="shared" si="193"/>
        <v/>
      </c>
      <c r="AB476" s="10" t="str">
        <f t="shared" si="194"/>
        <v/>
      </c>
      <c r="AC476" s="10" t="str">
        <f t="shared" si="201"/>
        <v/>
      </c>
      <c r="AD476" s="10" t="str">
        <f t="shared" si="195"/>
        <v/>
      </c>
      <c r="AE476" s="10" t="str">
        <f t="shared" si="196"/>
        <v/>
      </c>
      <c r="AF476" s="10" t="str">
        <f t="shared" si="202"/>
        <v/>
      </c>
      <c r="AG476" s="10" t="str">
        <f t="shared" si="203"/>
        <v/>
      </c>
      <c r="AH476" s="10" t="str">
        <f t="shared" si="204"/>
        <v/>
      </c>
      <c r="AI476" s="10" t="str">
        <f t="shared" si="197"/>
        <v/>
      </c>
      <c r="AJ476" s="10" t="str">
        <f t="shared" si="205"/>
        <v/>
      </c>
      <c r="AK476" s="10" t="str">
        <f t="shared" si="206"/>
        <v/>
      </c>
      <c r="AL476" s="10" t="str">
        <f t="shared" si="207"/>
        <v/>
      </c>
    </row>
    <row r="477" spans="1:38" ht="22.5" customHeight="1" x14ac:dyDescent="0.25">
      <c r="A477" s="94">
        <v>468</v>
      </c>
      <c r="B477" s="114"/>
      <c r="C477" s="101"/>
      <c r="D477" s="101"/>
      <c r="E477" s="102"/>
      <c r="F477" s="80"/>
      <c r="G477" s="81"/>
      <c r="H477" s="81"/>
      <c r="I477" s="81"/>
      <c r="J477" s="80"/>
      <c r="K477" s="81"/>
      <c r="L477" s="3"/>
      <c r="M477" s="10" t="str">
        <f t="shared" si="198"/>
        <v/>
      </c>
      <c r="N477" s="10" t="str">
        <f t="shared" si="199"/>
        <v/>
      </c>
      <c r="O477" s="10" t="str">
        <f t="shared" si="182"/>
        <v/>
      </c>
      <c r="P477" s="10" t="str">
        <f t="shared" si="183"/>
        <v/>
      </c>
      <c r="Q477" s="10" t="str">
        <f t="shared" si="184"/>
        <v/>
      </c>
      <c r="R477" s="1" t="str">
        <f t="shared" si="185"/>
        <v/>
      </c>
      <c r="S477" s="1" t="str">
        <f t="shared" si="186"/>
        <v/>
      </c>
      <c r="T477" s="1" t="str">
        <f t="shared" si="187"/>
        <v/>
      </c>
      <c r="U477" s="1" t="str">
        <f t="shared" si="188"/>
        <v/>
      </c>
      <c r="V477" t="str">
        <f t="shared" si="189"/>
        <v/>
      </c>
      <c r="W477" s="10" t="str">
        <f t="shared" si="190"/>
        <v/>
      </c>
      <c r="X477" s="10" t="str">
        <f t="shared" si="191"/>
        <v/>
      </c>
      <c r="Y477" s="10" t="str">
        <f t="shared" si="192"/>
        <v/>
      </c>
      <c r="Z477" s="10" t="str">
        <f t="shared" si="200"/>
        <v/>
      </c>
      <c r="AA477" s="10" t="str">
        <f t="shared" si="193"/>
        <v/>
      </c>
      <c r="AB477" s="10" t="str">
        <f t="shared" si="194"/>
        <v/>
      </c>
      <c r="AC477" s="10" t="str">
        <f t="shared" si="201"/>
        <v/>
      </c>
      <c r="AD477" s="10" t="str">
        <f t="shared" si="195"/>
        <v/>
      </c>
      <c r="AE477" s="10" t="str">
        <f t="shared" si="196"/>
        <v/>
      </c>
      <c r="AF477" s="10" t="str">
        <f t="shared" si="202"/>
        <v/>
      </c>
      <c r="AG477" s="10" t="str">
        <f t="shared" si="203"/>
        <v/>
      </c>
      <c r="AH477" s="10" t="str">
        <f t="shared" si="204"/>
        <v/>
      </c>
      <c r="AI477" s="10" t="str">
        <f t="shared" si="197"/>
        <v/>
      </c>
      <c r="AJ477" s="10" t="str">
        <f t="shared" si="205"/>
        <v/>
      </c>
      <c r="AK477" s="10" t="str">
        <f t="shared" si="206"/>
        <v/>
      </c>
      <c r="AL477" s="10" t="str">
        <f t="shared" si="207"/>
        <v/>
      </c>
    </row>
    <row r="478" spans="1:38" ht="22.5" customHeight="1" x14ac:dyDescent="0.25">
      <c r="A478" s="94">
        <v>469</v>
      </c>
      <c r="B478" s="114"/>
      <c r="C478" s="101"/>
      <c r="D478" s="101"/>
      <c r="E478" s="102"/>
      <c r="F478" s="80"/>
      <c r="G478" s="81"/>
      <c r="H478" s="81"/>
      <c r="I478" s="81"/>
      <c r="J478" s="80"/>
      <c r="K478" s="81"/>
      <c r="L478" s="3"/>
      <c r="M478" s="10" t="str">
        <f t="shared" si="198"/>
        <v/>
      </c>
      <c r="N478" s="10" t="str">
        <f t="shared" si="199"/>
        <v/>
      </c>
      <c r="O478" s="10" t="str">
        <f t="shared" si="182"/>
        <v/>
      </c>
      <c r="P478" s="10" t="str">
        <f t="shared" si="183"/>
        <v/>
      </c>
      <c r="Q478" s="10" t="str">
        <f t="shared" si="184"/>
        <v/>
      </c>
      <c r="R478" s="1" t="str">
        <f t="shared" si="185"/>
        <v/>
      </c>
      <c r="S478" s="1" t="str">
        <f t="shared" si="186"/>
        <v/>
      </c>
      <c r="T478" s="1" t="str">
        <f t="shared" si="187"/>
        <v/>
      </c>
      <c r="U478" s="1" t="str">
        <f t="shared" si="188"/>
        <v/>
      </c>
      <c r="V478" t="str">
        <f t="shared" si="189"/>
        <v/>
      </c>
      <c r="W478" s="10" t="str">
        <f t="shared" si="190"/>
        <v/>
      </c>
      <c r="X478" s="10" t="str">
        <f t="shared" si="191"/>
        <v/>
      </c>
      <c r="Y478" s="10" t="str">
        <f t="shared" si="192"/>
        <v/>
      </c>
      <c r="Z478" s="10" t="str">
        <f t="shared" si="200"/>
        <v/>
      </c>
      <c r="AA478" s="10" t="str">
        <f t="shared" si="193"/>
        <v/>
      </c>
      <c r="AB478" s="10" t="str">
        <f t="shared" si="194"/>
        <v/>
      </c>
      <c r="AC478" s="10" t="str">
        <f t="shared" si="201"/>
        <v/>
      </c>
      <c r="AD478" s="10" t="str">
        <f t="shared" si="195"/>
        <v/>
      </c>
      <c r="AE478" s="10" t="str">
        <f t="shared" si="196"/>
        <v/>
      </c>
      <c r="AF478" s="10" t="str">
        <f t="shared" si="202"/>
        <v/>
      </c>
      <c r="AG478" s="10" t="str">
        <f t="shared" si="203"/>
        <v/>
      </c>
      <c r="AH478" s="10" t="str">
        <f t="shared" si="204"/>
        <v/>
      </c>
      <c r="AI478" s="10" t="str">
        <f t="shared" si="197"/>
        <v/>
      </c>
      <c r="AJ478" s="10" t="str">
        <f t="shared" si="205"/>
        <v/>
      </c>
      <c r="AK478" s="10" t="str">
        <f t="shared" si="206"/>
        <v/>
      </c>
      <c r="AL478" s="10" t="str">
        <f t="shared" si="207"/>
        <v/>
      </c>
    </row>
    <row r="479" spans="1:38" ht="22.5" customHeight="1" x14ac:dyDescent="0.25">
      <c r="A479" s="94">
        <v>470</v>
      </c>
      <c r="B479" s="114"/>
      <c r="C479" s="101"/>
      <c r="D479" s="101"/>
      <c r="E479" s="102"/>
      <c r="F479" s="80"/>
      <c r="G479" s="81"/>
      <c r="H479" s="81"/>
      <c r="I479" s="81"/>
      <c r="J479" s="80"/>
      <c r="K479" s="81"/>
      <c r="L479" s="3"/>
      <c r="M479" s="10" t="str">
        <f t="shared" si="198"/>
        <v/>
      </c>
      <c r="N479" s="10" t="str">
        <f t="shared" si="199"/>
        <v/>
      </c>
      <c r="O479" s="10" t="str">
        <f t="shared" si="182"/>
        <v/>
      </c>
      <c r="P479" s="10" t="str">
        <f t="shared" si="183"/>
        <v/>
      </c>
      <c r="Q479" s="10" t="str">
        <f t="shared" si="184"/>
        <v/>
      </c>
      <c r="R479" s="1" t="str">
        <f t="shared" si="185"/>
        <v/>
      </c>
      <c r="S479" s="1" t="str">
        <f t="shared" si="186"/>
        <v/>
      </c>
      <c r="T479" s="1" t="str">
        <f t="shared" si="187"/>
        <v/>
      </c>
      <c r="U479" s="1" t="str">
        <f t="shared" si="188"/>
        <v/>
      </c>
      <c r="V479" t="str">
        <f t="shared" si="189"/>
        <v/>
      </c>
      <c r="W479" s="10" t="str">
        <f t="shared" si="190"/>
        <v/>
      </c>
      <c r="X479" s="10" t="str">
        <f t="shared" si="191"/>
        <v/>
      </c>
      <c r="Y479" s="10" t="str">
        <f t="shared" si="192"/>
        <v/>
      </c>
      <c r="Z479" s="10" t="str">
        <f t="shared" si="200"/>
        <v/>
      </c>
      <c r="AA479" s="10" t="str">
        <f t="shared" si="193"/>
        <v/>
      </c>
      <c r="AB479" s="10" t="str">
        <f t="shared" si="194"/>
        <v/>
      </c>
      <c r="AC479" s="10" t="str">
        <f t="shared" si="201"/>
        <v/>
      </c>
      <c r="AD479" s="10" t="str">
        <f t="shared" si="195"/>
        <v/>
      </c>
      <c r="AE479" s="10" t="str">
        <f t="shared" si="196"/>
        <v/>
      </c>
      <c r="AF479" s="10" t="str">
        <f t="shared" si="202"/>
        <v/>
      </c>
      <c r="AG479" s="10" t="str">
        <f t="shared" si="203"/>
        <v/>
      </c>
      <c r="AH479" s="10" t="str">
        <f t="shared" si="204"/>
        <v/>
      </c>
      <c r="AI479" s="10" t="str">
        <f t="shared" si="197"/>
        <v/>
      </c>
      <c r="AJ479" s="10" t="str">
        <f t="shared" si="205"/>
        <v/>
      </c>
      <c r="AK479" s="10" t="str">
        <f t="shared" si="206"/>
        <v/>
      </c>
      <c r="AL479" s="10" t="str">
        <f t="shared" si="207"/>
        <v/>
      </c>
    </row>
    <row r="480" spans="1:38" ht="22.5" customHeight="1" x14ac:dyDescent="0.25">
      <c r="A480" s="94">
        <v>471</v>
      </c>
      <c r="B480" s="114"/>
      <c r="C480" s="101"/>
      <c r="D480" s="101"/>
      <c r="E480" s="102"/>
      <c r="F480" s="80"/>
      <c r="G480" s="81"/>
      <c r="H480" s="81"/>
      <c r="I480" s="81"/>
      <c r="J480" s="80"/>
      <c r="K480" s="81"/>
      <c r="L480" s="3"/>
      <c r="M480" s="10" t="str">
        <f t="shared" si="198"/>
        <v/>
      </c>
      <c r="N480" s="10" t="str">
        <f t="shared" si="199"/>
        <v/>
      </c>
      <c r="O480" s="10" t="str">
        <f t="shared" si="182"/>
        <v/>
      </c>
      <c r="P480" s="10" t="str">
        <f t="shared" si="183"/>
        <v/>
      </c>
      <c r="Q480" s="10" t="str">
        <f t="shared" si="184"/>
        <v/>
      </c>
      <c r="R480" s="1" t="str">
        <f t="shared" si="185"/>
        <v/>
      </c>
      <c r="S480" s="1" t="str">
        <f t="shared" si="186"/>
        <v/>
      </c>
      <c r="T480" s="1" t="str">
        <f t="shared" si="187"/>
        <v/>
      </c>
      <c r="U480" s="1" t="str">
        <f t="shared" si="188"/>
        <v/>
      </c>
      <c r="V480" t="str">
        <f t="shared" si="189"/>
        <v/>
      </c>
      <c r="W480" s="10" t="str">
        <f t="shared" si="190"/>
        <v/>
      </c>
      <c r="X480" s="10" t="str">
        <f t="shared" si="191"/>
        <v/>
      </c>
      <c r="Y480" s="10" t="str">
        <f t="shared" si="192"/>
        <v/>
      </c>
      <c r="Z480" s="10" t="str">
        <f t="shared" si="200"/>
        <v/>
      </c>
      <c r="AA480" s="10" t="str">
        <f t="shared" si="193"/>
        <v/>
      </c>
      <c r="AB480" s="10" t="str">
        <f t="shared" si="194"/>
        <v/>
      </c>
      <c r="AC480" s="10" t="str">
        <f t="shared" si="201"/>
        <v/>
      </c>
      <c r="AD480" s="10" t="str">
        <f t="shared" si="195"/>
        <v/>
      </c>
      <c r="AE480" s="10" t="str">
        <f t="shared" si="196"/>
        <v/>
      </c>
      <c r="AF480" s="10" t="str">
        <f t="shared" si="202"/>
        <v/>
      </c>
      <c r="AG480" s="10" t="str">
        <f t="shared" si="203"/>
        <v/>
      </c>
      <c r="AH480" s="10" t="str">
        <f t="shared" si="204"/>
        <v/>
      </c>
      <c r="AI480" s="10" t="str">
        <f t="shared" si="197"/>
        <v/>
      </c>
      <c r="AJ480" s="10" t="str">
        <f t="shared" si="205"/>
        <v/>
      </c>
      <c r="AK480" s="10" t="str">
        <f t="shared" si="206"/>
        <v/>
      </c>
      <c r="AL480" s="10" t="str">
        <f t="shared" si="207"/>
        <v/>
      </c>
    </row>
    <row r="481" spans="1:38" ht="22.5" customHeight="1" x14ac:dyDescent="0.25">
      <c r="A481" s="94">
        <v>472</v>
      </c>
      <c r="B481" s="114"/>
      <c r="C481" s="101"/>
      <c r="D481" s="101"/>
      <c r="E481" s="102"/>
      <c r="F481" s="80"/>
      <c r="G481" s="81"/>
      <c r="H481" s="81"/>
      <c r="I481" s="81"/>
      <c r="J481" s="80"/>
      <c r="K481" s="81"/>
      <c r="L481" s="3"/>
      <c r="M481" s="10" t="str">
        <f t="shared" si="198"/>
        <v/>
      </c>
      <c r="N481" s="10" t="str">
        <f t="shared" si="199"/>
        <v/>
      </c>
      <c r="O481" s="10" t="str">
        <f t="shared" si="182"/>
        <v/>
      </c>
      <c r="P481" s="10" t="str">
        <f t="shared" si="183"/>
        <v/>
      </c>
      <c r="Q481" s="10" t="str">
        <f t="shared" si="184"/>
        <v/>
      </c>
      <c r="R481" s="1" t="str">
        <f t="shared" si="185"/>
        <v/>
      </c>
      <c r="S481" s="1" t="str">
        <f t="shared" si="186"/>
        <v/>
      </c>
      <c r="T481" s="1" t="str">
        <f t="shared" si="187"/>
        <v/>
      </c>
      <c r="U481" s="1" t="str">
        <f t="shared" si="188"/>
        <v/>
      </c>
      <c r="V481" t="str">
        <f t="shared" si="189"/>
        <v/>
      </c>
      <c r="W481" s="10" t="str">
        <f t="shared" si="190"/>
        <v/>
      </c>
      <c r="X481" s="10" t="str">
        <f t="shared" si="191"/>
        <v/>
      </c>
      <c r="Y481" s="10" t="str">
        <f t="shared" si="192"/>
        <v/>
      </c>
      <c r="Z481" s="10" t="str">
        <f t="shared" si="200"/>
        <v/>
      </c>
      <c r="AA481" s="10" t="str">
        <f t="shared" si="193"/>
        <v/>
      </c>
      <c r="AB481" s="10" t="str">
        <f t="shared" si="194"/>
        <v/>
      </c>
      <c r="AC481" s="10" t="str">
        <f t="shared" si="201"/>
        <v/>
      </c>
      <c r="AD481" s="10" t="str">
        <f t="shared" si="195"/>
        <v/>
      </c>
      <c r="AE481" s="10" t="str">
        <f t="shared" si="196"/>
        <v/>
      </c>
      <c r="AF481" s="10" t="str">
        <f t="shared" si="202"/>
        <v/>
      </c>
      <c r="AG481" s="10" t="str">
        <f t="shared" si="203"/>
        <v/>
      </c>
      <c r="AH481" s="10" t="str">
        <f t="shared" si="204"/>
        <v/>
      </c>
      <c r="AI481" s="10" t="str">
        <f t="shared" si="197"/>
        <v/>
      </c>
      <c r="AJ481" s="10" t="str">
        <f t="shared" si="205"/>
        <v/>
      </c>
      <c r="AK481" s="10" t="str">
        <f t="shared" si="206"/>
        <v/>
      </c>
      <c r="AL481" s="10" t="str">
        <f t="shared" si="207"/>
        <v/>
      </c>
    </row>
    <row r="482" spans="1:38" ht="22.5" customHeight="1" x14ac:dyDescent="0.25">
      <c r="A482" s="94">
        <v>473</v>
      </c>
      <c r="B482" s="114"/>
      <c r="C482" s="101"/>
      <c r="D482" s="101"/>
      <c r="E482" s="102"/>
      <c r="F482" s="80"/>
      <c r="G482" s="81"/>
      <c r="H482" s="81"/>
      <c r="I482" s="81"/>
      <c r="J482" s="80"/>
      <c r="K482" s="81"/>
      <c r="L482" s="3"/>
      <c r="M482" s="10" t="str">
        <f t="shared" si="198"/>
        <v/>
      </c>
      <c r="N482" s="10" t="str">
        <f t="shared" si="199"/>
        <v/>
      </c>
      <c r="O482" s="10" t="str">
        <f t="shared" si="182"/>
        <v/>
      </c>
      <c r="P482" s="10" t="str">
        <f t="shared" si="183"/>
        <v/>
      </c>
      <c r="Q482" s="10" t="str">
        <f t="shared" si="184"/>
        <v/>
      </c>
      <c r="R482" s="1" t="str">
        <f t="shared" si="185"/>
        <v/>
      </c>
      <c r="S482" s="1" t="str">
        <f t="shared" si="186"/>
        <v/>
      </c>
      <c r="T482" s="1" t="str">
        <f t="shared" si="187"/>
        <v/>
      </c>
      <c r="U482" s="1" t="str">
        <f t="shared" si="188"/>
        <v/>
      </c>
      <c r="V482" t="str">
        <f t="shared" si="189"/>
        <v/>
      </c>
      <c r="W482" s="10" t="str">
        <f t="shared" si="190"/>
        <v/>
      </c>
      <c r="X482" s="10" t="str">
        <f t="shared" si="191"/>
        <v/>
      </c>
      <c r="Y482" s="10" t="str">
        <f t="shared" si="192"/>
        <v/>
      </c>
      <c r="Z482" s="10" t="str">
        <f t="shared" si="200"/>
        <v/>
      </c>
      <c r="AA482" s="10" t="str">
        <f t="shared" si="193"/>
        <v/>
      </c>
      <c r="AB482" s="10" t="str">
        <f t="shared" si="194"/>
        <v/>
      </c>
      <c r="AC482" s="10" t="str">
        <f t="shared" si="201"/>
        <v/>
      </c>
      <c r="AD482" s="10" t="str">
        <f t="shared" si="195"/>
        <v/>
      </c>
      <c r="AE482" s="10" t="str">
        <f t="shared" si="196"/>
        <v/>
      </c>
      <c r="AF482" s="10" t="str">
        <f t="shared" si="202"/>
        <v/>
      </c>
      <c r="AG482" s="10" t="str">
        <f t="shared" si="203"/>
        <v/>
      </c>
      <c r="AH482" s="10" t="str">
        <f t="shared" si="204"/>
        <v/>
      </c>
      <c r="AI482" s="10" t="str">
        <f t="shared" si="197"/>
        <v/>
      </c>
      <c r="AJ482" s="10" t="str">
        <f t="shared" si="205"/>
        <v/>
      </c>
      <c r="AK482" s="10" t="str">
        <f t="shared" si="206"/>
        <v/>
      </c>
      <c r="AL482" s="10" t="str">
        <f t="shared" si="207"/>
        <v/>
      </c>
    </row>
    <row r="483" spans="1:38" ht="22.5" customHeight="1" x14ac:dyDescent="0.25">
      <c r="A483" s="94">
        <v>474</v>
      </c>
      <c r="B483" s="114"/>
      <c r="C483" s="101"/>
      <c r="D483" s="101"/>
      <c r="E483" s="102"/>
      <c r="F483" s="80"/>
      <c r="G483" s="81"/>
      <c r="H483" s="81"/>
      <c r="I483" s="81"/>
      <c r="J483" s="80"/>
      <c r="K483" s="81"/>
      <c r="L483" s="3"/>
      <c r="M483" s="10" t="str">
        <f t="shared" si="198"/>
        <v/>
      </c>
      <c r="N483" s="10" t="str">
        <f t="shared" si="199"/>
        <v/>
      </c>
      <c r="O483" s="10" t="str">
        <f t="shared" si="182"/>
        <v/>
      </c>
      <c r="P483" s="10" t="str">
        <f t="shared" si="183"/>
        <v/>
      </c>
      <c r="Q483" s="10" t="str">
        <f t="shared" si="184"/>
        <v/>
      </c>
      <c r="R483" s="1" t="str">
        <f t="shared" si="185"/>
        <v/>
      </c>
      <c r="S483" s="1" t="str">
        <f t="shared" si="186"/>
        <v/>
      </c>
      <c r="T483" s="1" t="str">
        <f t="shared" si="187"/>
        <v/>
      </c>
      <c r="U483" s="1" t="str">
        <f t="shared" si="188"/>
        <v/>
      </c>
      <c r="V483" t="str">
        <f t="shared" si="189"/>
        <v/>
      </c>
      <c r="W483" s="10" t="str">
        <f t="shared" si="190"/>
        <v/>
      </c>
      <c r="X483" s="10" t="str">
        <f t="shared" si="191"/>
        <v/>
      </c>
      <c r="Y483" s="10" t="str">
        <f t="shared" si="192"/>
        <v/>
      </c>
      <c r="Z483" s="10" t="str">
        <f t="shared" si="200"/>
        <v/>
      </c>
      <c r="AA483" s="10" t="str">
        <f t="shared" si="193"/>
        <v/>
      </c>
      <c r="AB483" s="10" t="str">
        <f t="shared" si="194"/>
        <v/>
      </c>
      <c r="AC483" s="10" t="str">
        <f t="shared" si="201"/>
        <v/>
      </c>
      <c r="AD483" s="10" t="str">
        <f t="shared" si="195"/>
        <v/>
      </c>
      <c r="AE483" s="10" t="str">
        <f t="shared" si="196"/>
        <v/>
      </c>
      <c r="AF483" s="10" t="str">
        <f t="shared" si="202"/>
        <v/>
      </c>
      <c r="AG483" s="10" t="str">
        <f t="shared" si="203"/>
        <v/>
      </c>
      <c r="AH483" s="10" t="str">
        <f t="shared" si="204"/>
        <v/>
      </c>
      <c r="AI483" s="10" t="str">
        <f t="shared" si="197"/>
        <v/>
      </c>
      <c r="AJ483" s="10" t="str">
        <f t="shared" si="205"/>
        <v/>
      </c>
      <c r="AK483" s="10" t="str">
        <f t="shared" si="206"/>
        <v/>
      </c>
      <c r="AL483" s="10" t="str">
        <f t="shared" si="207"/>
        <v/>
      </c>
    </row>
    <row r="484" spans="1:38" ht="22.5" customHeight="1" x14ac:dyDescent="0.25">
      <c r="A484" s="94">
        <v>475</v>
      </c>
      <c r="B484" s="114"/>
      <c r="C484" s="101"/>
      <c r="D484" s="101"/>
      <c r="E484" s="102"/>
      <c r="F484" s="80"/>
      <c r="G484" s="81"/>
      <c r="H484" s="81"/>
      <c r="I484" s="81"/>
      <c r="J484" s="80"/>
      <c r="K484" s="81"/>
      <c r="L484" s="3"/>
      <c r="M484" s="10" t="str">
        <f t="shared" si="198"/>
        <v/>
      </c>
      <c r="N484" s="10" t="str">
        <f t="shared" si="199"/>
        <v/>
      </c>
      <c r="O484" s="10" t="str">
        <f t="shared" si="182"/>
        <v/>
      </c>
      <c r="P484" s="10" t="str">
        <f t="shared" si="183"/>
        <v/>
      </c>
      <c r="Q484" s="10" t="str">
        <f t="shared" si="184"/>
        <v/>
      </c>
      <c r="R484" s="1" t="str">
        <f t="shared" si="185"/>
        <v/>
      </c>
      <c r="S484" s="1" t="str">
        <f t="shared" si="186"/>
        <v/>
      </c>
      <c r="T484" s="1" t="str">
        <f t="shared" si="187"/>
        <v/>
      </c>
      <c r="U484" s="1" t="str">
        <f t="shared" si="188"/>
        <v/>
      </c>
      <c r="V484" t="str">
        <f t="shared" si="189"/>
        <v/>
      </c>
      <c r="W484" s="10" t="str">
        <f t="shared" si="190"/>
        <v/>
      </c>
      <c r="X484" s="10" t="str">
        <f t="shared" si="191"/>
        <v/>
      </c>
      <c r="Y484" s="10" t="str">
        <f t="shared" si="192"/>
        <v/>
      </c>
      <c r="Z484" s="10" t="str">
        <f t="shared" si="200"/>
        <v/>
      </c>
      <c r="AA484" s="10" t="str">
        <f t="shared" si="193"/>
        <v/>
      </c>
      <c r="AB484" s="10" t="str">
        <f t="shared" si="194"/>
        <v/>
      </c>
      <c r="AC484" s="10" t="str">
        <f t="shared" si="201"/>
        <v/>
      </c>
      <c r="AD484" s="10" t="str">
        <f t="shared" si="195"/>
        <v/>
      </c>
      <c r="AE484" s="10" t="str">
        <f t="shared" si="196"/>
        <v/>
      </c>
      <c r="AF484" s="10" t="str">
        <f t="shared" si="202"/>
        <v/>
      </c>
      <c r="AG484" s="10" t="str">
        <f t="shared" si="203"/>
        <v/>
      </c>
      <c r="AH484" s="10" t="str">
        <f t="shared" si="204"/>
        <v/>
      </c>
      <c r="AI484" s="10" t="str">
        <f t="shared" si="197"/>
        <v/>
      </c>
      <c r="AJ484" s="10" t="str">
        <f t="shared" si="205"/>
        <v/>
      </c>
      <c r="AK484" s="10" t="str">
        <f t="shared" si="206"/>
        <v/>
      </c>
      <c r="AL484" s="10" t="str">
        <f t="shared" si="207"/>
        <v/>
      </c>
    </row>
    <row r="485" spans="1:38" ht="22.5" customHeight="1" x14ac:dyDescent="0.25">
      <c r="A485" s="94">
        <v>476</v>
      </c>
      <c r="B485" s="114"/>
      <c r="C485" s="101"/>
      <c r="D485" s="101"/>
      <c r="E485" s="102"/>
      <c r="F485" s="80"/>
      <c r="G485" s="81"/>
      <c r="H485" s="81"/>
      <c r="I485" s="81"/>
      <c r="J485" s="80"/>
      <c r="K485" s="81"/>
      <c r="L485" s="3"/>
      <c r="M485" s="10" t="str">
        <f t="shared" si="198"/>
        <v/>
      </c>
      <c r="N485" s="10" t="str">
        <f t="shared" si="199"/>
        <v/>
      </c>
      <c r="O485" s="10" t="str">
        <f t="shared" si="182"/>
        <v/>
      </c>
      <c r="P485" s="10" t="str">
        <f t="shared" si="183"/>
        <v/>
      </c>
      <c r="Q485" s="10" t="str">
        <f t="shared" si="184"/>
        <v/>
      </c>
      <c r="R485" s="1" t="str">
        <f t="shared" si="185"/>
        <v/>
      </c>
      <c r="S485" s="1" t="str">
        <f t="shared" si="186"/>
        <v/>
      </c>
      <c r="T485" s="1" t="str">
        <f t="shared" si="187"/>
        <v/>
      </c>
      <c r="U485" s="1" t="str">
        <f t="shared" si="188"/>
        <v/>
      </c>
      <c r="V485" t="str">
        <f t="shared" si="189"/>
        <v/>
      </c>
      <c r="W485" s="10" t="str">
        <f t="shared" si="190"/>
        <v/>
      </c>
      <c r="X485" s="10" t="str">
        <f t="shared" si="191"/>
        <v/>
      </c>
      <c r="Y485" s="10" t="str">
        <f t="shared" si="192"/>
        <v/>
      </c>
      <c r="Z485" s="10" t="str">
        <f t="shared" si="200"/>
        <v/>
      </c>
      <c r="AA485" s="10" t="str">
        <f t="shared" si="193"/>
        <v/>
      </c>
      <c r="AB485" s="10" t="str">
        <f t="shared" si="194"/>
        <v/>
      </c>
      <c r="AC485" s="10" t="str">
        <f t="shared" si="201"/>
        <v/>
      </c>
      <c r="AD485" s="10" t="str">
        <f t="shared" si="195"/>
        <v/>
      </c>
      <c r="AE485" s="10" t="str">
        <f t="shared" si="196"/>
        <v/>
      </c>
      <c r="AF485" s="10" t="str">
        <f t="shared" si="202"/>
        <v/>
      </c>
      <c r="AG485" s="10" t="str">
        <f t="shared" si="203"/>
        <v/>
      </c>
      <c r="AH485" s="10" t="str">
        <f t="shared" si="204"/>
        <v/>
      </c>
      <c r="AI485" s="10" t="str">
        <f t="shared" si="197"/>
        <v/>
      </c>
      <c r="AJ485" s="10" t="str">
        <f t="shared" si="205"/>
        <v/>
      </c>
      <c r="AK485" s="10" t="str">
        <f t="shared" si="206"/>
        <v/>
      </c>
      <c r="AL485" s="10" t="str">
        <f t="shared" si="207"/>
        <v/>
      </c>
    </row>
    <row r="486" spans="1:38" ht="22.5" customHeight="1" x14ac:dyDescent="0.25">
      <c r="A486" s="94">
        <v>477</v>
      </c>
      <c r="B486" s="114"/>
      <c r="C486" s="101"/>
      <c r="D486" s="101"/>
      <c r="E486" s="102"/>
      <c r="F486" s="80"/>
      <c r="G486" s="81"/>
      <c r="H486" s="81"/>
      <c r="I486" s="81"/>
      <c r="J486" s="80"/>
      <c r="K486" s="81"/>
      <c r="L486" s="3"/>
      <c r="M486" s="10" t="str">
        <f t="shared" si="198"/>
        <v/>
      </c>
      <c r="N486" s="10" t="str">
        <f t="shared" si="199"/>
        <v/>
      </c>
      <c r="O486" s="10" t="str">
        <f t="shared" si="182"/>
        <v/>
      </c>
      <c r="P486" s="10" t="str">
        <f t="shared" si="183"/>
        <v/>
      </c>
      <c r="Q486" s="10" t="str">
        <f t="shared" si="184"/>
        <v/>
      </c>
      <c r="R486" s="1" t="str">
        <f t="shared" si="185"/>
        <v/>
      </c>
      <c r="S486" s="1" t="str">
        <f t="shared" si="186"/>
        <v/>
      </c>
      <c r="T486" s="1" t="str">
        <f t="shared" si="187"/>
        <v/>
      </c>
      <c r="U486" s="1" t="str">
        <f t="shared" si="188"/>
        <v/>
      </c>
      <c r="V486" t="str">
        <f t="shared" si="189"/>
        <v/>
      </c>
      <c r="W486" s="10" t="str">
        <f t="shared" si="190"/>
        <v/>
      </c>
      <c r="X486" s="10" t="str">
        <f t="shared" si="191"/>
        <v/>
      </c>
      <c r="Y486" s="10" t="str">
        <f t="shared" si="192"/>
        <v/>
      </c>
      <c r="Z486" s="10" t="str">
        <f t="shared" si="200"/>
        <v/>
      </c>
      <c r="AA486" s="10" t="str">
        <f t="shared" si="193"/>
        <v/>
      </c>
      <c r="AB486" s="10" t="str">
        <f t="shared" si="194"/>
        <v/>
      </c>
      <c r="AC486" s="10" t="str">
        <f t="shared" si="201"/>
        <v/>
      </c>
      <c r="AD486" s="10" t="str">
        <f t="shared" si="195"/>
        <v/>
      </c>
      <c r="AE486" s="10" t="str">
        <f t="shared" si="196"/>
        <v/>
      </c>
      <c r="AF486" s="10" t="str">
        <f t="shared" si="202"/>
        <v/>
      </c>
      <c r="AG486" s="10" t="str">
        <f t="shared" si="203"/>
        <v/>
      </c>
      <c r="AH486" s="10" t="str">
        <f t="shared" si="204"/>
        <v/>
      </c>
      <c r="AI486" s="10" t="str">
        <f t="shared" si="197"/>
        <v/>
      </c>
      <c r="AJ486" s="10" t="str">
        <f t="shared" si="205"/>
        <v/>
      </c>
      <c r="AK486" s="10" t="str">
        <f t="shared" si="206"/>
        <v/>
      </c>
      <c r="AL486" s="10" t="str">
        <f t="shared" si="207"/>
        <v/>
      </c>
    </row>
    <row r="487" spans="1:38" ht="22.5" customHeight="1" x14ac:dyDescent="0.25">
      <c r="A487" s="94">
        <v>478</v>
      </c>
      <c r="B487" s="114"/>
      <c r="C487" s="101"/>
      <c r="D487" s="101"/>
      <c r="E487" s="102"/>
      <c r="F487" s="80"/>
      <c r="G487" s="81"/>
      <c r="H487" s="81"/>
      <c r="I487" s="81"/>
      <c r="J487" s="80"/>
      <c r="K487" s="81"/>
      <c r="L487" s="3"/>
      <c r="M487" s="10" t="str">
        <f t="shared" si="198"/>
        <v/>
      </c>
      <c r="N487" s="10" t="str">
        <f t="shared" si="199"/>
        <v/>
      </c>
      <c r="O487" s="10" t="str">
        <f t="shared" si="182"/>
        <v/>
      </c>
      <c r="P487" s="10" t="str">
        <f t="shared" si="183"/>
        <v/>
      </c>
      <c r="Q487" s="10" t="str">
        <f t="shared" si="184"/>
        <v/>
      </c>
      <c r="R487" s="1" t="str">
        <f t="shared" si="185"/>
        <v/>
      </c>
      <c r="S487" s="1" t="str">
        <f t="shared" si="186"/>
        <v/>
      </c>
      <c r="T487" s="1" t="str">
        <f t="shared" si="187"/>
        <v/>
      </c>
      <c r="U487" s="1" t="str">
        <f t="shared" si="188"/>
        <v/>
      </c>
      <c r="V487" t="str">
        <f t="shared" si="189"/>
        <v/>
      </c>
      <c r="W487" s="10" t="str">
        <f t="shared" si="190"/>
        <v/>
      </c>
      <c r="X487" s="10" t="str">
        <f t="shared" si="191"/>
        <v/>
      </c>
      <c r="Y487" s="10" t="str">
        <f t="shared" si="192"/>
        <v/>
      </c>
      <c r="Z487" s="10" t="str">
        <f t="shared" si="200"/>
        <v/>
      </c>
      <c r="AA487" s="10" t="str">
        <f t="shared" si="193"/>
        <v/>
      </c>
      <c r="AB487" s="10" t="str">
        <f t="shared" si="194"/>
        <v/>
      </c>
      <c r="AC487" s="10" t="str">
        <f t="shared" si="201"/>
        <v/>
      </c>
      <c r="AD487" s="10" t="str">
        <f t="shared" si="195"/>
        <v/>
      </c>
      <c r="AE487" s="10" t="str">
        <f t="shared" si="196"/>
        <v/>
      </c>
      <c r="AF487" s="10" t="str">
        <f t="shared" si="202"/>
        <v/>
      </c>
      <c r="AG487" s="10" t="str">
        <f t="shared" si="203"/>
        <v/>
      </c>
      <c r="AH487" s="10" t="str">
        <f t="shared" si="204"/>
        <v/>
      </c>
      <c r="AI487" s="10" t="str">
        <f t="shared" si="197"/>
        <v/>
      </c>
      <c r="AJ487" s="10" t="str">
        <f t="shared" si="205"/>
        <v/>
      </c>
      <c r="AK487" s="10" t="str">
        <f t="shared" si="206"/>
        <v/>
      </c>
      <c r="AL487" s="10" t="str">
        <f t="shared" si="207"/>
        <v/>
      </c>
    </row>
    <row r="488" spans="1:38" ht="22.5" customHeight="1" x14ac:dyDescent="0.25">
      <c r="A488" s="94">
        <v>479</v>
      </c>
      <c r="B488" s="114"/>
      <c r="C488" s="101"/>
      <c r="D488" s="101"/>
      <c r="E488" s="102"/>
      <c r="F488" s="80"/>
      <c r="G488" s="81"/>
      <c r="H488" s="81"/>
      <c r="I488" s="81"/>
      <c r="J488" s="80"/>
      <c r="K488" s="81"/>
      <c r="L488" s="3"/>
      <c r="M488" s="10" t="str">
        <f t="shared" si="198"/>
        <v/>
      </c>
      <c r="N488" s="10" t="str">
        <f t="shared" si="199"/>
        <v/>
      </c>
      <c r="O488" s="10" t="str">
        <f t="shared" si="182"/>
        <v/>
      </c>
      <c r="P488" s="10" t="str">
        <f t="shared" si="183"/>
        <v/>
      </c>
      <c r="Q488" s="10" t="str">
        <f t="shared" si="184"/>
        <v/>
      </c>
      <c r="R488" s="1" t="str">
        <f t="shared" si="185"/>
        <v/>
      </c>
      <c r="S488" s="1" t="str">
        <f t="shared" si="186"/>
        <v/>
      </c>
      <c r="T488" s="1" t="str">
        <f t="shared" si="187"/>
        <v/>
      </c>
      <c r="U488" s="1" t="str">
        <f t="shared" si="188"/>
        <v/>
      </c>
      <c r="V488" t="str">
        <f t="shared" si="189"/>
        <v/>
      </c>
      <c r="W488" s="10" t="str">
        <f t="shared" si="190"/>
        <v/>
      </c>
      <c r="X488" s="10" t="str">
        <f t="shared" si="191"/>
        <v/>
      </c>
      <c r="Y488" s="10" t="str">
        <f t="shared" si="192"/>
        <v/>
      </c>
      <c r="Z488" s="10" t="str">
        <f t="shared" si="200"/>
        <v/>
      </c>
      <c r="AA488" s="10" t="str">
        <f t="shared" si="193"/>
        <v/>
      </c>
      <c r="AB488" s="10" t="str">
        <f t="shared" si="194"/>
        <v/>
      </c>
      <c r="AC488" s="10" t="str">
        <f t="shared" si="201"/>
        <v/>
      </c>
      <c r="AD488" s="10" t="str">
        <f t="shared" si="195"/>
        <v/>
      </c>
      <c r="AE488" s="10" t="str">
        <f t="shared" si="196"/>
        <v/>
      </c>
      <c r="AF488" s="10" t="str">
        <f t="shared" si="202"/>
        <v/>
      </c>
      <c r="AG488" s="10" t="str">
        <f t="shared" si="203"/>
        <v/>
      </c>
      <c r="AH488" s="10" t="str">
        <f t="shared" si="204"/>
        <v/>
      </c>
      <c r="AI488" s="10" t="str">
        <f t="shared" si="197"/>
        <v/>
      </c>
      <c r="AJ488" s="10" t="str">
        <f t="shared" si="205"/>
        <v/>
      </c>
      <c r="AK488" s="10" t="str">
        <f t="shared" si="206"/>
        <v/>
      </c>
      <c r="AL488" s="10" t="str">
        <f t="shared" si="207"/>
        <v/>
      </c>
    </row>
    <row r="489" spans="1:38" ht="22.5" customHeight="1" x14ac:dyDescent="0.25">
      <c r="A489" s="94">
        <v>480</v>
      </c>
      <c r="B489" s="114"/>
      <c r="C489" s="101"/>
      <c r="D489" s="101"/>
      <c r="E489" s="102"/>
      <c r="F489" s="80"/>
      <c r="G489" s="81"/>
      <c r="H489" s="81"/>
      <c r="I489" s="81"/>
      <c r="J489" s="80"/>
      <c r="K489" s="81"/>
      <c r="L489" s="3"/>
      <c r="M489" s="10" t="str">
        <f t="shared" si="198"/>
        <v/>
      </c>
      <c r="N489" s="10" t="str">
        <f t="shared" si="199"/>
        <v/>
      </c>
      <c r="O489" s="10" t="str">
        <f t="shared" si="182"/>
        <v/>
      </c>
      <c r="P489" s="10" t="str">
        <f t="shared" si="183"/>
        <v/>
      </c>
      <c r="Q489" s="10" t="str">
        <f t="shared" si="184"/>
        <v/>
      </c>
      <c r="R489" s="1" t="str">
        <f t="shared" si="185"/>
        <v/>
      </c>
      <c r="S489" s="1" t="str">
        <f t="shared" si="186"/>
        <v/>
      </c>
      <c r="T489" s="1" t="str">
        <f t="shared" si="187"/>
        <v/>
      </c>
      <c r="U489" s="1" t="str">
        <f t="shared" si="188"/>
        <v/>
      </c>
      <c r="V489" t="str">
        <f t="shared" si="189"/>
        <v/>
      </c>
      <c r="W489" s="10" t="str">
        <f t="shared" si="190"/>
        <v/>
      </c>
      <c r="X489" s="10" t="str">
        <f t="shared" si="191"/>
        <v/>
      </c>
      <c r="Y489" s="10" t="str">
        <f t="shared" si="192"/>
        <v/>
      </c>
      <c r="Z489" s="10" t="str">
        <f t="shared" si="200"/>
        <v/>
      </c>
      <c r="AA489" s="10" t="str">
        <f t="shared" si="193"/>
        <v/>
      </c>
      <c r="AB489" s="10" t="str">
        <f t="shared" si="194"/>
        <v/>
      </c>
      <c r="AC489" s="10" t="str">
        <f t="shared" si="201"/>
        <v/>
      </c>
      <c r="AD489" s="10" t="str">
        <f t="shared" si="195"/>
        <v/>
      </c>
      <c r="AE489" s="10" t="str">
        <f t="shared" si="196"/>
        <v/>
      </c>
      <c r="AF489" s="10" t="str">
        <f t="shared" si="202"/>
        <v/>
      </c>
      <c r="AG489" s="10" t="str">
        <f t="shared" si="203"/>
        <v/>
      </c>
      <c r="AH489" s="10" t="str">
        <f t="shared" si="204"/>
        <v/>
      </c>
      <c r="AI489" s="10" t="str">
        <f t="shared" si="197"/>
        <v/>
      </c>
      <c r="AJ489" s="10" t="str">
        <f t="shared" si="205"/>
        <v/>
      </c>
      <c r="AK489" s="10" t="str">
        <f t="shared" si="206"/>
        <v/>
      </c>
      <c r="AL489" s="10" t="str">
        <f t="shared" si="207"/>
        <v/>
      </c>
    </row>
    <row r="490" spans="1:38" ht="22.5" customHeight="1" x14ac:dyDescent="0.25">
      <c r="A490" s="94">
        <v>481</v>
      </c>
      <c r="B490" s="114"/>
      <c r="C490" s="101"/>
      <c r="D490" s="101"/>
      <c r="E490" s="102"/>
      <c r="F490" s="80"/>
      <c r="G490" s="81"/>
      <c r="H490" s="81"/>
      <c r="I490" s="81"/>
      <c r="J490" s="80"/>
      <c r="K490" s="81"/>
      <c r="L490" s="3"/>
      <c r="M490" s="10" t="str">
        <f t="shared" si="198"/>
        <v/>
      </c>
      <c r="N490" s="10" t="str">
        <f t="shared" si="199"/>
        <v/>
      </c>
      <c r="O490" s="10" t="str">
        <f t="shared" si="182"/>
        <v/>
      </c>
      <c r="P490" s="10" t="str">
        <f t="shared" si="183"/>
        <v/>
      </c>
      <c r="Q490" s="10" t="str">
        <f t="shared" si="184"/>
        <v/>
      </c>
      <c r="R490" s="1" t="str">
        <f t="shared" si="185"/>
        <v/>
      </c>
      <c r="S490" s="1" t="str">
        <f t="shared" si="186"/>
        <v/>
      </c>
      <c r="T490" s="1" t="str">
        <f t="shared" si="187"/>
        <v/>
      </c>
      <c r="U490" s="1" t="str">
        <f t="shared" si="188"/>
        <v/>
      </c>
      <c r="V490" t="str">
        <f t="shared" si="189"/>
        <v/>
      </c>
      <c r="W490" s="10" t="str">
        <f t="shared" si="190"/>
        <v/>
      </c>
      <c r="X490" s="10" t="str">
        <f t="shared" si="191"/>
        <v/>
      </c>
      <c r="Y490" s="10" t="str">
        <f t="shared" si="192"/>
        <v/>
      </c>
      <c r="Z490" s="10" t="str">
        <f t="shared" si="200"/>
        <v/>
      </c>
      <c r="AA490" s="10" t="str">
        <f t="shared" si="193"/>
        <v/>
      </c>
      <c r="AB490" s="10" t="str">
        <f t="shared" si="194"/>
        <v/>
      </c>
      <c r="AC490" s="10" t="str">
        <f t="shared" si="201"/>
        <v/>
      </c>
      <c r="AD490" s="10" t="str">
        <f t="shared" si="195"/>
        <v/>
      </c>
      <c r="AE490" s="10" t="str">
        <f t="shared" si="196"/>
        <v/>
      </c>
      <c r="AF490" s="10" t="str">
        <f t="shared" si="202"/>
        <v/>
      </c>
      <c r="AG490" s="10" t="str">
        <f t="shared" si="203"/>
        <v/>
      </c>
      <c r="AH490" s="10" t="str">
        <f t="shared" si="204"/>
        <v/>
      </c>
      <c r="AI490" s="10" t="str">
        <f t="shared" si="197"/>
        <v/>
      </c>
      <c r="AJ490" s="10" t="str">
        <f t="shared" si="205"/>
        <v/>
      </c>
      <c r="AK490" s="10" t="str">
        <f t="shared" si="206"/>
        <v/>
      </c>
      <c r="AL490" s="10" t="str">
        <f t="shared" si="207"/>
        <v/>
      </c>
    </row>
    <row r="491" spans="1:38" ht="22.5" customHeight="1" x14ac:dyDescent="0.25">
      <c r="A491" s="94">
        <v>482</v>
      </c>
      <c r="B491" s="114"/>
      <c r="C491" s="101"/>
      <c r="D491" s="101"/>
      <c r="E491" s="102"/>
      <c r="F491" s="80"/>
      <c r="G491" s="81"/>
      <c r="H491" s="81"/>
      <c r="I491" s="81"/>
      <c r="J491" s="80"/>
      <c r="K491" s="81"/>
      <c r="L491" s="3"/>
      <c r="M491" s="10" t="str">
        <f t="shared" si="198"/>
        <v/>
      </c>
      <c r="N491" s="10" t="str">
        <f t="shared" si="199"/>
        <v/>
      </c>
      <c r="O491" s="10" t="str">
        <f t="shared" si="182"/>
        <v/>
      </c>
      <c r="P491" s="10" t="str">
        <f t="shared" si="183"/>
        <v/>
      </c>
      <c r="Q491" s="10" t="str">
        <f t="shared" si="184"/>
        <v/>
      </c>
      <c r="R491" s="1" t="str">
        <f t="shared" si="185"/>
        <v/>
      </c>
      <c r="S491" s="1" t="str">
        <f t="shared" si="186"/>
        <v/>
      </c>
      <c r="T491" s="1" t="str">
        <f t="shared" si="187"/>
        <v/>
      </c>
      <c r="U491" s="1" t="str">
        <f t="shared" si="188"/>
        <v/>
      </c>
      <c r="V491" t="str">
        <f t="shared" si="189"/>
        <v/>
      </c>
      <c r="W491" s="10" t="str">
        <f t="shared" si="190"/>
        <v/>
      </c>
      <c r="X491" s="10" t="str">
        <f t="shared" si="191"/>
        <v/>
      </c>
      <c r="Y491" s="10" t="str">
        <f t="shared" si="192"/>
        <v/>
      </c>
      <c r="Z491" s="10" t="str">
        <f t="shared" si="200"/>
        <v/>
      </c>
      <c r="AA491" s="10" t="str">
        <f t="shared" si="193"/>
        <v/>
      </c>
      <c r="AB491" s="10" t="str">
        <f t="shared" si="194"/>
        <v/>
      </c>
      <c r="AC491" s="10" t="str">
        <f t="shared" si="201"/>
        <v/>
      </c>
      <c r="AD491" s="10" t="str">
        <f t="shared" si="195"/>
        <v/>
      </c>
      <c r="AE491" s="10" t="str">
        <f t="shared" si="196"/>
        <v/>
      </c>
      <c r="AF491" s="10" t="str">
        <f t="shared" si="202"/>
        <v/>
      </c>
      <c r="AG491" s="10" t="str">
        <f t="shared" si="203"/>
        <v/>
      </c>
      <c r="AH491" s="10" t="str">
        <f t="shared" si="204"/>
        <v/>
      </c>
      <c r="AI491" s="10" t="str">
        <f t="shared" si="197"/>
        <v/>
      </c>
      <c r="AJ491" s="10" t="str">
        <f t="shared" si="205"/>
        <v/>
      </c>
      <c r="AK491" s="10" t="str">
        <f t="shared" si="206"/>
        <v/>
      </c>
      <c r="AL491" s="10" t="str">
        <f t="shared" si="207"/>
        <v/>
      </c>
    </row>
    <row r="492" spans="1:38" ht="22.5" customHeight="1" x14ac:dyDescent="0.25">
      <c r="A492" s="94">
        <v>483</v>
      </c>
      <c r="B492" s="114"/>
      <c r="C492" s="101"/>
      <c r="D492" s="101"/>
      <c r="E492" s="102"/>
      <c r="F492" s="80"/>
      <c r="G492" s="81"/>
      <c r="H492" s="81"/>
      <c r="I492" s="81"/>
      <c r="J492" s="80"/>
      <c r="K492" s="81"/>
      <c r="L492" s="3"/>
      <c r="M492" s="10" t="str">
        <f t="shared" si="198"/>
        <v/>
      </c>
      <c r="N492" s="10" t="str">
        <f t="shared" si="199"/>
        <v/>
      </c>
      <c r="O492" s="10" t="str">
        <f t="shared" si="182"/>
        <v/>
      </c>
      <c r="P492" s="10" t="str">
        <f t="shared" si="183"/>
        <v/>
      </c>
      <c r="Q492" s="10" t="str">
        <f t="shared" si="184"/>
        <v/>
      </c>
      <c r="R492" s="1" t="str">
        <f t="shared" si="185"/>
        <v/>
      </c>
      <c r="S492" s="1" t="str">
        <f t="shared" si="186"/>
        <v/>
      </c>
      <c r="T492" s="1" t="str">
        <f t="shared" si="187"/>
        <v/>
      </c>
      <c r="U492" s="1" t="str">
        <f t="shared" si="188"/>
        <v/>
      </c>
      <c r="V492" t="str">
        <f t="shared" si="189"/>
        <v/>
      </c>
      <c r="W492" s="10" t="str">
        <f t="shared" si="190"/>
        <v/>
      </c>
      <c r="X492" s="10" t="str">
        <f t="shared" si="191"/>
        <v/>
      </c>
      <c r="Y492" s="10" t="str">
        <f t="shared" si="192"/>
        <v/>
      </c>
      <c r="Z492" s="10" t="str">
        <f t="shared" si="200"/>
        <v/>
      </c>
      <c r="AA492" s="10" t="str">
        <f t="shared" si="193"/>
        <v/>
      </c>
      <c r="AB492" s="10" t="str">
        <f t="shared" si="194"/>
        <v/>
      </c>
      <c r="AC492" s="10" t="str">
        <f t="shared" si="201"/>
        <v/>
      </c>
      <c r="AD492" s="10" t="str">
        <f t="shared" si="195"/>
        <v/>
      </c>
      <c r="AE492" s="10" t="str">
        <f t="shared" si="196"/>
        <v/>
      </c>
      <c r="AF492" s="10" t="str">
        <f t="shared" si="202"/>
        <v/>
      </c>
      <c r="AG492" s="10" t="str">
        <f t="shared" si="203"/>
        <v/>
      </c>
      <c r="AH492" s="10" t="str">
        <f t="shared" si="204"/>
        <v/>
      </c>
      <c r="AI492" s="10" t="str">
        <f t="shared" si="197"/>
        <v/>
      </c>
      <c r="AJ492" s="10" t="str">
        <f t="shared" si="205"/>
        <v/>
      </c>
      <c r="AK492" s="10" t="str">
        <f t="shared" si="206"/>
        <v/>
      </c>
      <c r="AL492" s="10" t="str">
        <f t="shared" si="207"/>
        <v/>
      </c>
    </row>
    <row r="493" spans="1:38" ht="22.5" customHeight="1" x14ac:dyDescent="0.25">
      <c r="A493" s="94">
        <v>484</v>
      </c>
      <c r="B493" s="114"/>
      <c r="C493" s="101"/>
      <c r="D493" s="101"/>
      <c r="E493" s="102"/>
      <c r="F493" s="80"/>
      <c r="G493" s="81"/>
      <c r="H493" s="81"/>
      <c r="I493" s="81"/>
      <c r="J493" s="80"/>
      <c r="K493" s="81"/>
      <c r="L493" s="3"/>
      <c r="M493" s="10" t="str">
        <f t="shared" si="198"/>
        <v/>
      </c>
      <c r="N493" s="10" t="str">
        <f t="shared" si="199"/>
        <v/>
      </c>
      <c r="O493" s="10" t="str">
        <f t="shared" si="182"/>
        <v/>
      </c>
      <c r="P493" s="10" t="str">
        <f t="shared" si="183"/>
        <v/>
      </c>
      <c r="Q493" s="10" t="str">
        <f t="shared" si="184"/>
        <v/>
      </c>
      <c r="R493" s="1" t="str">
        <f t="shared" si="185"/>
        <v/>
      </c>
      <c r="S493" s="1" t="str">
        <f t="shared" si="186"/>
        <v/>
      </c>
      <c r="T493" s="1" t="str">
        <f t="shared" si="187"/>
        <v/>
      </c>
      <c r="U493" s="1" t="str">
        <f t="shared" si="188"/>
        <v/>
      </c>
      <c r="V493" t="str">
        <f t="shared" si="189"/>
        <v/>
      </c>
      <c r="W493" s="10" t="str">
        <f t="shared" si="190"/>
        <v/>
      </c>
      <c r="X493" s="10" t="str">
        <f t="shared" si="191"/>
        <v/>
      </c>
      <c r="Y493" s="10" t="str">
        <f t="shared" si="192"/>
        <v/>
      </c>
      <c r="Z493" s="10" t="str">
        <f t="shared" si="200"/>
        <v/>
      </c>
      <c r="AA493" s="10" t="str">
        <f t="shared" si="193"/>
        <v/>
      </c>
      <c r="AB493" s="10" t="str">
        <f t="shared" si="194"/>
        <v/>
      </c>
      <c r="AC493" s="10" t="str">
        <f t="shared" si="201"/>
        <v/>
      </c>
      <c r="AD493" s="10" t="str">
        <f t="shared" si="195"/>
        <v/>
      </c>
      <c r="AE493" s="10" t="str">
        <f t="shared" si="196"/>
        <v/>
      </c>
      <c r="AF493" s="10" t="str">
        <f t="shared" si="202"/>
        <v/>
      </c>
      <c r="AG493" s="10" t="str">
        <f t="shared" si="203"/>
        <v/>
      </c>
      <c r="AH493" s="10" t="str">
        <f t="shared" si="204"/>
        <v/>
      </c>
      <c r="AI493" s="10" t="str">
        <f t="shared" si="197"/>
        <v/>
      </c>
      <c r="AJ493" s="10" t="str">
        <f t="shared" si="205"/>
        <v/>
      </c>
      <c r="AK493" s="10" t="str">
        <f t="shared" si="206"/>
        <v/>
      </c>
      <c r="AL493" s="10" t="str">
        <f t="shared" si="207"/>
        <v/>
      </c>
    </row>
    <row r="494" spans="1:38" ht="22.5" customHeight="1" x14ac:dyDescent="0.25">
      <c r="A494" s="94">
        <v>485</v>
      </c>
      <c r="B494" s="114"/>
      <c r="C494" s="101"/>
      <c r="D494" s="101"/>
      <c r="E494" s="102"/>
      <c r="F494" s="80"/>
      <c r="G494" s="81"/>
      <c r="H494" s="81"/>
      <c r="I494" s="81"/>
      <c r="J494" s="80"/>
      <c r="K494" s="81"/>
      <c r="L494" s="3"/>
      <c r="M494" s="10" t="str">
        <f t="shared" si="198"/>
        <v/>
      </c>
      <c r="N494" s="10" t="str">
        <f t="shared" si="199"/>
        <v/>
      </c>
      <c r="O494" s="10" t="str">
        <f t="shared" si="182"/>
        <v/>
      </c>
      <c r="P494" s="10" t="str">
        <f t="shared" si="183"/>
        <v/>
      </c>
      <c r="Q494" s="10" t="str">
        <f t="shared" si="184"/>
        <v/>
      </c>
      <c r="R494" s="1" t="str">
        <f t="shared" si="185"/>
        <v/>
      </c>
      <c r="S494" s="1" t="str">
        <f t="shared" si="186"/>
        <v/>
      </c>
      <c r="T494" s="1" t="str">
        <f t="shared" si="187"/>
        <v/>
      </c>
      <c r="U494" s="1" t="str">
        <f t="shared" si="188"/>
        <v/>
      </c>
      <c r="V494" t="str">
        <f t="shared" si="189"/>
        <v/>
      </c>
      <c r="W494" s="10" t="str">
        <f t="shared" si="190"/>
        <v/>
      </c>
      <c r="X494" s="10" t="str">
        <f t="shared" si="191"/>
        <v/>
      </c>
      <c r="Y494" s="10" t="str">
        <f t="shared" si="192"/>
        <v/>
      </c>
      <c r="Z494" s="10" t="str">
        <f t="shared" si="200"/>
        <v/>
      </c>
      <c r="AA494" s="10" t="str">
        <f t="shared" si="193"/>
        <v/>
      </c>
      <c r="AB494" s="10" t="str">
        <f t="shared" si="194"/>
        <v/>
      </c>
      <c r="AC494" s="10" t="str">
        <f t="shared" si="201"/>
        <v/>
      </c>
      <c r="AD494" s="10" t="str">
        <f t="shared" si="195"/>
        <v/>
      </c>
      <c r="AE494" s="10" t="str">
        <f t="shared" si="196"/>
        <v/>
      </c>
      <c r="AF494" s="10" t="str">
        <f t="shared" si="202"/>
        <v/>
      </c>
      <c r="AG494" s="10" t="str">
        <f t="shared" si="203"/>
        <v/>
      </c>
      <c r="AH494" s="10" t="str">
        <f t="shared" si="204"/>
        <v/>
      </c>
      <c r="AI494" s="10" t="str">
        <f t="shared" si="197"/>
        <v/>
      </c>
      <c r="AJ494" s="10" t="str">
        <f t="shared" si="205"/>
        <v/>
      </c>
      <c r="AK494" s="10" t="str">
        <f t="shared" si="206"/>
        <v/>
      </c>
      <c r="AL494" s="10" t="str">
        <f t="shared" si="207"/>
        <v/>
      </c>
    </row>
    <row r="495" spans="1:38" ht="22.5" customHeight="1" x14ac:dyDescent="0.25">
      <c r="A495" s="94">
        <v>486</v>
      </c>
      <c r="B495" s="114"/>
      <c r="C495" s="101"/>
      <c r="D495" s="101"/>
      <c r="E495" s="102"/>
      <c r="F495" s="80"/>
      <c r="G495" s="81"/>
      <c r="H495" s="81"/>
      <c r="I495" s="81"/>
      <c r="J495" s="80"/>
      <c r="K495" s="81"/>
      <c r="L495" s="3"/>
      <c r="M495" s="10" t="str">
        <f t="shared" si="198"/>
        <v/>
      </c>
      <c r="N495" s="10" t="str">
        <f t="shared" si="199"/>
        <v/>
      </c>
      <c r="O495" s="10" t="str">
        <f t="shared" si="182"/>
        <v/>
      </c>
      <c r="P495" s="10" t="str">
        <f t="shared" si="183"/>
        <v/>
      </c>
      <c r="Q495" s="10" t="str">
        <f t="shared" si="184"/>
        <v/>
      </c>
      <c r="R495" s="1" t="str">
        <f t="shared" si="185"/>
        <v/>
      </c>
      <c r="S495" s="1" t="str">
        <f t="shared" si="186"/>
        <v/>
      </c>
      <c r="T495" s="1" t="str">
        <f t="shared" si="187"/>
        <v/>
      </c>
      <c r="U495" s="1" t="str">
        <f t="shared" si="188"/>
        <v/>
      </c>
      <c r="V495" t="str">
        <f t="shared" si="189"/>
        <v/>
      </c>
      <c r="W495" s="10" t="str">
        <f t="shared" si="190"/>
        <v/>
      </c>
      <c r="X495" s="10" t="str">
        <f t="shared" si="191"/>
        <v/>
      </c>
      <c r="Y495" s="10" t="str">
        <f t="shared" si="192"/>
        <v/>
      </c>
      <c r="Z495" s="10" t="str">
        <f t="shared" si="200"/>
        <v/>
      </c>
      <c r="AA495" s="10" t="str">
        <f t="shared" si="193"/>
        <v/>
      </c>
      <c r="AB495" s="10" t="str">
        <f t="shared" si="194"/>
        <v/>
      </c>
      <c r="AC495" s="10" t="str">
        <f t="shared" si="201"/>
        <v/>
      </c>
      <c r="AD495" s="10" t="str">
        <f t="shared" si="195"/>
        <v/>
      </c>
      <c r="AE495" s="10" t="str">
        <f t="shared" si="196"/>
        <v/>
      </c>
      <c r="AF495" s="10" t="str">
        <f t="shared" si="202"/>
        <v/>
      </c>
      <c r="AG495" s="10" t="str">
        <f t="shared" si="203"/>
        <v/>
      </c>
      <c r="AH495" s="10" t="str">
        <f t="shared" si="204"/>
        <v/>
      </c>
      <c r="AI495" s="10" t="str">
        <f t="shared" si="197"/>
        <v/>
      </c>
      <c r="AJ495" s="10" t="str">
        <f t="shared" si="205"/>
        <v/>
      </c>
      <c r="AK495" s="10" t="str">
        <f t="shared" si="206"/>
        <v/>
      </c>
      <c r="AL495" s="10" t="str">
        <f t="shared" si="207"/>
        <v/>
      </c>
    </row>
    <row r="496" spans="1:38" ht="22.5" customHeight="1" x14ac:dyDescent="0.25">
      <c r="A496" s="94">
        <v>487</v>
      </c>
      <c r="B496" s="114"/>
      <c r="C496" s="101"/>
      <c r="D496" s="101"/>
      <c r="E496" s="102"/>
      <c r="F496" s="80"/>
      <c r="G496" s="81"/>
      <c r="H496" s="81"/>
      <c r="I496" s="81"/>
      <c r="J496" s="80"/>
      <c r="K496" s="81"/>
      <c r="L496" s="3"/>
      <c r="M496" s="10" t="str">
        <f t="shared" si="198"/>
        <v/>
      </c>
      <c r="N496" s="10" t="str">
        <f t="shared" si="199"/>
        <v/>
      </c>
      <c r="O496" s="10" t="str">
        <f t="shared" si="182"/>
        <v/>
      </c>
      <c r="P496" s="10" t="str">
        <f t="shared" si="183"/>
        <v/>
      </c>
      <c r="Q496" s="10" t="str">
        <f t="shared" si="184"/>
        <v/>
      </c>
      <c r="R496" s="1" t="str">
        <f t="shared" si="185"/>
        <v/>
      </c>
      <c r="S496" s="1" t="str">
        <f t="shared" si="186"/>
        <v/>
      </c>
      <c r="T496" s="1" t="str">
        <f t="shared" si="187"/>
        <v/>
      </c>
      <c r="U496" s="1" t="str">
        <f t="shared" si="188"/>
        <v/>
      </c>
      <c r="V496" t="str">
        <f t="shared" si="189"/>
        <v/>
      </c>
      <c r="W496" s="10" t="str">
        <f t="shared" si="190"/>
        <v/>
      </c>
      <c r="X496" s="10" t="str">
        <f t="shared" si="191"/>
        <v/>
      </c>
      <c r="Y496" s="10" t="str">
        <f t="shared" si="192"/>
        <v/>
      </c>
      <c r="Z496" s="10" t="str">
        <f t="shared" si="200"/>
        <v/>
      </c>
      <c r="AA496" s="10" t="str">
        <f t="shared" si="193"/>
        <v/>
      </c>
      <c r="AB496" s="10" t="str">
        <f t="shared" si="194"/>
        <v/>
      </c>
      <c r="AC496" s="10" t="str">
        <f t="shared" si="201"/>
        <v/>
      </c>
      <c r="AD496" s="10" t="str">
        <f t="shared" si="195"/>
        <v/>
      </c>
      <c r="AE496" s="10" t="str">
        <f t="shared" si="196"/>
        <v/>
      </c>
      <c r="AF496" s="10" t="str">
        <f t="shared" si="202"/>
        <v/>
      </c>
      <c r="AG496" s="10" t="str">
        <f t="shared" si="203"/>
        <v/>
      </c>
      <c r="AH496" s="10" t="str">
        <f t="shared" si="204"/>
        <v/>
      </c>
      <c r="AI496" s="10" t="str">
        <f t="shared" si="197"/>
        <v/>
      </c>
      <c r="AJ496" s="10" t="str">
        <f t="shared" si="205"/>
        <v/>
      </c>
      <c r="AK496" s="10" t="str">
        <f t="shared" si="206"/>
        <v/>
      </c>
      <c r="AL496" s="10" t="str">
        <f t="shared" si="207"/>
        <v/>
      </c>
    </row>
    <row r="497" spans="1:38" ht="22.5" customHeight="1" x14ac:dyDescent="0.25">
      <c r="A497" s="94">
        <v>488</v>
      </c>
      <c r="B497" s="114"/>
      <c r="C497" s="101"/>
      <c r="D497" s="101"/>
      <c r="E497" s="102"/>
      <c r="F497" s="80"/>
      <c r="G497" s="81"/>
      <c r="H497" s="81"/>
      <c r="I497" s="81"/>
      <c r="J497" s="80"/>
      <c r="K497" s="81"/>
      <c r="L497" s="3"/>
      <c r="M497" s="10" t="str">
        <f t="shared" si="198"/>
        <v/>
      </c>
      <c r="N497" s="10" t="str">
        <f t="shared" si="199"/>
        <v/>
      </c>
      <c r="O497" s="10" t="str">
        <f t="shared" si="182"/>
        <v/>
      </c>
      <c r="P497" s="10" t="str">
        <f t="shared" si="183"/>
        <v/>
      </c>
      <c r="Q497" s="10" t="str">
        <f t="shared" si="184"/>
        <v/>
      </c>
      <c r="R497" s="1" t="str">
        <f t="shared" si="185"/>
        <v/>
      </c>
      <c r="S497" s="1" t="str">
        <f t="shared" si="186"/>
        <v/>
      </c>
      <c r="T497" s="1" t="str">
        <f t="shared" si="187"/>
        <v/>
      </c>
      <c r="U497" s="1" t="str">
        <f t="shared" si="188"/>
        <v/>
      </c>
      <c r="V497" t="str">
        <f t="shared" si="189"/>
        <v/>
      </c>
      <c r="W497" s="10" t="str">
        <f t="shared" si="190"/>
        <v/>
      </c>
      <c r="X497" s="10" t="str">
        <f t="shared" si="191"/>
        <v/>
      </c>
      <c r="Y497" s="10" t="str">
        <f t="shared" si="192"/>
        <v/>
      </c>
      <c r="Z497" s="10" t="str">
        <f t="shared" si="200"/>
        <v/>
      </c>
      <c r="AA497" s="10" t="str">
        <f t="shared" si="193"/>
        <v/>
      </c>
      <c r="AB497" s="10" t="str">
        <f t="shared" si="194"/>
        <v/>
      </c>
      <c r="AC497" s="10" t="str">
        <f t="shared" si="201"/>
        <v/>
      </c>
      <c r="AD497" s="10" t="str">
        <f t="shared" si="195"/>
        <v/>
      </c>
      <c r="AE497" s="10" t="str">
        <f t="shared" si="196"/>
        <v/>
      </c>
      <c r="AF497" s="10" t="str">
        <f t="shared" si="202"/>
        <v/>
      </c>
      <c r="AG497" s="10" t="str">
        <f t="shared" si="203"/>
        <v/>
      </c>
      <c r="AH497" s="10" t="str">
        <f t="shared" si="204"/>
        <v/>
      </c>
      <c r="AI497" s="10" t="str">
        <f t="shared" si="197"/>
        <v/>
      </c>
      <c r="AJ497" s="10" t="str">
        <f t="shared" si="205"/>
        <v/>
      </c>
      <c r="AK497" s="10" t="str">
        <f t="shared" si="206"/>
        <v/>
      </c>
      <c r="AL497" s="10" t="str">
        <f t="shared" si="207"/>
        <v/>
      </c>
    </row>
    <row r="498" spans="1:38" ht="22.5" customHeight="1" x14ac:dyDescent="0.25">
      <c r="A498" s="94">
        <v>489</v>
      </c>
      <c r="B498" s="114"/>
      <c r="C498" s="101"/>
      <c r="D498" s="101"/>
      <c r="E498" s="102"/>
      <c r="F498" s="80"/>
      <c r="G498" s="81"/>
      <c r="H498" s="81"/>
      <c r="I498" s="81"/>
      <c r="J498" s="80"/>
      <c r="K498" s="81"/>
      <c r="L498" s="3"/>
      <c r="M498" s="10" t="str">
        <f t="shared" si="198"/>
        <v/>
      </c>
      <c r="N498" s="10" t="str">
        <f t="shared" si="199"/>
        <v/>
      </c>
      <c r="O498" s="10" t="str">
        <f t="shared" si="182"/>
        <v/>
      </c>
      <c r="P498" s="10" t="str">
        <f t="shared" si="183"/>
        <v/>
      </c>
      <c r="Q498" s="10" t="str">
        <f t="shared" si="184"/>
        <v/>
      </c>
      <c r="R498" s="1" t="str">
        <f t="shared" si="185"/>
        <v/>
      </c>
      <c r="S498" s="1" t="str">
        <f t="shared" si="186"/>
        <v/>
      </c>
      <c r="T498" s="1" t="str">
        <f t="shared" si="187"/>
        <v/>
      </c>
      <c r="U498" s="1" t="str">
        <f t="shared" si="188"/>
        <v/>
      </c>
      <c r="V498" t="str">
        <f t="shared" si="189"/>
        <v/>
      </c>
      <c r="W498" s="10" t="str">
        <f t="shared" si="190"/>
        <v/>
      </c>
      <c r="X498" s="10" t="str">
        <f t="shared" si="191"/>
        <v/>
      </c>
      <c r="Y498" s="10" t="str">
        <f t="shared" si="192"/>
        <v/>
      </c>
      <c r="Z498" s="10" t="str">
        <f t="shared" si="200"/>
        <v/>
      </c>
      <c r="AA498" s="10" t="str">
        <f t="shared" si="193"/>
        <v/>
      </c>
      <c r="AB498" s="10" t="str">
        <f t="shared" si="194"/>
        <v/>
      </c>
      <c r="AC498" s="10" t="str">
        <f t="shared" si="201"/>
        <v/>
      </c>
      <c r="AD498" s="10" t="str">
        <f t="shared" si="195"/>
        <v/>
      </c>
      <c r="AE498" s="10" t="str">
        <f t="shared" si="196"/>
        <v/>
      </c>
      <c r="AF498" s="10" t="str">
        <f t="shared" si="202"/>
        <v/>
      </c>
      <c r="AG498" s="10" t="str">
        <f t="shared" si="203"/>
        <v/>
      </c>
      <c r="AH498" s="10" t="str">
        <f t="shared" si="204"/>
        <v/>
      </c>
      <c r="AI498" s="10" t="str">
        <f t="shared" si="197"/>
        <v/>
      </c>
      <c r="AJ498" s="10" t="str">
        <f t="shared" si="205"/>
        <v/>
      </c>
      <c r="AK498" s="10" t="str">
        <f t="shared" si="206"/>
        <v/>
      </c>
      <c r="AL498" s="10" t="str">
        <f t="shared" si="207"/>
        <v/>
      </c>
    </row>
    <row r="499" spans="1:38" ht="22.5" customHeight="1" x14ac:dyDescent="0.25">
      <c r="A499" s="94">
        <v>490</v>
      </c>
      <c r="B499" s="114"/>
      <c r="C499" s="101"/>
      <c r="D499" s="101"/>
      <c r="E499" s="102"/>
      <c r="F499" s="80"/>
      <c r="G499" s="81"/>
      <c r="H499" s="81"/>
      <c r="I499" s="81"/>
      <c r="J499" s="80"/>
      <c r="K499" s="81"/>
      <c r="L499" s="3"/>
      <c r="M499" s="10" t="str">
        <f t="shared" si="198"/>
        <v/>
      </c>
      <c r="N499" s="10" t="str">
        <f t="shared" si="199"/>
        <v/>
      </c>
      <c r="O499" s="10" t="str">
        <f t="shared" si="182"/>
        <v/>
      </c>
      <c r="P499" s="10" t="str">
        <f t="shared" si="183"/>
        <v/>
      </c>
      <c r="Q499" s="10" t="str">
        <f t="shared" si="184"/>
        <v/>
      </c>
      <c r="R499" s="1" t="str">
        <f t="shared" si="185"/>
        <v/>
      </c>
      <c r="S499" s="1" t="str">
        <f t="shared" si="186"/>
        <v/>
      </c>
      <c r="T499" s="1" t="str">
        <f t="shared" si="187"/>
        <v/>
      </c>
      <c r="U499" s="1" t="str">
        <f t="shared" si="188"/>
        <v/>
      </c>
      <c r="V499" t="str">
        <f t="shared" si="189"/>
        <v/>
      </c>
      <c r="W499" s="10" t="str">
        <f t="shared" si="190"/>
        <v/>
      </c>
      <c r="X499" s="10" t="str">
        <f t="shared" si="191"/>
        <v/>
      </c>
      <c r="Y499" s="10" t="str">
        <f t="shared" si="192"/>
        <v/>
      </c>
      <c r="Z499" s="10" t="str">
        <f t="shared" si="200"/>
        <v/>
      </c>
      <c r="AA499" s="10" t="str">
        <f t="shared" si="193"/>
        <v/>
      </c>
      <c r="AB499" s="10" t="str">
        <f t="shared" si="194"/>
        <v/>
      </c>
      <c r="AC499" s="10" t="str">
        <f t="shared" si="201"/>
        <v/>
      </c>
      <c r="AD499" s="10" t="str">
        <f t="shared" si="195"/>
        <v/>
      </c>
      <c r="AE499" s="10" t="str">
        <f t="shared" si="196"/>
        <v/>
      </c>
      <c r="AF499" s="10" t="str">
        <f t="shared" si="202"/>
        <v/>
      </c>
      <c r="AG499" s="10" t="str">
        <f t="shared" si="203"/>
        <v/>
      </c>
      <c r="AH499" s="10" t="str">
        <f t="shared" si="204"/>
        <v/>
      </c>
      <c r="AI499" s="10" t="str">
        <f t="shared" si="197"/>
        <v/>
      </c>
      <c r="AJ499" s="10" t="str">
        <f t="shared" si="205"/>
        <v/>
      </c>
      <c r="AK499" s="10" t="str">
        <f t="shared" si="206"/>
        <v/>
      </c>
      <c r="AL499" s="10" t="str">
        <f t="shared" si="207"/>
        <v/>
      </c>
    </row>
    <row r="500" spans="1:38" ht="22.5" customHeight="1" x14ac:dyDescent="0.25">
      <c r="A500" s="94">
        <v>491</v>
      </c>
      <c r="B500" s="114"/>
      <c r="C500" s="101"/>
      <c r="D500" s="101"/>
      <c r="E500" s="102"/>
      <c r="F500" s="80"/>
      <c r="G500" s="81"/>
      <c r="H500" s="81"/>
      <c r="I500" s="81"/>
      <c r="J500" s="80"/>
      <c r="K500" s="81"/>
      <c r="L500" s="49"/>
      <c r="M500" s="10" t="str">
        <f t="shared" si="198"/>
        <v/>
      </c>
      <c r="N500" s="10" t="str">
        <f t="shared" si="199"/>
        <v/>
      </c>
      <c r="O500" s="10" t="str">
        <f t="shared" si="182"/>
        <v/>
      </c>
      <c r="P500" s="10" t="str">
        <f t="shared" si="183"/>
        <v/>
      </c>
      <c r="Q500" s="10" t="str">
        <f t="shared" si="184"/>
        <v/>
      </c>
      <c r="R500" s="1" t="str">
        <f t="shared" si="185"/>
        <v/>
      </c>
      <c r="S500" s="1" t="str">
        <f t="shared" si="186"/>
        <v/>
      </c>
      <c r="T500" s="1" t="str">
        <f t="shared" si="187"/>
        <v/>
      </c>
      <c r="U500" s="1" t="str">
        <f t="shared" si="188"/>
        <v/>
      </c>
      <c r="V500" t="str">
        <f t="shared" si="189"/>
        <v/>
      </c>
      <c r="W500" s="10" t="str">
        <f t="shared" si="190"/>
        <v/>
      </c>
      <c r="X500" s="10" t="str">
        <f t="shared" si="191"/>
        <v/>
      </c>
      <c r="Y500" s="10" t="str">
        <f t="shared" si="192"/>
        <v/>
      </c>
      <c r="Z500" s="10" t="str">
        <f t="shared" si="200"/>
        <v/>
      </c>
      <c r="AA500" s="10" t="str">
        <f t="shared" si="193"/>
        <v/>
      </c>
      <c r="AB500" s="10" t="str">
        <f t="shared" si="194"/>
        <v/>
      </c>
      <c r="AC500" s="10" t="str">
        <f t="shared" si="201"/>
        <v/>
      </c>
      <c r="AD500" s="10" t="str">
        <f t="shared" si="195"/>
        <v/>
      </c>
      <c r="AE500" s="10" t="str">
        <f t="shared" si="196"/>
        <v/>
      </c>
      <c r="AF500" s="10" t="str">
        <f t="shared" si="202"/>
        <v/>
      </c>
      <c r="AG500" s="10" t="str">
        <f t="shared" si="203"/>
        <v/>
      </c>
      <c r="AH500" s="10" t="str">
        <f t="shared" si="204"/>
        <v/>
      </c>
      <c r="AI500" s="10" t="str">
        <f t="shared" si="197"/>
        <v/>
      </c>
      <c r="AJ500" s="10" t="str">
        <f t="shared" si="205"/>
        <v/>
      </c>
      <c r="AK500" s="10" t="str">
        <f t="shared" si="206"/>
        <v/>
      </c>
      <c r="AL500" s="10" t="str">
        <f t="shared" si="207"/>
        <v/>
      </c>
    </row>
  </sheetData>
  <sheetProtection algorithmName="SHA-512" hashValue="+M1fHdmpYtzfo9kdm0ykS/B/7jum6uC/ieEhEo13nR6RrsqEnWdZtA4W3XEhvKJH/ZAb742khh/VoTAoIrt7QQ==" saltValue="+yri/elAdXZQvIyPqyeKOA==" spinCount="100000" sheet="1" selectLockedCells="1"/>
  <mergeCells count="32">
    <mergeCell ref="B29:E29"/>
    <mergeCell ref="B30:E30"/>
    <mergeCell ref="B31:E31"/>
    <mergeCell ref="B32:E32"/>
    <mergeCell ref="B33:E33"/>
    <mergeCell ref="B24:E24"/>
    <mergeCell ref="B25:E25"/>
    <mergeCell ref="B26:E26"/>
    <mergeCell ref="B27:E27"/>
    <mergeCell ref="B28:E28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B10:E10"/>
    <mergeCell ref="B9:E9"/>
    <mergeCell ref="B11:E11"/>
    <mergeCell ref="B12:E12"/>
    <mergeCell ref="B13:E13"/>
    <mergeCell ref="H9:I9"/>
    <mergeCell ref="G5:K5"/>
    <mergeCell ref="C5:E5"/>
    <mergeCell ref="J2:K2"/>
    <mergeCell ref="B7:E7"/>
    <mergeCell ref="G7:K7"/>
    <mergeCell ref="B8:E8"/>
  </mergeCells>
  <phoneticPr fontId="0" type="noConversion"/>
  <conditionalFormatting sqref="F8">
    <cfRule type="cellIs" dxfId="9" priority="4" operator="equal">
      <formula>FALSE</formula>
    </cfRule>
    <cfRule type="cellIs" dxfId="8" priority="5" operator="equal">
      <formula>TRUE</formula>
    </cfRule>
  </conditionalFormatting>
  <conditionalFormatting sqref="J8">
    <cfRule type="cellIs" dxfId="7" priority="2" operator="equal">
      <formula>FALSE</formula>
    </cfRule>
    <cfRule type="cellIs" dxfId="6" priority="3" operator="equal">
      <formula>TRUE</formula>
    </cfRule>
  </conditionalFormatting>
  <conditionalFormatting sqref="M10:M500">
    <cfRule type="cellIs" dxfId="5" priority="1" operator="notEqual">
      <formula>""</formula>
    </cfRule>
  </conditionalFormatting>
  <printOptions horizontalCentered="1"/>
  <pageMargins left="0.25" right="0.25" top="0.28499999999999998" bottom="0.25" header="0.5" footer="0.5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 altText="Check this box if this Report 1 is a revision.">
                <anchor moveWithCells="1">
                  <from>
                    <xdr:col>7</xdr:col>
                    <xdr:colOff>0</xdr:colOff>
                    <xdr:row>1</xdr:row>
                    <xdr:rowOff>133350</xdr:rowOff>
                  </from>
                  <to>
                    <xdr:col>7</xdr:col>
                    <xdr:colOff>260350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00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10" sqref="C10"/>
    </sheetView>
  </sheetViews>
  <sheetFormatPr defaultColWidth="9.1796875" defaultRowHeight="12.5" x14ac:dyDescent="0.25"/>
  <cols>
    <col min="1" max="1" width="2.7265625" style="99" customWidth="1"/>
    <col min="2" max="2" width="17.81640625" style="11" customWidth="1"/>
    <col min="3" max="3" width="18.54296875" style="11" customWidth="1"/>
    <col min="4" max="4" width="2.81640625" style="11" customWidth="1"/>
    <col min="5" max="5" width="6" style="11" customWidth="1"/>
    <col min="6" max="6" width="2.26953125" style="11" customWidth="1"/>
    <col min="7" max="7" width="6.81640625" style="11" customWidth="1"/>
    <col min="8" max="8" width="4.54296875" style="11" bestFit="1" customWidth="1"/>
    <col min="9" max="9" width="4.81640625" style="11" customWidth="1"/>
    <col min="10" max="10" width="5.7265625" style="11" customWidth="1"/>
    <col min="11" max="11" width="5.7265625" style="11" bestFit="1" customWidth="1"/>
    <col min="12" max="12" width="5.7265625" style="11" customWidth="1"/>
    <col min="13" max="13" width="2.7265625" style="11" customWidth="1"/>
    <col min="14" max="14" width="10" style="11" customWidth="1"/>
    <col min="15" max="16" width="2.7265625" style="11" customWidth="1"/>
    <col min="17" max="17" width="10" style="11" customWidth="1"/>
    <col min="18" max="18" width="19.1796875" style="11" customWidth="1"/>
    <col min="19" max="19" width="2.81640625" style="11" customWidth="1"/>
    <col min="20" max="20" width="2.7265625" style="11" customWidth="1"/>
    <col min="21" max="21" width="106.54296875" style="1" bestFit="1" customWidth="1"/>
    <col min="22" max="22" width="19" style="1" hidden="1" customWidth="1"/>
    <col min="23" max="23" width="43" style="1" hidden="1" customWidth="1"/>
    <col min="24" max="25" width="33.453125" style="1" hidden="1" customWidth="1"/>
    <col min="26" max="26" width="25" style="1" hidden="1" customWidth="1"/>
    <col min="27" max="27" width="28.54296875" style="1" hidden="1" customWidth="1"/>
    <col min="28" max="28" width="38.7265625" style="1" hidden="1" customWidth="1"/>
    <col min="29" max="29" width="9.1796875" style="11" hidden="1" customWidth="1"/>
    <col min="30" max="30" width="21.1796875" style="11" hidden="1" customWidth="1"/>
    <col min="31" max="31" width="15.7265625" style="11" hidden="1" customWidth="1"/>
    <col min="32" max="32" width="23.1796875" style="11" hidden="1" customWidth="1"/>
    <col min="33" max="33" width="19" style="11" hidden="1" customWidth="1"/>
    <col min="34" max="34" width="12.26953125" style="11" hidden="1" customWidth="1"/>
    <col min="35" max="35" width="11.26953125" style="11" hidden="1" customWidth="1"/>
    <col min="36" max="36" width="24.7265625" style="11" hidden="1" customWidth="1"/>
    <col min="37" max="37" width="22.453125" style="11" hidden="1" customWidth="1"/>
    <col min="38" max="38" width="14.7265625" style="11" hidden="1" customWidth="1"/>
    <col min="39" max="16384" width="9.1796875" style="11"/>
  </cols>
  <sheetData>
    <row r="1" spans="1:38" s="38" customFormat="1" ht="20" x14ac:dyDescent="0.25">
      <c r="A1" s="95"/>
      <c r="B1" s="107" t="s">
        <v>104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48" t="str">
        <f>'Report 1 GLs (571 A)'!K1</f>
        <v xml:space="preserve">   Report of Accruals to Controller's Accounts</v>
      </c>
      <c r="T1" s="25"/>
      <c r="U1" s="42"/>
      <c r="V1" s="42"/>
      <c r="W1" s="42"/>
      <c r="X1" s="42"/>
      <c r="Y1" s="42"/>
      <c r="Z1" s="42"/>
      <c r="AA1" s="42"/>
      <c r="AB1" s="42"/>
    </row>
    <row r="2" spans="1:38" ht="12.75" customHeight="1" x14ac:dyDescent="0.25">
      <c r="A2" s="96"/>
      <c r="B2" s="35" t="str">
        <f>'Report 1 GLs (571 A)'!B2</f>
        <v>Version 5.21.26.1</v>
      </c>
      <c r="C2" s="36"/>
      <c r="D2" s="36"/>
      <c r="E2" s="36"/>
      <c r="F2" s="36"/>
      <c r="G2" s="19"/>
      <c r="H2" s="19"/>
      <c r="I2" s="19"/>
      <c r="K2" s="37"/>
      <c r="L2" s="37"/>
      <c r="M2" s="37"/>
      <c r="N2" s="37"/>
      <c r="O2" s="37"/>
      <c r="P2" s="37"/>
      <c r="Q2" s="37"/>
      <c r="S2" s="47" t="str">
        <f>'Report 1 GLs (571 A)'!J2</f>
        <v>June 30, 2026</v>
      </c>
      <c r="T2" s="12"/>
    </row>
    <row r="3" spans="1:38" ht="14.25" customHeight="1" x14ac:dyDescent="0.25">
      <c r="A3" s="96"/>
      <c r="B3" s="19"/>
      <c r="C3" s="37"/>
      <c r="D3" s="37"/>
      <c r="E3" s="37"/>
      <c r="F3" s="37"/>
      <c r="G3" s="37"/>
      <c r="H3" s="37"/>
      <c r="I3" s="37"/>
      <c r="J3" s="111"/>
      <c r="K3" s="113" t="s">
        <v>103</v>
      </c>
      <c r="L3" s="111"/>
      <c r="M3" s="112"/>
      <c r="N3" s="112"/>
      <c r="O3" s="112"/>
      <c r="P3" s="39"/>
      <c r="Q3" s="39"/>
      <c r="R3" s="39"/>
      <c r="T3" s="12"/>
    </row>
    <row r="4" spans="1:38" x14ac:dyDescent="0.25">
      <c r="A4" s="96"/>
      <c r="B4" s="84" t="s">
        <v>58</v>
      </c>
      <c r="C4" s="57" t="s">
        <v>59</v>
      </c>
      <c r="D4" s="57"/>
      <c r="E4" s="57"/>
      <c r="F4" s="57"/>
      <c r="G4" s="57"/>
      <c r="H4" s="57"/>
      <c r="I4" s="58"/>
      <c r="J4" s="56" t="s">
        <v>56</v>
      </c>
      <c r="K4" s="57"/>
      <c r="L4" s="60"/>
      <c r="M4" s="56" t="s">
        <v>57</v>
      </c>
      <c r="N4" s="57"/>
      <c r="O4" s="57"/>
      <c r="P4" s="57"/>
      <c r="Q4" s="57"/>
      <c r="R4" s="57"/>
      <c r="S4" s="58"/>
      <c r="T4" s="12"/>
    </row>
    <row r="5" spans="1:38" s="30" customFormat="1" ht="24" customHeight="1" x14ac:dyDescent="0.25">
      <c r="A5" s="97"/>
      <c r="B5" s="74" t="str">
        <f>IF('Report 1 GLs (571 A)'!B5="","",'Report 1 GLs (571 A)'!B5)</f>
        <v/>
      </c>
      <c r="C5" s="44" t="str">
        <f>IF('Report 1 GLs (571 A)'!C5="","",'Report 1 GLs (571 A)'!C5)</f>
        <v/>
      </c>
      <c r="D5" s="44"/>
      <c r="E5" s="44"/>
      <c r="F5" s="44"/>
      <c r="G5" s="44"/>
      <c r="H5" s="44"/>
      <c r="I5" s="45"/>
      <c r="J5" s="43" t="str">
        <f>IF('Report 1 GLs (571 A)'!F5="","",'Report 1 GLs (571 A)'!F5)</f>
        <v/>
      </c>
      <c r="K5" s="61"/>
      <c r="L5" s="59"/>
      <c r="M5" s="44" t="str">
        <f>IF('Report 1 GLs (571 A)'!G5="","",'Report 1 GLs (571 A)'!G5)</f>
        <v/>
      </c>
      <c r="N5" s="44"/>
      <c r="O5" s="44"/>
      <c r="P5" s="44"/>
      <c r="Q5" s="44"/>
      <c r="R5" s="44"/>
      <c r="S5" s="45"/>
      <c r="T5" s="29"/>
      <c r="U5" s="28"/>
      <c r="V5" s="28"/>
      <c r="W5" s="28"/>
      <c r="X5" s="28"/>
      <c r="Y5" s="28"/>
      <c r="Z5" s="28"/>
      <c r="AA5" s="28"/>
      <c r="AB5" s="28"/>
    </row>
    <row r="6" spans="1:38" x14ac:dyDescent="0.2">
      <c r="A6" s="96"/>
      <c r="B6" s="56" t="s">
        <v>14</v>
      </c>
      <c r="C6" s="57"/>
      <c r="D6" s="57"/>
      <c r="E6" s="57"/>
      <c r="F6" s="57"/>
      <c r="G6" s="57"/>
      <c r="H6" s="57"/>
      <c r="I6" s="58"/>
      <c r="J6" s="56" t="s">
        <v>12</v>
      </c>
      <c r="K6" s="57"/>
      <c r="L6" s="58"/>
      <c r="M6" s="62" t="s">
        <v>13</v>
      </c>
      <c r="N6" s="63"/>
      <c r="O6" s="64"/>
      <c r="P6" s="64"/>
      <c r="Q6" s="64"/>
      <c r="R6" s="64"/>
      <c r="S6" s="65"/>
      <c r="T6" s="12"/>
    </row>
    <row r="7" spans="1:38" ht="24" customHeight="1" x14ac:dyDescent="0.25">
      <c r="A7" s="96"/>
      <c r="B7" s="43" t="str">
        <f>IF('Report 1 GLs (571 A)'!B7="","",'Report 1 GLs (571 A)'!B7)</f>
        <v/>
      </c>
      <c r="C7" s="44"/>
      <c r="D7" s="44"/>
      <c r="E7" s="44"/>
      <c r="F7" s="44"/>
      <c r="G7" s="44"/>
      <c r="H7" s="44"/>
      <c r="I7" s="45"/>
      <c r="J7" s="43" t="str">
        <f>IF('Report 1 GLs (571 A)'!F7="","",'Report 1 GLs (571 A)'!F7)</f>
        <v/>
      </c>
      <c r="K7" s="44"/>
      <c r="L7" s="44"/>
      <c r="M7" s="168" t="str">
        <f>IF('Report 1 GLs (571 A)'!G7="","",'Report 1 GLs (571 A)'!G7)</f>
        <v/>
      </c>
      <c r="N7" s="169"/>
      <c r="O7" s="169"/>
      <c r="P7" s="169"/>
      <c r="Q7" s="169"/>
      <c r="R7" s="169"/>
      <c r="S7" s="170"/>
      <c r="T7" s="12"/>
      <c r="U7" s="8"/>
      <c r="V7" s="8"/>
      <c r="W7" s="8"/>
      <c r="X7" s="8"/>
      <c r="Y7" s="8"/>
      <c r="Z7" s="8"/>
      <c r="AA7" s="8"/>
      <c r="AB7" s="8"/>
    </row>
    <row r="8" spans="1:38" ht="18" customHeight="1" x14ac:dyDescent="0.25">
      <c r="A8" s="96"/>
      <c r="B8" s="75" t="s">
        <v>86</v>
      </c>
      <c r="C8" s="76" t="b">
        <f>(SUMIF(D:D,"D",C:C)+SUMIF('Report 1 GLs (571 A)'!G:G,"D",'Report 1 GLs (571 A)'!F:F))=(SUMIF(D:D,"C",C:C)+SUMIF('Report 1 GLs (571 A)'!G:G,"C",'Report 1 GLs (571 A)'!F:F))</f>
        <v>1</v>
      </c>
      <c r="D8" s="72"/>
      <c r="E8" s="72"/>
      <c r="F8" s="72"/>
      <c r="G8" s="72"/>
      <c r="H8" s="72"/>
      <c r="I8" s="72"/>
      <c r="J8" s="72"/>
      <c r="K8" s="72"/>
      <c r="L8" s="72"/>
      <c r="M8" s="157" t="s">
        <v>222</v>
      </c>
      <c r="N8" s="77"/>
      <c r="O8" s="77"/>
      <c r="P8" s="77"/>
      <c r="Q8" s="75" t="s">
        <v>84</v>
      </c>
      <c r="R8" s="76" t="b">
        <f>(SUMIF(S:S,"D",R:R)+SUMIF('Report 1 GLs (571 A)'!K:K,"D",'Report 1 GLs (571 A)'!J:J))=(SUMIF(S:S,"C",R:R)+SUMIF('Report 1 GLs (571 A)'!K:K,"C",'Report 1 GLs (571 A)'!J:J))</f>
        <v>1</v>
      </c>
      <c r="S8" s="73"/>
      <c r="T8" s="12"/>
      <c r="U8" s="8"/>
      <c r="V8" s="8"/>
      <c r="W8" s="8"/>
      <c r="X8" s="8"/>
      <c r="Y8" s="8"/>
      <c r="Z8" s="8"/>
      <c r="AA8" s="8"/>
      <c r="AB8" s="8"/>
    </row>
    <row r="9" spans="1:38" ht="29.25" customHeight="1" x14ac:dyDescent="0.35">
      <c r="A9" s="96"/>
      <c r="B9" s="83" t="s">
        <v>38</v>
      </c>
      <c r="C9" s="68" t="s">
        <v>55</v>
      </c>
      <c r="D9" s="69" t="s">
        <v>54</v>
      </c>
      <c r="E9" s="70" t="s">
        <v>39</v>
      </c>
      <c r="F9" s="70" t="s">
        <v>40</v>
      </c>
      <c r="G9" s="71" t="s">
        <v>51</v>
      </c>
      <c r="H9" s="70" t="s">
        <v>41</v>
      </c>
      <c r="I9" s="70" t="s">
        <v>42</v>
      </c>
      <c r="J9" s="70" t="s">
        <v>43</v>
      </c>
      <c r="K9" s="70" t="s">
        <v>44</v>
      </c>
      <c r="L9" s="70" t="s">
        <v>45</v>
      </c>
      <c r="M9" s="70" t="s">
        <v>46</v>
      </c>
      <c r="N9" s="71" t="s">
        <v>50</v>
      </c>
      <c r="O9" s="70" t="s">
        <v>47</v>
      </c>
      <c r="P9" s="69" t="s">
        <v>48</v>
      </c>
      <c r="Q9" s="71" t="s">
        <v>49</v>
      </c>
      <c r="R9" s="70" t="s">
        <v>2</v>
      </c>
      <c r="S9" s="69" t="s">
        <v>54</v>
      </c>
      <c r="T9" s="12"/>
      <c r="U9" s="119" t="s">
        <v>129</v>
      </c>
      <c r="V9" s="117" t="s">
        <v>121</v>
      </c>
      <c r="W9" s="117" t="s">
        <v>124</v>
      </c>
      <c r="X9" s="117" t="s">
        <v>125</v>
      </c>
      <c r="Y9" s="117" t="s">
        <v>130</v>
      </c>
      <c r="Z9" s="117" t="s">
        <v>126</v>
      </c>
      <c r="AA9" s="117" t="s">
        <v>127</v>
      </c>
      <c r="AB9" s="117" t="s">
        <v>131</v>
      </c>
      <c r="AC9" s="117" t="s">
        <v>132</v>
      </c>
      <c r="AD9" s="117" t="s">
        <v>133</v>
      </c>
      <c r="AE9" s="117" t="s">
        <v>203</v>
      </c>
      <c r="AF9" s="117" t="s">
        <v>219</v>
      </c>
      <c r="AG9" s="117" t="s">
        <v>221</v>
      </c>
      <c r="AH9" s="160" t="s">
        <v>227</v>
      </c>
      <c r="AI9" s="160" t="s">
        <v>229</v>
      </c>
      <c r="AJ9" s="160" t="s">
        <v>230</v>
      </c>
      <c r="AK9" s="160" t="s">
        <v>232</v>
      </c>
      <c r="AL9" s="160" t="s">
        <v>233</v>
      </c>
    </row>
    <row r="10" spans="1:38" s="18" customFormat="1" ht="22.5" customHeight="1" x14ac:dyDescent="0.25">
      <c r="A10" s="98">
        <v>1</v>
      </c>
      <c r="B10" s="66"/>
      <c r="C10" s="67"/>
      <c r="D10" s="22"/>
      <c r="E10" s="22"/>
      <c r="F10" s="22"/>
      <c r="G10" s="23"/>
      <c r="H10" s="23"/>
      <c r="I10" s="23"/>
      <c r="J10" s="15"/>
      <c r="K10" s="15"/>
      <c r="L10" s="15"/>
      <c r="M10" s="14"/>
      <c r="N10" s="14"/>
      <c r="O10" s="14"/>
      <c r="P10" s="14"/>
      <c r="Q10" s="14"/>
      <c r="R10" s="16"/>
      <c r="S10" s="13"/>
      <c r="T10" s="17"/>
      <c r="U10" s="10" t="str">
        <f xml:space="preserve"> IF(ISERROR(V10),"",V10)&amp; IF(ISERROR(W10),"",W10)&amp; IF(ISERROR(X10),"",X10)&amp; IF(ISERROR(Y10),"",Y10)&amp; IF(ISERROR(Z10),"",Z10)&amp; IF(ISERROR(AA10),"",AA10)&amp; IF(ISERROR(AB10),"",AB10)&amp; IF(ISERROR(AC10),"",AC10)&amp; IF(ISERROR(AD10),"",AD10)&amp; IF(ISERROR(AE10),"",AE10)&amp; IF(ISERROR(AF10),"",AF10)&amp; IF(ISERROR(AG10),"",AG10)&amp; IF(ISERROR(AH10),"",AH10)&amp; IF(ISERROR(AI10),"",AI10)&amp; IF(ISERROR(AJ10),"",AJ10)&amp; IF(ISERROR(AK10),"",AK10)&amp; IF(ISERROR(AL10),"",AL10)</f>
        <v/>
      </c>
      <c r="V10" s="10" t="str">
        <f t="shared" ref="V10" si="0">IF(OR(VLOOKUP(ROW()-9,A:S,18,0)&lt;0,VLOOKUP(ROW()-9,A:S,3,0)&lt;0),"Amount and encumbrances must be a positive value. ","")</f>
        <v/>
      </c>
      <c r="W10" s="10" t="str">
        <f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0" s="10" t="str">
        <f t="shared" ref="X10" si="1">IF(VLOOKUP(ROW()-9,A:S,18,0) = "","", IF(ISNUMBER(VLOOKUP(ROW()-9,A:S,18,0))=TRUE,"","Amount must be a numeric value. "))</f>
        <v/>
      </c>
      <c r="Y10" s="10" t="str">
        <f t="shared" ref="Y10" si="2">IF(VLOOKUP(ROW()-9,A:S,3,0) = "","", IF(ISNUMBER(VLOOKUP(ROW()-9,A:S,3,0))=TRUE,"","Encumbrances must be a numeric value. "))</f>
        <v/>
      </c>
      <c r="Z10" s="10" t="str">
        <f t="shared" ref="Z10" si="3">IF(VLOOKUP(ROW()-9,A:S,18,0)&gt;=VLOOKUP(ROW()-9,A:S,3,0),"","Encumbrance amount must be equal to or less than the accrual amount. ")</f>
        <v/>
      </c>
      <c r="AA10" s="10" t="str">
        <f t="shared" ref="AA10" si="4">IF(OR(AND(VLOOKUP(ROW()-9,A:S,18,0)&gt;0,VLOOKUP(ROW()-9,A:S,19,0)=""),AND(VLOOKUP(ROW()-9,A:S,3,0)&gt;0,VLOOKUP(ROW()-9,A:S,4,0)="")),"For every amount or encumbrance, the D/C column must have a D or C. ", "")</f>
        <v/>
      </c>
      <c r="AB10" s="10" t="str">
        <f t="shared" ref="AB10" si="5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10" s="18" t="str">
        <f t="shared" ref="AC10" si="6">IF(OR(VLOOKUP(ROW()-9,A:S,8,0)&lt;&gt;"97",VLOOKUP(ROW()-9,A:S,18,0)=""),"",IF(VLOOKUP(ROW()-9,A:S,15,0)&lt;&gt;"3","Cat 97 must have a block flag 3. ", IF(VLOOKUP(ROW()-9,A:S,19,0)&lt;&gt;"C","Cat 97 amount must be a credit. ","")))</f>
        <v/>
      </c>
      <c r="AD10" s="18" t="str">
        <f>IF(VLOOKUP(ROW()-9,A:S,13,0)&lt;&gt;"F","",IF(LEN(VLOOKUP(ROW()-9,A:S,14,0))&lt;&gt;7,"Reimbursement accruals require a 4 digit fund number and a 3 digit sub-fund number in the Source Fund field. ",""))</f>
        <v/>
      </c>
      <c r="AE10" s="18" t="str">
        <f t="shared" ref="AE10" si="7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10" s="18" t="str">
        <f t="shared" ref="AF10" si="8">IF(VLOOKUP(ROW()-9,A:S,13,0) &lt;&gt;"R","",IF(VLOOKUP(ROW()-9,A:S,17,0) ="","R type must have a Revenue/Object code. ",""))</f>
        <v/>
      </c>
      <c r="AG10" s="18" t="str">
        <f t="shared" ref="AG10" si="9">IF(VLOOKUP(ROW()-9,A:S,18,0)="","",IF(VLOOKUP(ROW()-9,A:S,13,0)="","Account type is required. ",""))</f>
        <v/>
      </c>
      <c r="AH10" s="18" t="str">
        <f t="shared" ref="AH10" si="10">IF(AND(VLOOKUP(ROW()-9,A:S,13,0)="r",VLOOKUP(ROW()-9,A:S,3,0) &gt;0),"Revenue type can't have encumbrances. ","")</f>
        <v/>
      </c>
      <c r="AI10" s="18" t="str">
        <f t="shared" ref="AI10" si="11">IF(OR(LEN(VLOOKUP(ROW()-9,A:S,7,0))=3,LEN(VLOOKUP(ROW()-9,A:S,7,0))=5,LEN(VLOOKUP(ROW()-9,A:S,7,0))=0),"","Reference field must be 3 or 5 digits long. ")</f>
        <v/>
      </c>
      <c r="AJ10" s="18" t="str">
        <f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K10" s="18" t="str">
        <f t="shared" ref="AK10:AK74" si="12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L10" s="18" t="str">
        <f>IF(AND(VLOOKUP(ROW()-9,A:S,13,0)&lt;&gt;"D",VLOOKUP(ROW()-9,A:S,13,0)&lt;&gt;"T",VLOOKUP(ROW()-9,A:S,13,0)&lt;&gt;"F"),"",IF(VLOOKUP(ROW()-9,A:S,17,0)="","","Type D, T, and F must have a blank Revenue/Object. "))</f>
        <v/>
      </c>
    </row>
    <row r="11" spans="1:38" s="18" customFormat="1" ht="22.5" customHeight="1" x14ac:dyDescent="0.25">
      <c r="A11" s="98">
        <v>2</v>
      </c>
      <c r="B11" s="66"/>
      <c r="C11" s="67"/>
      <c r="D11" s="22"/>
      <c r="E11" s="22"/>
      <c r="F11" s="22"/>
      <c r="G11" s="23"/>
      <c r="H11" s="23"/>
      <c r="I11" s="23"/>
      <c r="J11" s="15"/>
      <c r="K11" s="15"/>
      <c r="L11" s="15"/>
      <c r="M11" s="14"/>
      <c r="N11" s="14"/>
      <c r="O11" s="14"/>
      <c r="P11" s="14"/>
      <c r="Q11" s="14"/>
      <c r="R11" s="16"/>
      <c r="S11" s="13"/>
      <c r="T11" s="17"/>
      <c r="U11" s="10" t="str">
        <f t="shared" ref="U11:U74" si="13" xml:space="preserve"> IF(ISERROR(V11),"",V11)&amp; IF(ISERROR(W11),"",W11)&amp; IF(ISERROR(X11),"",X11)&amp; IF(ISERROR(Y11),"",Y11)&amp; IF(ISERROR(Z11),"",Z11)&amp; IF(ISERROR(AA11),"",AA11)&amp; IF(ISERROR(AB11),"",AB11)&amp; IF(ISERROR(AC11),"",AC11)&amp; IF(ISERROR(AD11),"",AD11)&amp; IF(ISERROR(AE11),"",AE11)&amp; IF(ISERROR(AF11),"",AF11)&amp; IF(ISERROR(AG11),"",AG11)&amp; IF(ISERROR(AH11),"",AH11)&amp; IF(ISERROR(AI11),"",AI11)&amp; IF(ISERROR(AJ11),"",AJ11)&amp; IF(ISERROR(AK11),"",AK11)&amp; IF(ISERROR(AL11),"",AL11)</f>
        <v/>
      </c>
      <c r="V11" s="10" t="str">
        <f t="shared" ref="V11:V74" si="14">IF(OR(VLOOKUP(ROW()-9,A:S,18,0)&lt;0,VLOOKUP(ROW()-9,A:S,3,0)&lt;0),"Amount and encumbrances must be a positive value. ","")</f>
        <v/>
      </c>
      <c r="W11" s="10" t="str">
        <f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1" s="10" t="str">
        <f t="shared" ref="X11:X73" si="15">IF(VLOOKUP(ROW()-9,A:S,18,0) = "","", IF(ISNUMBER(VLOOKUP(ROW()-9,A:S,18,0))=TRUE,"","Amount must be a numeric value. "))</f>
        <v/>
      </c>
      <c r="Y11" s="10" t="str">
        <f t="shared" ref="Y11:Y74" si="16">IF(VLOOKUP(ROW()-9,A:S,3,0) = "","", IF(ISNUMBER(VLOOKUP(ROW()-9,A:S,3,0))=TRUE,"","Encumbrances must be a numeric value. "))</f>
        <v/>
      </c>
      <c r="Z11" s="10" t="str">
        <f t="shared" ref="Z11:Z74" si="17">IF(VLOOKUP(ROW()-9,A:S,18,0)&gt;=VLOOKUP(ROW()-9,A:S,3,0),"","Encumbrance amount must be equal to or less than the accrual amount. ")</f>
        <v/>
      </c>
      <c r="AA11" s="10" t="str">
        <f t="shared" ref="AA11:AA74" si="18">IF(OR(AND(VLOOKUP(ROW()-9,A:S,18,0)&gt;0,VLOOKUP(ROW()-9,A:S,19,0)=""),AND(VLOOKUP(ROW()-9,A:S,3,0)&gt;0,VLOOKUP(ROW()-9,A:S,4,0)="")),"For every amount or encumbrance, the D/C column must have a D or C. ", "")</f>
        <v/>
      </c>
      <c r="AB11" s="10" t="str">
        <f t="shared" ref="AB11:AB74" si="19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11" s="18" t="str">
        <f t="shared" ref="AC11:AC74" si="20">IF(OR(VLOOKUP(ROW()-9,A:S,8,0)&lt;&gt;"97",VLOOKUP(ROW()-9,A:S,18,0)=""),"",IF(VLOOKUP(ROW()-9,A:S,15,0)&lt;&gt;"3","Cat 97 must have a block flag 3. ", IF(VLOOKUP(ROW()-9,A:S,19,0)&lt;&gt;"C","Cat 97 amount must be a credit. ","")))</f>
        <v/>
      </c>
      <c r="AD11" s="18" t="str">
        <f>IF(VLOOKUP(ROW()-9,A:S,13,0)&lt;&gt;"F","",IF(LEN(VLOOKUP(ROW()-9,A:S,14,0))&lt;&gt;7,"Reimbursement accruals require a 4 digit fund number and a 3 digit sub-fund number in the Source Fund field. ",""))</f>
        <v/>
      </c>
      <c r="AE11" s="18" t="str">
        <f t="shared" ref="AE11:AE74" si="21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11" s="18" t="str">
        <f t="shared" ref="AF11:AF74" si="22">IF(VLOOKUP(ROW()-9,A:S,13,0) &lt;&gt;"R","",IF(VLOOKUP(ROW()-9,A:S,17,0) ="","R type must have a Revenue/Object code. ",""))</f>
        <v/>
      </c>
      <c r="AG11" s="18" t="str">
        <f t="shared" ref="AG11:AG74" si="23">IF(VLOOKUP(ROW()-9,A:S,18,0)="","",IF(VLOOKUP(ROW()-9,A:S,13,0)="","Account type is required. ",""))</f>
        <v/>
      </c>
      <c r="AH11" s="18" t="str">
        <f t="shared" ref="AH11:AH74" si="24">IF(AND(VLOOKUP(ROW()-9,A:S,13,0)="r",VLOOKUP(ROW()-9,A:S,3,0) &gt;0),"Revenue type can't have encumbrances. ","")</f>
        <v/>
      </c>
      <c r="AI11" s="18" t="str">
        <f t="shared" ref="AI11:AI74" si="25">IF(OR(LEN(VLOOKUP(ROW()-9,A:S,7,0))=3,LEN(VLOOKUP(ROW()-9,A:S,7,0))=5,LEN(VLOOKUP(ROW()-9,A:S,7,0))=0),"","Reference field must be 3 or 5 digits long. ")</f>
        <v/>
      </c>
      <c r="AJ11" s="18" t="str">
        <f t="shared" ref="AJ11:AJ74" si="26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K11" s="18" t="str">
        <f t="shared" si="12"/>
        <v/>
      </c>
      <c r="AL11" s="18" t="str">
        <f t="shared" ref="AL11:AL74" si="27">IF(AND(VLOOKUP(ROW()-9,A:S,13,0)&lt;&gt;"D",VLOOKUP(ROW()-9,A:S,13,0)&lt;&gt;"T",VLOOKUP(ROW()-9,A:S,13,0)&lt;&gt;"F"),"",IF(VLOOKUP(ROW()-9,A:S,17,0)="","","Type D, T, and F must have a blank Revenue/Object. "))</f>
        <v/>
      </c>
    </row>
    <row r="12" spans="1:38" s="18" customFormat="1" ht="22.5" customHeight="1" x14ac:dyDescent="0.25">
      <c r="A12" s="98">
        <v>3</v>
      </c>
      <c r="B12" s="66"/>
      <c r="C12" s="67"/>
      <c r="D12" s="22"/>
      <c r="E12" s="22"/>
      <c r="F12" s="22"/>
      <c r="G12" s="23"/>
      <c r="H12" s="23"/>
      <c r="I12" s="23"/>
      <c r="J12" s="15"/>
      <c r="K12" s="15"/>
      <c r="L12" s="15"/>
      <c r="M12" s="14"/>
      <c r="N12" s="14"/>
      <c r="O12" s="14"/>
      <c r="P12" s="14"/>
      <c r="Q12" s="14"/>
      <c r="R12" s="16"/>
      <c r="S12" s="13"/>
      <c r="T12" s="17"/>
      <c r="U12" s="10" t="str">
        <f t="shared" si="13"/>
        <v/>
      </c>
      <c r="V12" s="10" t="str">
        <f t="shared" si="14"/>
        <v/>
      </c>
      <c r="W12" s="10" t="str">
        <f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2" s="10" t="str">
        <f t="shared" si="15"/>
        <v/>
      </c>
      <c r="Y12" s="10" t="str">
        <f t="shared" si="16"/>
        <v/>
      </c>
      <c r="Z12" s="10" t="str">
        <f t="shared" si="17"/>
        <v/>
      </c>
      <c r="AA12" s="10" t="str">
        <f t="shared" si="18"/>
        <v/>
      </c>
      <c r="AB12" s="10" t="str">
        <f t="shared" si="19"/>
        <v/>
      </c>
      <c r="AC12" s="18" t="str">
        <f t="shared" si="20"/>
        <v/>
      </c>
      <c r="AD12" s="18" t="str">
        <f>IF(VLOOKUP(ROW()-9,A:S,13,0)&lt;&gt;"F","",IF(LEN(VLOOKUP(ROW()-9,A:S,14,0))&lt;&gt;7,"Reimbursement accruals require a 4 digit fund number and a 3 digit sub-fund number in the Source Fund field. ",""))</f>
        <v/>
      </c>
      <c r="AE12" s="18" t="str">
        <f t="shared" si="21"/>
        <v/>
      </c>
      <c r="AF12" s="18" t="str">
        <f t="shared" si="22"/>
        <v/>
      </c>
      <c r="AG12" s="18" t="str">
        <f t="shared" si="23"/>
        <v/>
      </c>
      <c r="AH12" s="18" t="str">
        <f t="shared" si="24"/>
        <v/>
      </c>
      <c r="AI12" s="18" t="str">
        <f t="shared" si="25"/>
        <v/>
      </c>
      <c r="AJ12" s="18" t="str">
        <f t="shared" si="26"/>
        <v/>
      </c>
      <c r="AK12" s="18" t="str">
        <f t="shared" si="12"/>
        <v/>
      </c>
      <c r="AL12" s="18" t="str">
        <f t="shared" si="27"/>
        <v/>
      </c>
    </row>
    <row r="13" spans="1:38" s="18" customFormat="1" ht="22.5" customHeight="1" x14ac:dyDescent="0.25">
      <c r="A13" s="98">
        <v>4</v>
      </c>
      <c r="B13" s="66"/>
      <c r="C13" s="67"/>
      <c r="D13" s="22"/>
      <c r="E13" s="22"/>
      <c r="F13" s="22"/>
      <c r="G13" s="23"/>
      <c r="H13" s="23"/>
      <c r="I13" s="23"/>
      <c r="J13" s="15"/>
      <c r="K13" s="15"/>
      <c r="L13" s="15"/>
      <c r="M13" s="14"/>
      <c r="N13" s="14"/>
      <c r="O13" s="14"/>
      <c r="P13" s="14"/>
      <c r="Q13" s="14"/>
      <c r="R13" s="16"/>
      <c r="S13" s="13"/>
      <c r="T13" s="17"/>
      <c r="U13" s="10" t="str">
        <f t="shared" si="13"/>
        <v/>
      </c>
      <c r="V13" s="10" t="str">
        <f t="shared" si="14"/>
        <v/>
      </c>
      <c r="W13" s="10" t="str">
        <f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3" s="10" t="str">
        <f t="shared" si="15"/>
        <v/>
      </c>
      <c r="Y13" s="10" t="str">
        <f t="shared" si="16"/>
        <v/>
      </c>
      <c r="Z13" s="10" t="str">
        <f t="shared" si="17"/>
        <v/>
      </c>
      <c r="AA13" s="10" t="str">
        <f t="shared" si="18"/>
        <v/>
      </c>
      <c r="AB13" s="10" t="str">
        <f t="shared" si="19"/>
        <v/>
      </c>
      <c r="AC13" s="18" t="str">
        <f t="shared" si="20"/>
        <v/>
      </c>
      <c r="AD13" s="18" t="str">
        <f t="shared" ref="AD13:AD76" si="28">IF(VLOOKUP(ROW()-9,A:S,13,0)&lt;&gt;"F","",IF(LEN(VLOOKUP(ROW()-9,A:S,14,0))&lt;&gt;7,"Reimbursement accruals require a 4 digit fund number and a 3 digit sub-fund number in the Source Fund field. ",""))</f>
        <v/>
      </c>
      <c r="AE13" s="18" t="str">
        <f t="shared" si="21"/>
        <v/>
      </c>
      <c r="AF13" s="18" t="str">
        <f t="shared" si="22"/>
        <v/>
      </c>
      <c r="AG13" s="18" t="str">
        <f t="shared" si="23"/>
        <v/>
      </c>
      <c r="AH13" s="18" t="str">
        <f t="shared" si="24"/>
        <v/>
      </c>
      <c r="AI13" s="18" t="str">
        <f t="shared" si="25"/>
        <v/>
      </c>
      <c r="AJ13" s="18" t="str">
        <f t="shared" si="26"/>
        <v/>
      </c>
      <c r="AK13" s="18" t="str">
        <f t="shared" si="12"/>
        <v/>
      </c>
      <c r="AL13" s="18" t="str">
        <f t="shared" si="27"/>
        <v/>
      </c>
    </row>
    <row r="14" spans="1:38" s="18" customFormat="1" ht="22.5" customHeight="1" x14ac:dyDescent="0.25">
      <c r="A14" s="98">
        <v>5</v>
      </c>
      <c r="B14" s="66"/>
      <c r="C14" s="67"/>
      <c r="D14" s="22"/>
      <c r="E14" s="22"/>
      <c r="F14" s="22"/>
      <c r="G14" s="23"/>
      <c r="H14" s="23"/>
      <c r="I14" s="23"/>
      <c r="J14" s="15"/>
      <c r="K14" s="15"/>
      <c r="L14" s="15"/>
      <c r="M14" s="14"/>
      <c r="N14" s="14"/>
      <c r="O14" s="14"/>
      <c r="P14" s="14"/>
      <c r="Q14" s="14"/>
      <c r="R14" s="16"/>
      <c r="S14" s="13"/>
      <c r="T14" s="17"/>
      <c r="U14" s="10" t="str">
        <f t="shared" si="13"/>
        <v/>
      </c>
      <c r="V14" s="10" t="str">
        <f t="shared" si="14"/>
        <v/>
      </c>
      <c r="W14" s="10" t="str">
        <f t="shared" ref="W14:W77" si="29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4" s="10" t="str">
        <f t="shared" si="15"/>
        <v/>
      </c>
      <c r="Y14" s="10" t="str">
        <f t="shared" si="16"/>
        <v/>
      </c>
      <c r="Z14" s="10" t="str">
        <f t="shared" si="17"/>
        <v/>
      </c>
      <c r="AA14" s="10" t="str">
        <f t="shared" si="18"/>
        <v/>
      </c>
      <c r="AB14" s="10" t="str">
        <f t="shared" si="19"/>
        <v/>
      </c>
      <c r="AC14" s="18" t="str">
        <f t="shared" si="20"/>
        <v/>
      </c>
      <c r="AD14" s="18" t="str">
        <f t="shared" si="28"/>
        <v/>
      </c>
      <c r="AE14" s="18" t="str">
        <f t="shared" si="21"/>
        <v/>
      </c>
      <c r="AF14" s="18" t="str">
        <f t="shared" si="22"/>
        <v/>
      </c>
      <c r="AG14" s="18" t="str">
        <f t="shared" si="23"/>
        <v/>
      </c>
      <c r="AH14" s="18" t="str">
        <f t="shared" si="24"/>
        <v/>
      </c>
      <c r="AI14" s="18" t="str">
        <f t="shared" si="25"/>
        <v/>
      </c>
      <c r="AJ14" s="18" t="str">
        <f t="shared" si="26"/>
        <v/>
      </c>
      <c r="AK14" s="18" t="str">
        <f t="shared" si="12"/>
        <v/>
      </c>
      <c r="AL14" s="18" t="str">
        <f t="shared" si="27"/>
        <v/>
      </c>
    </row>
    <row r="15" spans="1:38" s="18" customFormat="1" ht="22.5" customHeight="1" x14ac:dyDescent="0.25">
      <c r="A15" s="98">
        <v>6</v>
      </c>
      <c r="B15" s="66"/>
      <c r="C15" s="67"/>
      <c r="D15" s="22"/>
      <c r="E15" s="22"/>
      <c r="F15" s="22"/>
      <c r="G15" s="23"/>
      <c r="H15" s="23"/>
      <c r="I15" s="23"/>
      <c r="J15" s="15"/>
      <c r="K15" s="15"/>
      <c r="L15" s="15"/>
      <c r="M15" s="14"/>
      <c r="N15" s="14"/>
      <c r="O15" s="14"/>
      <c r="P15" s="14"/>
      <c r="Q15" s="14"/>
      <c r="R15" s="16"/>
      <c r="S15" s="13"/>
      <c r="T15" s="17"/>
      <c r="U15" s="10" t="str">
        <f t="shared" si="13"/>
        <v/>
      </c>
      <c r="V15" s="10" t="str">
        <f t="shared" si="14"/>
        <v/>
      </c>
      <c r="W15" s="10" t="str">
        <f t="shared" si="29"/>
        <v/>
      </c>
      <c r="X15" s="10" t="str">
        <f t="shared" si="15"/>
        <v/>
      </c>
      <c r="Y15" s="10" t="str">
        <f t="shared" si="16"/>
        <v/>
      </c>
      <c r="Z15" s="10" t="str">
        <f t="shared" si="17"/>
        <v/>
      </c>
      <c r="AA15" s="10" t="str">
        <f t="shared" si="18"/>
        <v/>
      </c>
      <c r="AB15" s="10" t="str">
        <f t="shared" si="19"/>
        <v/>
      </c>
      <c r="AC15" s="18" t="str">
        <f t="shared" si="20"/>
        <v/>
      </c>
      <c r="AD15" s="18" t="str">
        <f t="shared" si="28"/>
        <v/>
      </c>
      <c r="AE15" s="18" t="str">
        <f t="shared" si="21"/>
        <v/>
      </c>
      <c r="AF15" s="18" t="str">
        <f t="shared" si="22"/>
        <v/>
      </c>
      <c r="AG15" s="18" t="str">
        <f t="shared" si="23"/>
        <v/>
      </c>
      <c r="AH15" s="18" t="str">
        <f t="shared" si="24"/>
        <v/>
      </c>
      <c r="AI15" s="18" t="str">
        <f t="shared" si="25"/>
        <v/>
      </c>
      <c r="AJ15" s="18" t="str">
        <f t="shared" si="26"/>
        <v/>
      </c>
      <c r="AK15" s="18" t="str">
        <f t="shared" si="12"/>
        <v/>
      </c>
      <c r="AL15" s="18" t="str">
        <f t="shared" si="27"/>
        <v/>
      </c>
    </row>
    <row r="16" spans="1:38" s="18" customFormat="1" ht="22.5" customHeight="1" x14ac:dyDescent="0.25">
      <c r="A16" s="98">
        <v>7</v>
      </c>
      <c r="B16" s="66"/>
      <c r="C16" s="67"/>
      <c r="D16" s="22"/>
      <c r="E16" s="22"/>
      <c r="F16" s="22"/>
      <c r="G16" s="23"/>
      <c r="H16" s="23"/>
      <c r="I16" s="23"/>
      <c r="J16" s="15"/>
      <c r="K16" s="15"/>
      <c r="L16" s="15"/>
      <c r="M16" s="14"/>
      <c r="N16" s="14"/>
      <c r="O16" s="14"/>
      <c r="P16" s="14"/>
      <c r="Q16" s="14"/>
      <c r="R16" s="16"/>
      <c r="S16" s="13"/>
      <c r="T16" s="17"/>
      <c r="U16" s="10" t="str">
        <f t="shared" si="13"/>
        <v/>
      </c>
      <c r="V16" s="10" t="str">
        <f t="shared" si="14"/>
        <v/>
      </c>
      <c r="W16" s="10" t="str">
        <f t="shared" si="29"/>
        <v/>
      </c>
      <c r="X16" s="10" t="str">
        <f t="shared" si="15"/>
        <v/>
      </c>
      <c r="Y16" s="10" t="str">
        <f t="shared" si="16"/>
        <v/>
      </c>
      <c r="Z16" s="10" t="str">
        <f t="shared" si="17"/>
        <v/>
      </c>
      <c r="AA16" s="10" t="str">
        <f t="shared" si="18"/>
        <v/>
      </c>
      <c r="AB16" s="10" t="str">
        <f t="shared" si="19"/>
        <v/>
      </c>
      <c r="AC16" s="18" t="str">
        <f t="shared" si="20"/>
        <v/>
      </c>
      <c r="AD16" s="18" t="str">
        <f t="shared" si="28"/>
        <v/>
      </c>
      <c r="AE16" s="18" t="str">
        <f t="shared" si="21"/>
        <v/>
      </c>
      <c r="AF16" s="18" t="str">
        <f t="shared" si="22"/>
        <v/>
      </c>
      <c r="AG16" s="18" t="str">
        <f t="shared" si="23"/>
        <v/>
      </c>
      <c r="AH16" s="18" t="str">
        <f t="shared" si="24"/>
        <v/>
      </c>
      <c r="AI16" s="18" t="str">
        <f t="shared" si="25"/>
        <v/>
      </c>
      <c r="AJ16" s="18" t="str">
        <f t="shared" si="26"/>
        <v/>
      </c>
      <c r="AK16" s="18" t="str">
        <f t="shared" si="12"/>
        <v/>
      </c>
      <c r="AL16" s="18" t="str">
        <f t="shared" si="27"/>
        <v/>
      </c>
    </row>
    <row r="17" spans="1:38" s="18" customFormat="1" ht="22.5" customHeight="1" x14ac:dyDescent="0.25">
      <c r="A17" s="98">
        <v>8</v>
      </c>
      <c r="B17" s="66"/>
      <c r="C17" s="67"/>
      <c r="D17" s="22"/>
      <c r="E17" s="22"/>
      <c r="F17" s="22"/>
      <c r="G17" s="23"/>
      <c r="H17" s="23"/>
      <c r="I17" s="23"/>
      <c r="J17" s="15"/>
      <c r="K17" s="15"/>
      <c r="L17" s="15"/>
      <c r="M17" s="14"/>
      <c r="N17" s="14"/>
      <c r="O17" s="14"/>
      <c r="P17" s="14"/>
      <c r="Q17" s="14"/>
      <c r="R17" s="16"/>
      <c r="S17" s="13"/>
      <c r="T17" s="17"/>
      <c r="U17" s="10" t="str">
        <f t="shared" si="13"/>
        <v/>
      </c>
      <c r="V17" s="10" t="str">
        <f t="shared" si="14"/>
        <v/>
      </c>
      <c r="W17" s="10" t="str">
        <f t="shared" si="29"/>
        <v/>
      </c>
      <c r="X17" s="10" t="str">
        <f t="shared" si="15"/>
        <v/>
      </c>
      <c r="Y17" s="10" t="str">
        <f t="shared" si="16"/>
        <v/>
      </c>
      <c r="Z17" s="10" t="str">
        <f t="shared" si="17"/>
        <v/>
      </c>
      <c r="AA17" s="10" t="str">
        <f t="shared" si="18"/>
        <v/>
      </c>
      <c r="AB17" s="10" t="str">
        <f t="shared" si="19"/>
        <v/>
      </c>
      <c r="AC17" s="18" t="str">
        <f t="shared" si="20"/>
        <v/>
      </c>
      <c r="AD17" s="18" t="str">
        <f t="shared" si="28"/>
        <v/>
      </c>
      <c r="AE17" s="18" t="str">
        <f t="shared" si="21"/>
        <v/>
      </c>
      <c r="AF17" s="18" t="str">
        <f t="shared" si="22"/>
        <v/>
      </c>
      <c r="AG17" s="18" t="str">
        <f t="shared" si="23"/>
        <v/>
      </c>
      <c r="AH17" s="18" t="str">
        <f t="shared" si="24"/>
        <v/>
      </c>
      <c r="AI17" s="18" t="str">
        <f t="shared" si="25"/>
        <v/>
      </c>
      <c r="AJ17" s="18" t="str">
        <f t="shared" si="26"/>
        <v/>
      </c>
      <c r="AK17" s="18" t="str">
        <f t="shared" si="12"/>
        <v/>
      </c>
      <c r="AL17" s="18" t="str">
        <f t="shared" si="27"/>
        <v/>
      </c>
    </row>
    <row r="18" spans="1:38" s="18" customFormat="1" ht="22.5" customHeight="1" x14ac:dyDescent="0.25">
      <c r="A18" s="98">
        <v>9</v>
      </c>
      <c r="B18" s="66"/>
      <c r="C18" s="67"/>
      <c r="D18" s="22"/>
      <c r="E18" s="22"/>
      <c r="F18" s="22"/>
      <c r="G18" s="23"/>
      <c r="H18" s="23"/>
      <c r="I18" s="23"/>
      <c r="J18" s="15"/>
      <c r="K18" s="15"/>
      <c r="L18" s="15"/>
      <c r="M18" s="14"/>
      <c r="N18" s="14"/>
      <c r="O18" s="14"/>
      <c r="P18" s="14"/>
      <c r="Q18" s="14"/>
      <c r="R18" s="16"/>
      <c r="S18" s="13"/>
      <c r="T18" s="17"/>
      <c r="U18" s="10" t="str">
        <f t="shared" si="13"/>
        <v/>
      </c>
      <c r="V18" s="10" t="str">
        <f t="shared" si="14"/>
        <v/>
      </c>
      <c r="W18" s="10" t="str">
        <f t="shared" si="29"/>
        <v/>
      </c>
      <c r="X18" s="10" t="str">
        <f t="shared" si="15"/>
        <v/>
      </c>
      <c r="Y18" s="10" t="str">
        <f t="shared" si="16"/>
        <v/>
      </c>
      <c r="Z18" s="10" t="str">
        <f t="shared" si="17"/>
        <v/>
      </c>
      <c r="AA18" s="10" t="str">
        <f t="shared" si="18"/>
        <v/>
      </c>
      <c r="AB18" s="10" t="str">
        <f t="shared" si="19"/>
        <v/>
      </c>
      <c r="AC18" s="18" t="str">
        <f t="shared" si="20"/>
        <v/>
      </c>
      <c r="AD18" s="18" t="str">
        <f t="shared" si="28"/>
        <v/>
      </c>
      <c r="AE18" s="18" t="str">
        <f t="shared" si="21"/>
        <v/>
      </c>
      <c r="AF18" s="18" t="str">
        <f t="shared" si="22"/>
        <v/>
      </c>
      <c r="AG18" s="18" t="str">
        <f t="shared" si="23"/>
        <v/>
      </c>
      <c r="AH18" s="18" t="str">
        <f t="shared" si="24"/>
        <v/>
      </c>
      <c r="AI18" s="18" t="str">
        <f t="shared" si="25"/>
        <v/>
      </c>
      <c r="AJ18" s="18" t="str">
        <f t="shared" si="26"/>
        <v/>
      </c>
      <c r="AK18" s="18" t="str">
        <f t="shared" si="12"/>
        <v/>
      </c>
      <c r="AL18" s="18" t="str">
        <f t="shared" si="27"/>
        <v/>
      </c>
    </row>
    <row r="19" spans="1:38" s="18" customFormat="1" ht="22.5" customHeight="1" x14ac:dyDescent="0.25">
      <c r="A19" s="98">
        <v>10</v>
      </c>
      <c r="B19" s="66"/>
      <c r="C19" s="67"/>
      <c r="D19" s="22"/>
      <c r="E19" s="22"/>
      <c r="F19" s="22"/>
      <c r="G19" s="23"/>
      <c r="H19" s="23"/>
      <c r="I19" s="23"/>
      <c r="J19" s="15"/>
      <c r="K19" s="15"/>
      <c r="L19" s="15"/>
      <c r="M19" s="14"/>
      <c r="N19" s="14"/>
      <c r="O19" s="14"/>
      <c r="P19" s="14"/>
      <c r="Q19" s="14"/>
      <c r="R19" s="16"/>
      <c r="S19" s="13"/>
      <c r="T19" s="17"/>
      <c r="U19" s="10" t="str">
        <f t="shared" si="13"/>
        <v/>
      </c>
      <c r="V19" s="10" t="str">
        <f t="shared" si="14"/>
        <v/>
      </c>
      <c r="W19" s="10" t="str">
        <f t="shared" si="29"/>
        <v/>
      </c>
      <c r="X19" s="10" t="str">
        <f t="shared" si="15"/>
        <v/>
      </c>
      <c r="Y19" s="10" t="str">
        <f t="shared" si="16"/>
        <v/>
      </c>
      <c r="Z19" s="10" t="str">
        <f t="shared" si="17"/>
        <v/>
      </c>
      <c r="AA19" s="10" t="str">
        <f t="shared" si="18"/>
        <v/>
      </c>
      <c r="AB19" s="10" t="str">
        <f t="shared" si="19"/>
        <v/>
      </c>
      <c r="AC19" s="18" t="str">
        <f t="shared" si="20"/>
        <v/>
      </c>
      <c r="AD19" s="18" t="str">
        <f t="shared" si="28"/>
        <v/>
      </c>
      <c r="AE19" s="18" t="str">
        <f t="shared" si="21"/>
        <v/>
      </c>
      <c r="AF19" s="18" t="str">
        <f t="shared" si="22"/>
        <v/>
      </c>
      <c r="AG19" s="18" t="str">
        <f t="shared" si="23"/>
        <v/>
      </c>
      <c r="AH19" s="18" t="str">
        <f t="shared" si="24"/>
        <v/>
      </c>
      <c r="AI19" s="18" t="str">
        <f t="shared" si="25"/>
        <v/>
      </c>
      <c r="AJ19" s="18" t="str">
        <f t="shared" si="26"/>
        <v/>
      </c>
      <c r="AK19" s="18" t="str">
        <f t="shared" si="12"/>
        <v/>
      </c>
      <c r="AL19" s="18" t="str">
        <f t="shared" si="27"/>
        <v/>
      </c>
    </row>
    <row r="20" spans="1:38" s="18" customFormat="1" ht="22.5" customHeight="1" x14ac:dyDescent="0.25">
      <c r="A20" s="98">
        <v>11</v>
      </c>
      <c r="B20" s="66"/>
      <c r="C20" s="67"/>
      <c r="D20" s="22"/>
      <c r="E20" s="22"/>
      <c r="F20" s="22"/>
      <c r="G20" s="23"/>
      <c r="H20" s="23"/>
      <c r="I20" s="23"/>
      <c r="J20" s="15"/>
      <c r="K20" s="15"/>
      <c r="L20" s="15"/>
      <c r="M20" s="14"/>
      <c r="N20" s="14"/>
      <c r="O20" s="14"/>
      <c r="P20" s="14"/>
      <c r="Q20" s="14"/>
      <c r="R20" s="16"/>
      <c r="S20" s="13"/>
      <c r="T20" s="17"/>
      <c r="U20" s="10" t="str">
        <f t="shared" si="13"/>
        <v/>
      </c>
      <c r="V20" s="10" t="str">
        <f t="shared" si="14"/>
        <v/>
      </c>
      <c r="W20" s="10" t="str">
        <f t="shared" si="29"/>
        <v/>
      </c>
      <c r="X20" s="10" t="str">
        <f t="shared" si="15"/>
        <v/>
      </c>
      <c r="Y20" s="10" t="str">
        <f t="shared" si="16"/>
        <v/>
      </c>
      <c r="Z20" s="10" t="str">
        <f t="shared" si="17"/>
        <v/>
      </c>
      <c r="AA20" s="10" t="str">
        <f t="shared" si="18"/>
        <v/>
      </c>
      <c r="AB20" s="10" t="str">
        <f t="shared" si="19"/>
        <v/>
      </c>
      <c r="AC20" s="18" t="str">
        <f t="shared" si="20"/>
        <v/>
      </c>
      <c r="AD20" s="18" t="str">
        <f t="shared" si="28"/>
        <v/>
      </c>
      <c r="AE20" s="18" t="str">
        <f t="shared" si="21"/>
        <v/>
      </c>
      <c r="AF20" s="18" t="str">
        <f t="shared" si="22"/>
        <v/>
      </c>
      <c r="AG20" s="18" t="str">
        <f t="shared" si="23"/>
        <v/>
      </c>
      <c r="AH20" s="18" t="str">
        <f t="shared" si="24"/>
        <v/>
      </c>
      <c r="AI20" s="18" t="str">
        <f t="shared" si="25"/>
        <v/>
      </c>
      <c r="AJ20" s="18" t="str">
        <f t="shared" si="26"/>
        <v/>
      </c>
      <c r="AK20" s="18" t="str">
        <f t="shared" si="12"/>
        <v/>
      </c>
      <c r="AL20" s="18" t="str">
        <f t="shared" si="27"/>
        <v/>
      </c>
    </row>
    <row r="21" spans="1:38" s="18" customFormat="1" ht="22.5" customHeight="1" x14ac:dyDescent="0.25">
      <c r="A21" s="98">
        <v>12</v>
      </c>
      <c r="B21" s="66"/>
      <c r="C21" s="67"/>
      <c r="D21" s="22"/>
      <c r="E21" s="22"/>
      <c r="F21" s="22"/>
      <c r="G21" s="23"/>
      <c r="H21" s="23"/>
      <c r="I21" s="23"/>
      <c r="J21" s="15"/>
      <c r="K21" s="15"/>
      <c r="L21" s="15"/>
      <c r="M21" s="14"/>
      <c r="N21" s="14"/>
      <c r="O21" s="14"/>
      <c r="P21" s="14"/>
      <c r="Q21" s="14"/>
      <c r="R21" s="16"/>
      <c r="S21" s="13"/>
      <c r="T21" s="17"/>
      <c r="U21" s="10" t="str">
        <f t="shared" si="13"/>
        <v/>
      </c>
      <c r="V21" s="10" t="str">
        <f t="shared" si="14"/>
        <v/>
      </c>
      <c r="W21" s="10" t="str">
        <f t="shared" si="29"/>
        <v/>
      </c>
      <c r="X21" s="10" t="str">
        <f t="shared" si="15"/>
        <v/>
      </c>
      <c r="Y21" s="10" t="str">
        <f t="shared" si="16"/>
        <v/>
      </c>
      <c r="Z21" s="10" t="str">
        <f t="shared" si="17"/>
        <v/>
      </c>
      <c r="AA21" s="10" t="str">
        <f t="shared" si="18"/>
        <v/>
      </c>
      <c r="AB21" s="10" t="str">
        <f t="shared" si="19"/>
        <v/>
      </c>
      <c r="AC21" s="18" t="str">
        <f t="shared" si="20"/>
        <v/>
      </c>
      <c r="AD21" s="18" t="str">
        <f t="shared" si="28"/>
        <v/>
      </c>
      <c r="AE21" s="18" t="str">
        <f t="shared" si="21"/>
        <v/>
      </c>
      <c r="AF21" s="18" t="str">
        <f t="shared" si="22"/>
        <v/>
      </c>
      <c r="AG21" s="18" t="str">
        <f t="shared" si="23"/>
        <v/>
      </c>
      <c r="AH21" s="18" t="str">
        <f t="shared" si="24"/>
        <v/>
      </c>
      <c r="AI21" s="18" t="str">
        <f t="shared" si="25"/>
        <v/>
      </c>
      <c r="AJ21" s="18" t="str">
        <f t="shared" si="26"/>
        <v/>
      </c>
      <c r="AK21" s="18" t="str">
        <f t="shared" si="12"/>
        <v/>
      </c>
      <c r="AL21" s="18" t="str">
        <f t="shared" si="27"/>
        <v/>
      </c>
    </row>
    <row r="22" spans="1:38" s="18" customFormat="1" ht="22.5" customHeight="1" x14ac:dyDescent="0.25">
      <c r="A22" s="98">
        <v>13</v>
      </c>
      <c r="B22" s="66"/>
      <c r="C22" s="67"/>
      <c r="D22" s="22"/>
      <c r="E22" s="22"/>
      <c r="F22" s="22"/>
      <c r="G22" s="23"/>
      <c r="H22" s="23"/>
      <c r="I22" s="23"/>
      <c r="J22" s="15"/>
      <c r="K22" s="15"/>
      <c r="L22" s="15"/>
      <c r="M22" s="14"/>
      <c r="N22" s="14"/>
      <c r="O22" s="14"/>
      <c r="P22" s="14"/>
      <c r="Q22" s="14"/>
      <c r="R22" s="16"/>
      <c r="S22" s="13"/>
      <c r="T22" s="17"/>
      <c r="U22" s="10" t="str">
        <f t="shared" si="13"/>
        <v/>
      </c>
      <c r="V22" s="10" t="str">
        <f t="shared" si="14"/>
        <v/>
      </c>
      <c r="W22" s="10" t="str">
        <f t="shared" si="29"/>
        <v/>
      </c>
      <c r="X22" s="10" t="str">
        <f t="shared" si="15"/>
        <v/>
      </c>
      <c r="Y22" s="10" t="str">
        <f t="shared" si="16"/>
        <v/>
      </c>
      <c r="Z22" s="10" t="str">
        <f t="shared" si="17"/>
        <v/>
      </c>
      <c r="AA22" s="10" t="str">
        <f t="shared" si="18"/>
        <v/>
      </c>
      <c r="AB22" s="10" t="str">
        <f t="shared" si="19"/>
        <v/>
      </c>
      <c r="AC22" s="18" t="str">
        <f t="shared" si="20"/>
        <v/>
      </c>
      <c r="AD22" s="18" t="str">
        <f t="shared" si="28"/>
        <v/>
      </c>
      <c r="AE22" s="18" t="str">
        <f t="shared" si="21"/>
        <v/>
      </c>
      <c r="AF22" s="18" t="str">
        <f t="shared" si="22"/>
        <v/>
      </c>
      <c r="AG22" s="18" t="str">
        <f t="shared" si="23"/>
        <v/>
      </c>
      <c r="AH22" s="18" t="str">
        <f t="shared" si="24"/>
        <v/>
      </c>
      <c r="AI22" s="18" t="str">
        <f t="shared" si="25"/>
        <v/>
      </c>
      <c r="AJ22" s="18" t="str">
        <f t="shared" si="26"/>
        <v/>
      </c>
      <c r="AK22" s="18" t="str">
        <f t="shared" si="12"/>
        <v/>
      </c>
      <c r="AL22" s="18" t="str">
        <f t="shared" si="27"/>
        <v/>
      </c>
    </row>
    <row r="23" spans="1:38" s="18" customFormat="1" ht="22.5" customHeight="1" x14ac:dyDescent="0.25">
      <c r="A23" s="98">
        <v>14</v>
      </c>
      <c r="B23" s="66"/>
      <c r="C23" s="67"/>
      <c r="D23" s="22"/>
      <c r="E23" s="22"/>
      <c r="F23" s="22"/>
      <c r="G23" s="23"/>
      <c r="H23" s="23"/>
      <c r="I23" s="23"/>
      <c r="J23" s="15"/>
      <c r="K23" s="15"/>
      <c r="L23" s="15"/>
      <c r="M23" s="14"/>
      <c r="N23" s="14"/>
      <c r="O23" s="14"/>
      <c r="P23" s="14"/>
      <c r="Q23" s="14"/>
      <c r="R23" s="16"/>
      <c r="S23" s="13"/>
      <c r="T23" s="17"/>
      <c r="U23" s="10" t="str">
        <f t="shared" si="13"/>
        <v/>
      </c>
      <c r="V23" s="10" t="str">
        <f t="shared" si="14"/>
        <v/>
      </c>
      <c r="W23" s="10" t="str">
        <f t="shared" si="29"/>
        <v/>
      </c>
      <c r="X23" s="10" t="str">
        <f t="shared" si="15"/>
        <v/>
      </c>
      <c r="Y23" s="10" t="str">
        <f t="shared" si="16"/>
        <v/>
      </c>
      <c r="Z23" s="10" t="str">
        <f t="shared" si="17"/>
        <v/>
      </c>
      <c r="AA23" s="10" t="str">
        <f t="shared" si="18"/>
        <v/>
      </c>
      <c r="AB23" s="10" t="str">
        <f t="shared" si="19"/>
        <v/>
      </c>
      <c r="AC23" s="18" t="str">
        <f t="shared" si="20"/>
        <v/>
      </c>
      <c r="AD23" s="18" t="str">
        <f t="shared" si="28"/>
        <v/>
      </c>
      <c r="AE23" s="18" t="str">
        <f t="shared" si="21"/>
        <v/>
      </c>
      <c r="AF23" s="18" t="str">
        <f t="shared" si="22"/>
        <v/>
      </c>
      <c r="AG23" s="18" t="str">
        <f t="shared" si="23"/>
        <v/>
      </c>
      <c r="AH23" s="18" t="str">
        <f t="shared" si="24"/>
        <v/>
      </c>
      <c r="AI23" s="18" t="str">
        <f t="shared" si="25"/>
        <v/>
      </c>
      <c r="AJ23" s="18" t="str">
        <f t="shared" si="26"/>
        <v/>
      </c>
      <c r="AK23" s="18" t="str">
        <f t="shared" si="12"/>
        <v/>
      </c>
      <c r="AL23" s="18" t="str">
        <f t="shared" si="27"/>
        <v/>
      </c>
    </row>
    <row r="24" spans="1:38" ht="22.5" customHeight="1" x14ac:dyDescent="0.25">
      <c r="A24" s="98">
        <v>15</v>
      </c>
      <c r="B24" s="66"/>
      <c r="C24" s="67"/>
      <c r="D24" s="22"/>
      <c r="E24" s="22"/>
      <c r="F24" s="22"/>
      <c r="G24" s="23"/>
      <c r="H24" s="23"/>
      <c r="I24" s="23"/>
      <c r="J24" s="15"/>
      <c r="K24" s="15"/>
      <c r="L24" s="15"/>
      <c r="M24" s="14"/>
      <c r="N24" s="14"/>
      <c r="O24" s="14"/>
      <c r="P24" s="14"/>
      <c r="Q24" s="14"/>
      <c r="R24" s="16"/>
      <c r="S24" s="13"/>
      <c r="T24" s="17"/>
      <c r="U24" s="10" t="str">
        <f t="shared" si="13"/>
        <v/>
      </c>
      <c r="V24" s="10" t="str">
        <f t="shared" si="14"/>
        <v/>
      </c>
      <c r="W24" s="10" t="str">
        <f t="shared" si="29"/>
        <v/>
      </c>
      <c r="X24" s="10" t="str">
        <f t="shared" si="15"/>
        <v/>
      </c>
      <c r="Y24" s="10" t="str">
        <f t="shared" si="16"/>
        <v/>
      </c>
      <c r="Z24" s="10" t="str">
        <f t="shared" si="17"/>
        <v/>
      </c>
      <c r="AA24" s="10" t="str">
        <f t="shared" si="18"/>
        <v/>
      </c>
      <c r="AB24" s="10" t="str">
        <f t="shared" si="19"/>
        <v/>
      </c>
      <c r="AC24" s="18" t="str">
        <f t="shared" si="20"/>
        <v/>
      </c>
      <c r="AD24" s="18" t="str">
        <f t="shared" si="28"/>
        <v/>
      </c>
      <c r="AE24" s="18" t="str">
        <f t="shared" si="21"/>
        <v/>
      </c>
      <c r="AF24" s="18" t="str">
        <f t="shared" si="22"/>
        <v/>
      </c>
      <c r="AG24" s="18" t="str">
        <f t="shared" si="23"/>
        <v/>
      </c>
      <c r="AH24" s="18" t="str">
        <f t="shared" si="24"/>
        <v/>
      </c>
      <c r="AI24" s="18" t="str">
        <f t="shared" si="25"/>
        <v/>
      </c>
      <c r="AJ24" s="18" t="str">
        <f t="shared" si="26"/>
        <v/>
      </c>
      <c r="AK24" s="18" t="str">
        <f t="shared" si="12"/>
        <v/>
      </c>
      <c r="AL24" s="18" t="str">
        <f t="shared" si="27"/>
        <v/>
      </c>
    </row>
    <row r="25" spans="1:38" ht="22.5" customHeight="1" x14ac:dyDescent="0.25">
      <c r="A25" s="98">
        <v>16</v>
      </c>
      <c r="B25" s="66"/>
      <c r="C25" s="67"/>
      <c r="D25" s="22"/>
      <c r="E25" s="22"/>
      <c r="F25" s="22"/>
      <c r="G25" s="23"/>
      <c r="H25" s="23"/>
      <c r="I25" s="23"/>
      <c r="J25" s="15"/>
      <c r="K25" s="15"/>
      <c r="L25" s="15"/>
      <c r="M25" s="14"/>
      <c r="N25" s="14"/>
      <c r="O25" s="14"/>
      <c r="P25" s="14"/>
      <c r="Q25" s="14"/>
      <c r="R25" s="16"/>
      <c r="S25" s="13"/>
      <c r="T25" s="12"/>
      <c r="U25" s="10" t="str">
        <f t="shared" si="13"/>
        <v/>
      </c>
      <c r="V25" s="10" t="str">
        <f t="shared" si="14"/>
        <v/>
      </c>
      <c r="W25" s="10" t="str">
        <f t="shared" si="29"/>
        <v/>
      </c>
      <c r="X25" s="10" t="str">
        <f t="shared" si="15"/>
        <v/>
      </c>
      <c r="Y25" s="10" t="str">
        <f t="shared" si="16"/>
        <v/>
      </c>
      <c r="Z25" s="10" t="str">
        <f t="shared" si="17"/>
        <v/>
      </c>
      <c r="AA25" s="10" t="str">
        <f t="shared" si="18"/>
        <v/>
      </c>
      <c r="AB25" s="10" t="str">
        <f t="shared" si="19"/>
        <v/>
      </c>
      <c r="AC25" s="18" t="str">
        <f t="shared" si="20"/>
        <v/>
      </c>
      <c r="AD25" s="18" t="str">
        <f>IF(VLOOKUP(ROW()-9,A:S,13,0)&lt;&gt;"F","",IF(LEN(VLOOKUP(ROW()-9,A:S,14,0))&lt;&gt;7,"Reimbursement accruals require a 4 digit fund number and a 3 digit sub-fund number in the Source Fund field. ",""))</f>
        <v/>
      </c>
      <c r="AE25" s="18" t="str">
        <f t="shared" si="21"/>
        <v/>
      </c>
      <c r="AF25" s="18" t="str">
        <f t="shared" si="22"/>
        <v/>
      </c>
      <c r="AG25" s="18" t="str">
        <f t="shared" si="23"/>
        <v/>
      </c>
      <c r="AH25" s="18" t="str">
        <f t="shared" si="24"/>
        <v/>
      </c>
      <c r="AI25" s="18" t="str">
        <f t="shared" si="25"/>
        <v/>
      </c>
      <c r="AJ25" s="18" t="str">
        <f t="shared" si="26"/>
        <v/>
      </c>
      <c r="AK25" s="18" t="str">
        <f t="shared" si="12"/>
        <v/>
      </c>
      <c r="AL25" s="18" t="str">
        <f t="shared" si="27"/>
        <v/>
      </c>
    </row>
    <row r="26" spans="1:38" ht="22.5" customHeight="1" x14ac:dyDescent="0.25">
      <c r="A26" s="98">
        <v>17</v>
      </c>
      <c r="B26" s="66"/>
      <c r="C26" s="67"/>
      <c r="D26" s="22"/>
      <c r="E26" s="22"/>
      <c r="F26" s="22"/>
      <c r="G26" s="23"/>
      <c r="H26" s="23"/>
      <c r="I26" s="23"/>
      <c r="J26" s="15"/>
      <c r="K26" s="15"/>
      <c r="L26" s="15"/>
      <c r="M26" s="14"/>
      <c r="N26" s="14"/>
      <c r="O26" s="14"/>
      <c r="P26" s="14"/>
      <c r="Q26" s="14"/>
      <c r="R26" s="16"/>
      <c r="S26" s="13"/>
      <c r="T26" s="12"/>
      <c r="U26" s="10" t="str">
        <f t="shared" si="13"/>
        <v/>
      </c>
      <c r="V26" s="10" t="str">
        <f t="shared" si="14"/>
        <v/>
      </c>
      <c r="W26" s="10" t="str">
        <f t="shared" si="29"/>
        <v/>
      </c>
      <c r="X26" s="10" t="str">
        <f t="shared" si="15"/>
        <v/>
      </c>
      <c r="Y26" s="10" t="str">
        <f t="shared" si="16"/>
        <v/>
      </c>
      <c r="Z26" s="10" t="str">
        <f t="shared" si="17"/>
        <v/>
      </c>
      <c r="AA26" s="10" t="str">
        <f t="shared" si="18"/>
        <v/>
      </c>
      <c r="AB26" s="10" t="str">
        <f t="shared" si="19"/>
        <v/>
      </c>
      <c r="AC26" s="18" t="str">
        <f t="shared" si="20"/>
        <v/>
      </c>
      <c r="AD26" s="18" t="str">
        <f t="shared" si="28"/>
        <v/>
      </c>
      <c r="AE26" s="18" t="str">
        <f t="shared" si="21"/>
        <v/>
      </c>
      <c r="AF26" s="18" t="str">
        <f t="shared" si="22"/>
        <v/>
      </c>
      <c r="AG26" s="18" t="str">
        <f t="shared" si="23"/>
        <v/>
      </c>
      <c r="AH26" s="18" t="str">
        <f t="shared" si="24"/>
        <v/>
      </c>
      <c r="AI26" s="18" t="str">
        <f t="shared" si="25"/>
        <v/>
      </c>
      <c r="AJ26" s="18" t="str">
        <f t="shared" si="26"/>
        <v/>
      </c>
      <c r="AK26" s="18" t="str">
        <f t="shared" si="12"/>
        <v/>
      </c>
      <c r="AL26" s="18" t="str">
        <f t="shared" si="27"/>
        <v/>
      </c>
    </row>
    <row r="27" spans="1:38" ht="22.5" customHeight="1" x14ac:dyDescent="0.25">
      <c r="A27" s="98">
        <v>18</v>
      </c>
      <c r="B27" s="66"/>
      <c r="C27" s="67"/>
      <c r="D27" s="22"/>
      <c r="E27" s="22"/>
      <c r="F27" s="22"/>
      <c r="G27" s="23"/>
      <c r="H27" s="23"/>
      <c r="I27" s="23"/>
      <c r="J27" s="15"/>
      <c r="K27" s="15"/>
      <c r="L27" s="15"/>
      <c r="M27" s="14"/>
      <c r="N27" s="14"/>
      <c r="O27" s="14"/>
      <c r="P27" s="14"/>
      <c r="Q27" s="14"/>
      <c r="R27" s="16"/>
      <c r="S27" s="13"/>
      <c r="T27" s="12"/>
      <c r="U27" s="10" t="str">
        <f t="shared" si="13"/>
        <v/>
      </c>
      <c r="V27" s="10" t="str">
        <f t="shared" si="14"/>
        <v/>
      </c>
      <c r="W27" s="10" t="str">
        <f t="shared" si="29"/>
        <v/>
      </c>
      <c r="X27" s="10" t="str">
        <f t="shared" si="15"/>
        <v/>
      </c>
      <c r="Y27" s="10" t="str">
        <f t="shared" si="16"/>
        <v/>
      </c>
      <c r="Z27" s="10" t="str">
        <f t="shared" si="17"/>
        <v/>
      </c>
      <c r="AA27" s="10" t="str">
        <f t="shared" si="18"/>
        <v/>
      </c>
      <c r="AB27" s="10" t="str">
        <f t="shared" si="19"/>
        <v/>
      </c>
      <c r="AC27" s="18" t="str">
        <f t="shared" si="20"/>
        <v/>
      </c>
      <c r="AD27" s="18" t="str">
        <f t="shared" si="28"/>
        <v/>
      </c>
      <c r="AE27" s="18" t="str">
        <f t="shared" si="21"/>
        <v/>
      </c>
      <c r="AF27" s="18" t="str">
        <f t="shared" si="22"/>
        <v/>
      </c>
      <c r="AG27" s="18" t="str">
        <f t="shared" si="23"/>
        <v/>
      </c>
      <c r="AH27" s="18" t="str">
        <f t="shared" si="24"/>
        <v/>
      </c>
      <c r="AI27" s="18" t="str">
        <f t="shared" si="25"/>
        <v/>
      </c>
      <c r="AJ27" s="18" t="str">
        <f t="shared" si="26"/>
        <v/>
      </c>
      <c r="AK27" s="18" t="str">
        <f t="shared" si="12"/>
        <v/>
      </c>
      <c r="AL27" s="18" t="str">
        <f t="shared" si="27"/>
        <v/>
      </c>
    </row>
    <row r="28" spans="1:38" ht="22.5" customHeight="1" x14ac:dyDescent="0.25">
      <c r="A28" s="98">
        <v>19</v>
      </c>
      <c r="B28" s="66"/>
      <c r="C28" s="67"/>
      <c r="D28" s="22"/>
      <c r="E28" s="22"/>
      <c r="F28" s="22"/>
      <c r="G28" s="23"/>
      <c r="H28" s="23"/>
      <c r="I28" s="23"/>
      <c r="J28" s="15"/>
      <c r="K28" s="15"/>
      <c r="L28" s="15"/>
      <c r="M28" s="14"/>
      <c r="N28" s="14"/>
      <c r="O28" s="14"/>
      <c r="P28" s="14"/>
      <c r="Q28" s="14"/>
      <c r="R28" s="16"/>
      <c r="S28" s="13"/>
      <c r="T28" s="12"/>
      <c r="U28" s="10" t="str">
        <f t="shared" si="13"/>
        <v/>
      </c>
      <c r="V28" s="10" t="str">
        <f t="shared" si="14"/>
        <v/>
      </c>
      <c r="W28" s="10" t="str">
        <f t="shared" si="29"/>
        <v/>
      </c>
      <c r="X28" s="10" t="str">
        <f t="shared" si="15"/>
        <v/>
      </c>
      <c r="Y28" s="10" t="str">
        <f t="shared" si="16"/>
        <v/>
      </c>
      <c r="Z28" s="10" t="str">
        <f t="shared" si="17"/>
        <v/>
      </c>
      <c r="AA28" s="10" t="str">
        <f t="shared" si="18"/>
        <v/>
      </c>
      <c r="AB28" s="10" t="str">
        <f t="shared" si="19"/>
        <v/>
      </c>
      <c r="AC28" s="18" t="str">
        <f t="shared" si="20"/>
        <v/>
      </c>
      <c r="AD28" s="18" t="str">
        <f t="shared" si="28"/>
        <v/>
      </c>
      <c r="AE28" s="18" t="str">
        <f t="shared" si="21"/>
        <v/>
      </c>
      <c r="AF28" s="18" t="str">
        <f t="shared" si="22"/>
        <v/>
      </c>
      <c r="AG28" s="18" t="str">
        <f t="shared" si="23"/>
        <v/>
      </c>
      <c r="AH28" s="18" t="str">
        <f t="shared" si="24"/>
        <v/>
      </c>
      <c r="AI28" s="18" t="str">
        <f t="shared" si="25"/>
        <v/>
      </c>
      <c r="AJ28" s="18" t="str">
        <f t="shared" si="26"/>
        <v/>
      </c>
      <c r="AK28" s="18" t="str">
        <f t="shared" si="12"/>
        <v/>
      </c>
      <c r="AL28" s="18" t="str">
        <f t="shared" si="27"/>
        <v/>
      </c>
    </row>
    <row r="29" spans="1:38" ht="22.5" customHeight="1" x14ac:dyDescent="0.25">
      <c r="A29" s="98">
        <v>20</v>
      </c>
      <c r="B29" s="66"/>
      <c r="C29" s="67"/>
      <c r="D29" s="22"/>
      <c r="E29" s="22"/>
      <c r="F29" s="22"/>
      <c r="G29" s="23"/>
      <c r="H29" s="23"/>
      <c r="I29" s="23"/>
      <c r="J29" s="15"/>
      <c r="K29" s="15"/>
      <c r="L29" s="15"/>
      <c r="M29" s="14"/>
      <c r="N29" s="14"/>
      <c r="O29" s="14"/>
      <c r="P29" s="14"/>
      <c r="Q29" s="14"/>
      <c r="R29" s="16"/>
      <c r="S29" s="13"/>
      <c r="T29" s="12"/>
      <c r="U29" s="10" t="str">
        <f t="shared" si="13"/>
        <v/>
      </c>
      <c r="V29" s="10" t="str">
        <f t="shared" si="14"/>
        <v/>
      </c>
      <c r="W29" s="10" t="str">
        <f t="shared" si="29"/>
        <v/>
      </c>
      <c r="X29" s="10" t="str">
        <f t="shared" si="15"/>
        <v/>
      </c>
      <c r="Y29" s="10" t="str">
        <f t="shared" si="16"/>
        <v/>
      </c>
      <c r="Z29" s="10" t="str">
        <f t="shared" si="17"/>
        <v/>
      </c>
      <c r="AA29" s="10" t="str">
        <f t="shared" si="18"/>
        <v/>
      </c>
      <c r="AB29" s="10" t="str">
        <f t="shared" si="19"/>
        <v/>
      </c>
      <c r="AC29" s="18" t="str">
        <f t="shared" si="20"/>
        <v/>
      </c>
      <c r="AD29" s="18" t="str">
        <f t="shared" si="28"/>
        <v/>
      </c>
      <c r="AE29" s="18" t="str">
        <f t="shared" si="21"/>
        <v/>
      </c>
      <c r="AF29" s="18" t="str">
        <f t="shared" si="22"/>
        <v/>
      </c>
      <c r="AG29" s="18" t="str">
        <f t="shared" si="23"/>
        <v/>
      </c>
      <c r="AH29" s="18" t="str">
        <f t="shared" si="24"/>
        <v/>
      </c>
      <c r="AI29" s="18" t="str">
        <f t="shared" si="25"/>
        <v/>
      </c>
      <c r="AJ29" s="18" t="str">
        <f t="shared" si="26"/>
        <v/>
      </c>
      <c r="AK29" s="18" t="str">
        <f t="shared" si="12"/>
        <v/>
      </c>
      <c r="AL29" s="18" t="str">
        <f t="shared" si="27"/>
        <v/>
      </c>
    </row>
    <row r="30" spans="1:38" ht="22.5" customHeight="1" x14ac:dyDescent="0.25">
      <c r="A30" s="98">
        <v>21</v>
      </c>
      <c r="B30" s="66"/>
      <c r="C30" s="67"/>
      <c r="D30" s="22"/>
      <c r="E30" s="22"/>
      <c r="F30" s="22"/>
      <c r="G30" s="23"/>
      <c r="H30" s="23"/>
      <c r="I30" s="23"/>
      <c r="J30" s="15"/>
      <c r="K30" s="15"/>
      <c r="L30" s="15"/>
      <c r="M30" s="14"/>
      <c r="N30" s="14"/>
      <c r="O30" s="14"/>
      <c r="P30" s="14"/>
      <c r="Q30" s="14"/>
      <c r="R30" s="16"/>
      <c r="S30" s="13"/>
      <c r="T30" s="12"/>
      <c r="U30" s="10" t="str">
        <f t="shared" si="13"/>
        <v/>
      </c>
      <c r="V30" s="10" t="str">
        <f t="shared" si="14"/>
        <v/>
      </c>
      <c r="W30" s="10" t="str">
        <f t="shared" si="29"/>
        <v/>
      </c>
      <c r="X30" s="10" t="str">
        <f t="shared" si="15"/>
        <v/>
      </c>
      <c r="Y30" s="10" t="str">
        <f t="shared" si="16"/>
        <v/>
      </c>
      <c r="Z30" s="10" t="str">
        <f t="shared" si="17"/>
        <v/>
      </c>
      <c r="AA30" s="10" t="str">
        <f t="shared" si="18"/>
        <v/>
      </c>
      <c r="AB30" s="10" t="str">
        <f t="shared" si="19"/>
        <v/>
      </c>
      <c r="AC30" s="18" t="str">
        <f t="shared" si="20"/>
        <v/>
      </c>
      <c r="AD30" s="18" t="str">
        <f t="shared" si="28"/>
        <v/>
      </c>
      <c r="AE30" s="18" t="str">
        <f t="shared" si="21"/>
        <v/>
      </c>
      <c r="AF30" s="18" t="str">
        <f t="shared" si="22"/>
        <v/>
      </c>
      <c r="AG30" s="18" t="str">
        <f t="shared" si="23"/>
        <v/>
      </c>
      <c r="AH30" s="18" t="str">
        <f t="shared" si="24"/>
        <v/>
      </c>
      <c r="AI30" s="18" t="str">
        <f t="shared" si="25"/>
        <v/>
      </c>
      <c r="AJ30" s="18" t="str">
        <f t="shared" si="26"/>
        <v/>
      </c>
      <c r="AK30" s="18" t="str">
        <f t="shared" si="12"/>
        <v/>
      </c>
      <c r="AL30" s="18" t="str">
        <f t="shared" si="27"/>
        <v/>
      </c>
    </row>
    <row r="31" spans="1:38" ht="22.5" customHeight="1" x14ac:dyDescent="0.25">
      <c r="A31" s="98">
        <v>22</v>
      </c>
      <c r="B31" s="66"/>
      <c r="C31" s="67"/>
      <c r="D31" s="22"/>
      <c r="E31" s="22"/>
      <c r="F31" s="22"/>
      <c r="G31" s="23"/>
      <c r="H31" s="23"/>
      <c r="I31" s="23"/>
      <c r="J31" s="15"/>
      <c r="K31" s="15"/>
      <c r="L31" s="15"/>
      <c r="M31" s="14"/>
      <c r="N31" s="14"/>
      <c r="O31" s="14"/>
      <c r="P31" s="14"/>
      <c r="Q31" s="14"/>
      <c r="R31" s="16"/>
      <c r="S31" s="13"/>
      <c r="T31" s="12"/>
      <c r="U31" s="10" t="str">
        <f t="shared" si="13"/>
        <v/>
      </c>
      <c r="V31" s="10" t="str">
        <f t="shared" si="14"/>
        <v/>
      </c>
      <c r="W31" s="10" t="str">
        <f t="shared" si="29"/>
        <v/>
      </c>
      <c r="X31" s="10" t="str">
        <f t="shared" si="15"/>
        <v/>
      </c>
      <c r="Y31" s="10" t="str">
        <f t="shared" si="16"/>
        <v/>
      </c>
      <c r="Z31" s="10" t="str">
        <f t="shared" si="17"/>
        <v/>
      </c>
      <c r="AA31" s="10" t="str">
        <f t="shared" si="18"/>
        <v/>
      </c>
      <c r="AB31" s="10" t="str">
        <f t="shared" si="19"/>
        <v/>
      </c>
      <c r="AC31" s="18" t="str">
        <f t="shared" si="20"/>
        <v/>
      </c>
      <c r="AD31" s="18" t="str">
        <f t="shared" si="28"/>
        <v/>
      </c>
      <c r="AE31" s="18" t="str">
        <f t="shared" si="21"/>
        <v/>
      </c>
      <c r="AF31" s="18" t="str">
        <f t="shared" si="22"/>
        <v/>
      </c>
      <c r="AG31" s="18" t="str">
        <f t="shared" si="23"/>
        <v/>
      </c>
      <c r="AH31" s="18" t="str">
        <f t="shared" si="24"/>
        <v/>
      </c>
      <c r="AI31" s="18" t="str">
        <f t="shared" si="25"/>
        <v/>
      </c>
      <c r="AJ31" s="18" t="str">
        <f t="shared" si="26"/>
        <v/>
      </c>
      <c r="AK31" s="18" t="str">
        <f t="shared" si="12"/>
        <v/>
      </c>
      <c r="AL31" s="18" t="str">
        <f t="shared" si="27"/>
        <v/>
      </c>
    </row>
    <row r="32" spans="1:38" ht="22.5" customHeight="1" x14ac:dyDescent="0.25">
      <c r="A32" s="98">
        <v>23</v>
      </c>
      <c r="B32" s="66"/>
      <c r="C32" s="67"/>
      <c r="D32" s="22"/>
      <c r="E32" s="22"/>
      <c r="F32" s="22"/>
      <c r="G32" s="23"/>
      <c r="H32" s="23"/>
      <c r="I32" s="23"/>
      <c r="J32" s="15"/>
      <c r="K32" s="15"/>
      <c r="L32" s="15"/>
      <c r="M32" s="14"/>
      <c r="N32" s="14"/>
      <c r="O32" s="14"/>
      <c r="P32" s="14"/>
      <c r="Q32" s="14"/>
      <c r="R32" s="16"/>
      <c r="S32" s="13"/>
      <c r="T32" s="12"/>
      <c r="U32" s="10" t="str">
        <f t="shared" si="13"/>
        <v/>
      </c>
      <c r="V32" s="10" t="str">
        <f t="shared" si="14"/>
        <v/>
      </c>
      <c r="W32" s="10" t="str">
        <f t="shared" si="29"/>
        <v/>
      </c>
      <c r="X32" s="10" t="str">
        <f t="shared" si="15"/>
        <v/>
      </c>
      <c r="Y32" s="10" t="str">
        <f t="shared" si="16"/>
        <v/>
      </c>
      <c r="Z32" s="10" t="str">
        <f t="shared" si="17"/>
        <v/>
      </c>
      <c r="AA32" s="10" t="str">
        <f t="shared" si="18"/>
        <v/>
      </c>
      <c r="AB32" s="10" t="str">
        <f t="shared" si="19"/>
        <v/>
      </c>
      <c r="AC32" s="18" t="str">
        <f t="shared" si="20"/>
        <v/>
      </c>
      <c r="AD32" s="18" t="str">
        <f t="shared" si="28"/>
        <v/>
      </c>
      <c r="AE32" s="18" t="str">
        <f t="shared" si="21"/>
        <v/>
      </c>
      <c r="AF32" s="18" t="str">
        <f t="shared" si="22"/>
        <v/>
      </c>
      <c r="AG32" s="18" t="str">
        <f t="shared" si="23"/>
        <v/>
      </c>
      <c r="AH32" s="18" t="str">
        <f t="shared" si="24"/>
        <v/>
      </c>
      <c r="AI32" s="18" t="str">
        <f t="shared" si="25"/>
        <v/>
      </c>
      <c r="AJ32" s="18" t="str">
        <f t="shared" si="26"/>
        <v/>
      </c>
      <c r="AK32" s="18" t="str">
        <f t="shared" si="12"/>
        <v/>
      </c>
      <c r="AL32" s="18" t="str">
        <f t="shared" si="27"/>
        <v/>
      </c>
    </row>
    <row r="33" spans="1:38" ht="22.5" customHeight="1" x14ac:dyDescent="0.25">
      <c r="A33" s="98">
        <v>24</v>
      </c>
      <c r="B33" s="66"/>
      <c r="C33" s="67"/>
      <c r="D33" s="22"/>
      <c r="E33" s="22"/>
      <c r="F33" s="22"/>
      <c r="G33" s="23"/>
      <c r="H33" s="23"/>
      <c r="I33" s="23"/>
      <c r="J33" s="15"/>
      <c r="K33" s="15"/>
      <c r="L33" s="15"/>
      <c r="M33" s="14"/>
      <c r="N33" s="14"/>
      <c r="O33" s="14"/>
      <c r="P33" s="14"/>
      <c r="Q33" s="14"/>
      <c r="R33" s="16"/>
      <c r="S33" s="13"/>
      <c r="T33" s="12"/>
      <c r="U33" s="10" t="str">
        <f t="shared" si="13"/>
        <v/>
      </c>
      <c r="V33" s="10" t="str">
        <f t="shared" si="14"/>
        <v/>
      </c>
      <c r="W33" s="10" t="str">
        <f t="shared" si="29"/>
        <v/>
      </c>
      <c r="X33" s="10" t="str">
        <f t="shared" si="15"/>
        <v/>
      </c>
      <c r="Y33" s="10" t="str">
        <f t="shared" si="16"/>
        <v/>
      </c>
      <c r="Z33" s="10" t="str">
        <f t="shared" si="17"/>
        <v/>
      </c>
      <c r="AA33" s="10" t="str">
        <f t="shared" si="18"/>
        <v/>
      </c>
      <c r="AB33" s="10" t="str">
        <f t="shared" si="19"/>
        <v/>
      </c>
      <c r="AC33" s="18" t="str">
        <f t="shared" si="20"/>
        <v/>
      </c>
      <c r="AD33" s="18" t="str">
        <f t="shared" si="28"/>
        <v/>
      </c>
      <c r="AE33" s="18" t="str">
        <f t="shared" si="21"/>
        <v/>
      </c>
      <c r="AF33" s="18" t="str">
        <f t="shared" si="22"/>
        <v/>
      </c>
      <c r="AG33" s="18" t="str">
        <f t="shared" si="23"/>
        <v/>
      </c>
      <c r="AH33" s="18" t="str">
        <f t="shared" si="24"/>
        <v/>
      </c>
      <c r="AI33" s="18" t="str">
        <f t="shared" si="25"/>
        <v/>
      </c>
      <c r="AJ33" s="18" t="str">
        <f t="shared" si="26"/>
        <v/>
      </c>
      <c r="AK33" s="18" t="str">
        <f t="shared" si="12"/>
        <v/>
      </c>
      <c r="AL33" s="18" t="str">
        <f t="shared" si="27"/>
        <v/>
      </c>
    </row>
    <row r="34" spans="1:38" ht="22.5" customHeight="1" x14ac:dyDescent="0.25">
      <c r="A34" s="98">
        <v>25</v>
      </c>
      <c r="B34" s="66"/>
      <c r="C34" s="67"/>
      <c r="D34" s="22"/>
      <c r="E34" s="22"/>
      <c r="F34" s="22"/>
      <c r="G34" s="23"/>
      <c r="H34" s="23"/>
      <c r="I34" s="23"/>
      <c r="J34" s="15"/>
      <c r="K34" s="15"/>
      <c r="L34" s="15"/>
      <c r="M34" s="14"/>
      <c r="N34" s="14"/>
      <c r="O34" s="14"/>
      <c r="P34" s="14"/>
      <c r="Q34" s="14"/>
      <c r="R34" s="16"/>
      <c r="S34" s="13"/>
      <c r="T34" s="12"/>
      <c r="U34" s="10" t="str">
        <f t="shared" si="13"/>
        <v/>
      </c>
      <c r="V34" s="10" t="str">
        <f t="shared" si="14"/>
        <v/>
      </c>
      <c r="W34" s="10" t="str">
        <f t="shared" si="29"/>
        <v/>
      </c>
      <c r="X34" s="10" t="str">
        <f t="shared" si="15"/>
        <v/>
      </c>
      <c r="Y34" s="10" t="str">
        <f t="shared" si="16"/>
        <v/>
      </c>
      <c r="Z34" s="10" t="str">
        <f t="shared" si="17"/>
        <v/>
      </c>
      <c r="AA34" s="10" t="str">
        <f t="shared" si="18"/>
        <v/>
      </c>
      <c r="AB34" s="10" t="str">
        <f t="shared" si="19"/>
        <v/>
      </c>
      <c r="AC34" s="18" t="str">
        <f t="shared" si="20"/>
        <v/>
      </c>
      <c r="AD34" s="18" t="str">
        <f t="shared" si="28"/>
        <v/>
      </c>
      <c r="AE34" s="18" t="str">
        <f t="shared" si="21"/>
        <v/>
      </c>
      <c r="AF34" s="18" t="str">
        <f t="shared" si="22"/>
        <v/>
      </c>
      <c r="AG34" s="18" t="str">
        <f t="shared" si="23"/>
        <v/>
      </c>
      <c r="AH34" s="18" t="str">
        <f t="shared" si="24"/>
        <v/>
      </c>
      <c r="AI34" s="18" t="str">
        <f t="shared" si="25"/>
        <v/>
      </c>
      <c r="AJ34" s="18" t="str">
        <f t="shared" si="26"/>
        <v/>
      </c>
      <c r="AK34" s="18" t="str">
        <f t="shared" si="12"/>
        <v/>
      </c>
      <c r="AL34" s="18" t="str">
        <f t="shared" si="27"/>
        <v/>
      </c>
    </row>
    <row r="35" spans="1:38" ht="22.5" customHeight="1" x14ac:dyDescent="0.25">
      <c r="A35" s="98">
        <v>26</v>
      </c>
      <c r="B35" s="66"/>
      <c r="C35" s="67"/>
      <c r="D35" s="22"/>
      <c r="E35" s="22"/>
      <c r="F35" s="22"/>
      <c r="G35" s="23"/>
      <c r="H35" s="23"/>
      <c r="I35" s="23"/>
      <c r="J35" s="15"/>
      <c r="K35" s="15"/>
      <c r="L35" s="15"/>
      <c r="M35" s="14"/>
      <c r="N35" s="14"/>
      <c r="O35" s="14"/>
      <c r="P35" s="14"/>
      <c r="Q35" s="14"/>
      <c r="R35" s="16"/>
      <c r="S35" s="13"/>
      <c r="T35" s="12"/>
      <c r="U35" s="10" t="str">
        <f t="shared" si="13"/>
        <v/>
      </c>
      <c r="V35" s="10" t="str">
        <f t="shared" si="14"/>
        <v/>
      </c>
      <c r="W35" s="10" t="str">
        <f t="shared" si="29"/>
        <v/>
      </c>
      <c r="X35" s="10" t="str">
        <f t="shared" si="15"/>
        <v/>
      </c>
      <c r="Y35" s="10" t="str">
        <f t="shared" si="16"/>
        <v/>
      </c>
      <c r="Z35" s="10" t="str">
        <f t="shared" si="17"/>
        <v/>
      </c>
      <c r="AA35" s="10" t="str">
        <f t="shared" si="18"/>
        <v/>
      </c>
      <c r="AB35" s="10" t="str">
        <f t="shared" si="19"/>
        <v/>
      </c>
      <c r="AC35" s="18" t="str">
        <f t="shared" si="20"/>
        <v/>
      </c>
      <c r="AD35" s="18" t="str">
        <f t="shared" si="28"/>
        <v/>
      </c>
      <c r="AE35" s="18" t="str">
        <f t="shared" si="21"/>
        <v/>
      </c>
      <c r="AF35" s="18" t="str">
        <f t="shared" si="22"/>
        <v/>
      </c>
      <c r="AG35" s="18" t="str">
        <f t="shared" si="23"/>
        <v/>
      </c>
      <c r="AH35" s="18" t="str">
        <f t="shared" si="24"/>
        <v/>
      </c>
      <c r="AI35" s="18" t="str">
        <f t="shared" si="25"/>
        <v/>
      </c>
      <c r="AJ35" s="18" t="str">
        <f t="shared" si="26"/>
        <v/>
      </c>
      <c r="AK35" s="18" t="str">
        <f t="shared" si="12"/>
        <v/>
      </c>
      <c r="AL35" s="18" t="str">
        <f t="shared" si="27"/>
        <v/>
      </c>
    </row>
    <row r="36" spans="1:38" ht="22.5" customHeight="1" x14ac:dyDescent="0.25">
      <c r="A36" s="98">
        <v>27</v>
      </c>
      <c r="B36" s="66"/>
      <c r="C36" s="67"/>
      <c r="D36" s="22"/>
      <c r="E36" s="22"/>
      <c r="F36" s="22"/>
      <c r="G36" s="23"/>
      <c r="H36" s="23"/>
      <c r="I36" s="23"/>
      <c r="J36" s="15"/>
      <c r="K36" s="15"/>
      <c r="L36" s="15"/>
      <c r="M36" s="14"/>
      <c r="N36" s="14"/>
      <c r="O36" s="14"/>
      <c r="P36" s="14"/>
      <c r="Q36" s="14"/>
      <c r="R36" s="16"/>
      <c r="S36" s="13"/>
      <c r="T36" s="12"/>
      <c r="U36" s="10" t="str">
        <f t="shared" si="13"/>
        <v/>
      </c>
      <c r="V36" s="10" t="str">
        <f t="shared" si="14"/>
        <v/>
      </c>
      <c r="W36" s="10" t="str">
        <f t="shared" si="29"/>
        <v/>
      </c>
      <c r="X36" s="10" t="str">
        <f t="shared" si="15"/>
        <v/>
      </c>
      <c r="Y36" s="10" t="str">
        <f t="shared" si="16"/>
        <v/>
      </c>
      <c r="Z36" s="10" t="str">
        <f t="shared" si="17"/>
        <v/>
      </c>
      <c r="AA36" s="10" t="str">
        <f t="shared" si="18"/>
        <v/>
      </c>
      <c r="AB36" s="10" t="str">
        <f t="shared" si="19"/>
        <v/>
      </c>
      <c r="AC36" s="18" t="str">
        <f t="shared" si="20"/>
        <v/>
      </c>
      <c r="AD36" s="18" t="str">
        <f t="shared" si="28"/>
        <v/>
      </c>
      <c r="AE36" s="18" t="str">
        <f t="shared" si="21"/>
        <v/>
      </c>
      <c r="AF36" s="18" t="str">
        <f t="shared" si="22"/>
        <v/>
      </c>
      <c r="AG36" s="18" t="str">
        <f t="shared" si="23"/>
        <v/>
      </c>
      <c r="AH36" s="18" t="str">
        <f t="shared" si="24"/>
        <v/>
      </c>
      <c r="AI36" s="18" t="str">
        <f t="shared" si="25"/>
        <v/>
      </c>
      <c r="AJ36" s="18" t="str">
        <f t="shared" si="26"/>
        <v/>
      </c>
      <c r="AK36" s="18" t="str">
        <f t="shared" si="12"/>
        <v/>
      </c>
      <c r="AL36" s="18" t="str">
        <f t="shared" si="27"/>
        <v/>
      </c>
    </row>
    <row r="37" spans="1:38" ht="22.5" customHeight="1" x14ac:dyDescent="0.25">
      <c r="A37" s="98">
        <v>28</v>
      </c>
      <c r="B37" s="66"/>
      <c r="C37" s="67"/>
      <c r="D37" s="22"/>
      <c r="E37" s="22"/>
      <c r="F37" s="22"/>
      <c r="G37" s="23"/>
      <c r="H37" s="23"/>
      <c r="I37" s="23"/>
      <c r="J37" s="15"/>
      <c r="K37" s="15"/>
      <c r="L37" s="15"/>
      <c r="M37" s="14"/>
      <c r="N37" s="14"/>
      <c r="O37" s="14"/>
      <c r="P37" s="14"/>
      <c r="Q37" s="14"/>
      <c r="R37" s="16"/>
      <c r="S37" s="13"/>
      <c r="T37" s="12"/>
      <c r="U37" s="10" t="str">
        <f t="shared" si="13"/>
        <v/>
      </c>
      <c r="V37" s="10" t="str">
        <f t="shared" si="14"/>
        <v/>
      </c>
      <c r="W37" s="10" t="str">
        <f t="shared" si="29"/>
        <v/>
      </c>
      <c r="X37" s="10" t="str">
        <f t="shared" si="15"/>
        <v/>
      </c>
      <c r="Y37" s="10" t="str">
        <f t="shared" si="16"/>
        <v/>
      </c>
      <c r="Z37" s="10" t="str">
        <f t="shared" si="17"/>
        <v/>
      </c>
      <c r="AA37" s="10" t="str">
        <f t="shared" si="18"/>
        <v/>
      </c>
      <c r="AB37" s="10" t="str">
        <f t="shared" si="19"/>
        <v/>
      </c>
      <c r="AC37" s="18" t="str">
        <f t="shared" si="20"/>
        <v/>
      </c>
      <c r="AD37" s="18" t="str">
        <f t="shared" si="28"/>
        <v/>
      </c>
      <c r="AE37" s="18" t="str">
        <f t="shared" si="21"/>
        <v/>
      </c>
      <c r="AF37" s="18" t="str">
        <f t="shared" si="22"/>
        <v/>
      </c>
      <c r="AG37" s="18" t="str">
        <f t="shared" si="23"/>
        <v/>
      </c>
      <c r="AH37" s="18" t="str">
        <f t="shared" si="24"/>
        <v/>
      </c>
      <c r="AI37" s="18" t="str">
        <f t="shared" si="25"/>
        <v/>
      </c>
      <c r="AJ37" s="18" t="str">
        <f t="shared" si="26"/>
        <v/>
      </c>
      <c r="AK37" s="18" t="str">
        <f t="shared" si="12"/>
        <v/>
      </c>
      <c r="AL37" s="18" t="str">
        <f t="shared" si="27"/>
        <v/>
      </c>
    </row>
    <row r="38" spans="1:38" ht="22.5" customHeight="1" x14ac:dyDescent="0.25">
      <c r="A38" s="98">
        <v>29</v>
      </c>
      <c r="B38" s="66"/>
      <c r="C38" s="67"/>
      <c r="D38" s="22"/>
      <c r="E38" s="22"/>
      <c r="F38" s="22"/>
      <c r="G38" s="23"/>
      <c r="H38" s="23"/>
      <c r="I38" s="23"/>
      <c r="J38" s="15"/>
      <c r="K38" s="15"/>
      <c r="L38" s="15"/>
      <c r="M38" s="14"/>
      <c r="N38" s="14"/>
      <c r="O38" s="14"/>
      <c r="P38" s="14"/>
      <c r="Q38" s="14"/>
      <c r="R38" s="16"/>
      <c r="S38" s="13"/>
      <c r="T38" s="12"/>
      <c r="U38" s="10" t="str">
        <f t="shared" si="13"/>
        <v/>
      </c>
      <c r="V38" s="10" t="str">
        <f t="shared" si="14"/>
        <v/>
      </c>
      <c r="W38" s="10" t="str">
        <f t="shared" si="29"/>
        <v/>
      </c>
      <c r="X38" s="10" t="str">
        <f t="shared" si="15"/>
        <v/>
      </c>
      <c r="Y38" s="10" t="str">
        <f t="shared" si="16"/>
        <v/>
      </c>
      <c r="Z38" s="10" t="str">
        <f t="shared" si="17"/>
        <v/>
      </c>
      <c r="AA38" s="10" t="str">
        <f t="shared" si="18"/>
        <v/>
      </c>
      <c r="AB38" s="10" t="str">
        <f t="shared" si="19"/>
        <v/>
      </c>
      <c r="AC38" s="18" t="str">
        <f t="shared" si="20"/>
        <v/>
      </c>
      <c r="AD38" s="18" t="str">
        <f t="shared" si="28"/>
        <v/>
      </c>
      <c r="AE38" s="18" t="str">
        <f t="shared" si="21"/>
        <v/>
      </c>
      <c r="AF38" s="18" t="str">
        <f t="shared" si="22"/>
        <v/>
      </c>
      <c r="AG38" s="18" t="str">
        <f t="shared" si="23"/>
        <v/>
      </c>
      <c r="AH38" s="18" t="str">
        <f t="shared" si="24"/>
        <v/>
      </c>
      <c r="AI38" s="18" t="str">
        <f t="shared" si="25"/>
        <v/>
      </c>
      <c r="AJ38" s="18" t="str">
        <f t="shared" si="26"/>
        <v/>
      </c>
      <c r="AK38" s="18" t="str">
        <f t="shared" si="12"/>
        <v/>
      </c>
      <c r="AL38" s="18" t="str">
        <f t="shared" si="27"/>
        <v/>
      </c>
    </row>
    <row r="39" spans="1:38" ht="22.5" customHeight="1" x14ac:dyDescent="0.25">
      <c r="A39" s="98">
        <v>30</v>
      </c>
      <c r="B39" s="66"/>
      <c r="C39" s="67"/>
      <c r="D39" s="22"/>
      <c r="E39" s="22"/>
      <c r="F39" s="22"/>
      <c r="G39" s="23"/>
      <c r="H39" s="23"/>
      <c r="I39" s="23"/>
      <c r="J39" s="15"/>
      <c r="K39" s="15"/>
      <c r="L39" s="15"/>
      <c r="M39" s="14"/>
      <c r="N39" s="14"/>
      <c r="O39" s="14"/>
      <c r="P39" s="14"/>
      <c r="Q39" s="14"/>
      <c r="R39" s="16"/>
      <c r="S39" s="13"/>
      <c r="T39" s="12"/>
      <c r="U39" s="10" t="str">
        <f t="shared" si="13"/>
        <v/>
      </c>
      <c r="V39" s="10" t="str">
        <f t="shared" si="14"/>
        <v/>
      </c>
      <c r="W39" s="10" t="str">
        <f t="shared" si="29"/>
        <v/>
      </c>
      <c r="X39" s="10" t="str">
        <f t="shared" si="15"/>
        <v/>
      </c>
      <c r="Y39" s="10" t="str">
        <f t="shared" si="16"/>
        <v/>
      </c>
      <c r="Z39" s="10" t="str">
        <f t="shared" si="17"/>
        <v/>
      </c>
      <c r="AA39" s="10" t="str">
        <f t="shared" si="18"/>
        <v/>
      </c>
      <c r="AB39" s="10" t="str">
        <f t="shared" si="19"/>
        <v/>
      </c>
      <c r="AC39" s="18" t="str">
        <f t="shared" si="20"/>
        <v/>
      </c>
      <c r="AD39" s="18" t="str">
        <f t="shared" si="28"/>
        <v/>
      </c>
      <c r="AE39" s="18" t="str">
        <f t="shared" si="21"/>
        <v/>
      </c>
      <c r="AF39" s="18" t="str">
        <f t="shared" si="22"/>
        <v/>
      </c>
      <c r="AG39" s="18" t="str">
        <f t="shared" si="23"/>
        <v/>
      </c>
      <c r="AH39" s="18" t="str">
        <f t="shared" si="24"/>
        <v/>
      </c>
      <c r="AI39" s="18" t="str">
        <f t="shared" si="25"/>
        <v/>
      </c>
      <c r="AJ39" s="18" t="str">
        <f t="shared" si="26"/>
        <v/>
      </c>
      <c r="AK39" s="18" t="str">
        <f t="shared" si="12"/>
        <v/>
      </c>
      <c r="AL39" s="18" t="str">
        <f t="shared" si="27"/>
        <v/>
      </c>
    </row>
    <row r="40" spans="1:38" ht="22.5" customHeight="1" x14ac:dyDescent="0.25">
      <c r="A40" s="98">
        <v>31</v>
      </c>
      <c r="B40" s="66"/>
      <c r="C40" s="67"/>
      <c r="D40" s="22"/>
      <c r="E40" s="22"/>
      <c r="F40" s="22"/>
      <c r="G40" s="23"/>
      <c r="H40" s="23"/>
      <c r="I40" s="23"/>
      <c r="J40" s="15"/>
      <c r="K40" s="15"/>
      <c r="L40" s="15"/>
      <c r="M40" s="14"/>
      <c r="N40" s="14"/>
      <c r="O40" s="14"/>
      <c r="P40" s="14"/>
      <c r="Q40" s="14"/>
      <c r="R40" s="16"/>
      <c r="S40" s="13"/>
      <c r="T40" s="12"/>
      <c r="U40" s="10" t="str">
        <f t="shared" si="13"/>
        <v/>
      </c>
      <c r="V40" s="10" t="str">
        <f t="shared" si="14"/>
        <v/>
      </c>
      <c r="W40" s="10" t="str">
        <f t="shared" si="29"/>
        <v/>
      </c>
      <c r="X40" s="10" t="str">
        <f t="shared" si="15"/>
        <v/>
      </c>
      <c r="Y40" s="10" t="str">
        <f t="shared" si="16"/>
        <v/>
      </c>
      <c r="Z40" s="10" t="str">
        <f t="shared" si="17"/>
        <v/>
      </c>
      <c r="AA40" s="10" t="str">
        <f t="shared" si="18"/>
        <v/>
      </c>
      <c r="AB40" s="10" t="str">
        <f t="shared" si="19"/>
        <v/>
      </c>
      <c r="AC40" s="18" t="str">
        <f t="shared" si="20"/>
        <v/>
      </c>
      <c r="AD40" s="18" t="str">
        <f t="shared" si="28"/>
        <v/>
      </c>
      <c r="AE40" s="18" t="str">
        <f t="shared" si="21"/>
        <v/>
      </c>
      <c r="AF40" s="18" t="str">
        <f t="shared" si="22"/>
        <v/>
      </c>
      <c r="AG40" s="18" t="str">
        <f t="shared" si="23"/>
        <v/>
      </c>
      <c r="AH40" s="18" t="str">
        <f t="shared" si="24"/>
        <v/>
      </c>
      <c r="AI40" s="18" t="str">
        <f t="shared" si="25"/>
        <v/>
      </c>
      <c r="AJ40" s="18" t="str">
        <f t="shared" si="26"/>
        <v/>
      </c>
      <c r="AK40" s="18" t="str">
        <f t="shared" si="12"/>
        <v/>
      </c>
      <c r="AL40" s="18" t="str">
        <f t="shared" si="27"/>
        <v/>
      </c>
    </row>
    <row r="41" spans="1:38" ht="22.5" customHeight="1" x14ac:dyDescent="0.25">
      <c r="A41" s="98">
        <v>32</v>
      </c>
      <c r="B41" s="66"/>
      <c r="C41" s="67"/>
      <c r="D41" s="22"/>
      <c r="E41" s="22"/>
      <c r="F41" s="22"/>
      <c r="G41" s="23"/>
      <c r="H41" s="23"/>
      <c r="I41" s="23"/>
      <c r="J41" s="15"/>
      <c r="K41" s="15"/>
      <c r="L41" s="15"/>
      <c r="M41" s="14"/>
      <c r="N41" s="14"/>
      <c r="O41" s="14"/>
      <c r="P41" s="14"/>
      <c r="Q41" s="14"/>
      <c r="R41" s="16"/>
      <c r="S41" s="13"/>
      <c r="T41" s="12"/>
      <c r="U41" s="10" t="str">
        <f t="shared" si="13"/>
        <v/>
      </c>
      <c r="V41" s="10" t="str">
        <f t="shared" si="14"/>
        <v/>
      </c>
      <c r="W41" s="10" t="str">
        <f t="shared" si="29"/>
        <v/>
      </c>
      <c r="X41" s="10" t="str">
        <f t="shared" si="15"/>
        <v/>
      </c>
      <c r="Y41" s="10" t="str">
        <f t="shared" si="16"/>
        <v/>
      </c>
      <c r="Z41" s="10" t="str">
        <f t="shared" si="17"/>
        <v/>
      </c>
      <c r="AA41" s="10" t="str">
        <f t="shared" si="18"/>
        <v/>
      </c>
      <c r="AB41" s="10" t="str">
        <f t="shared" si="19"/>
        <v/>
      </c>
      <c r="AC41" s="18" t="str">
        <f t="shared" si="20"/>
        <v/>
      </c>
      <c r="AD41" s="18" t="str">
        <f t="shared" si="28"/>
        <v/>
      </c>
      <c r="AE41" s="18" t="str">
        <f t="shared" si="21"/>
        <v/>
      </c>
      <c r="AF41" s="18" t="str">
        <f t="shared" si="22"/>
        <v/>
      </c>
      <c r="AG41" s="18" t="str">
        <f t="shared" si="23"/>
        <v/>
      </c>
      <c r="AH41" s="18" t="str">
        <f t="shared" si="24"/>
        <v/>
      </c>
      <c r="AI41" s="18" t="str">
        <f t="shared" si="25"/>
        <v/>
      </c>
      <c r="AJ41" s="18" t="str">
        <f t="shared" si="26"/>
        <v/>
      </c>
      <c r="AK41" s="18" t="str">
        <f t="shared" si="12"/>
        <v/>
      </c>
      <c r="AL41" s="18" t="str">
        <f t="shared" si="27"/>
        <v/>
      </c>
    </row>
    <row r="42" spans="1:38" ht="22.5" customHeight="1" x14ac:dyDescent="0.25">
      <c r="A42" s="98">
        <v>33</v>
      </c>
      <c r="B42" s="66"/>
      <c r="C42" s="67"/>
      <c r="D42" s="22"/>
      <c r="E42" s="22"/>
      <c r="F42" s="22"/>
      <c r="G42" s="23"/>
      <c r="H42" s="23"/>
      <c r="I42" s="23"/>
      <c r="J42" s="15"/>
      <c r="K42" s="15"/>
      <c r="L42" s="15"/>
      <c r="M42" s="14"/>
      <c r="N42" s="14"/>
      <c r="O42" s="14"/>
      <c r="P42" s="14"/>
      <c r="Q42" s="14"/>
      <c r="R42" s="16"/>
      <c r="S42" s="13"/>
      <c r="T42" s="12"/>
      <c r="U42" s="10" t="str">
        <f t="shared" si="13"/>
        <v/>
      </c>
      <c r="V42" s="10" t="str">
        <f t="shared" si="14"/>
        <v/>
      </c>
      <c r="W42" s="10" t="str">
        <f t="shared" si="29"/>
        <v/>
      </c>
      <c r="X42" s="10" t="str">
        <f t="shared" si="15"/>
        <v/>
      </c>
      <c r="Y42" s="10" t="str">
        <f t="shared" si="16"/>
        <v/>
      </c>
      <c r="Z42" s="10" t="str">
        <f t="shared" si="17"/>
        <v/>
      </c>
      <c r="AA42" s="10" t="str">
        <f t="shared" si="18"/>
        <v/>
      </c>
      <c r="AB42" s="10" t="str">
        <f t="shared" si="19"/>
        <v/>
      </c>
      <c r="AC42" s="18" t="str">
        <f t="shared" si="20"/>
        <v/>
      </c>
      <c r="AD42" s="18" t="str">
        <f t="shared" si="28"/>
        <v/>
      </c>
      <c r="AE42" s="18" t="str">
        <f t="shared" si="21"/>
        <v/>
      </c>
      <c r="AF42" s="18" t="str">
        <f t="shared" si="22"/>
        <v/>
      </c>
      <c r="AG42" s="18" t="str">
        <f t="shared" si="23"/>
        <v/>
      </c>
      <c r="AH42" s="18" t="str">
        <f t="shared" si="24"/>
        <v/>
      </c>
      <c r="AI42" s="18" t="str">
        <f t="shared" si="25"/>
        <v/>
      </c>
      <c r="AJ42" s="18" t="str">
        <f t="shared" si="26"/>
        <v/>
      </c>
      <c r="AK42" s="18" t="str">
        <f t="shared" si="12"/>
        <v/>
      </c>
      <c r="AL42" s="18" t="str">
        <f t="shared" si="27"/>
        <v/>
      </c>
    </row>
    <row r="43" spans="1:38" ht="22.5" customHeight="1" x14ac:dyDescent="0.25">
      <c r="A43" s="98">
        <v>34</v>
      </c>
      <c r="B43" s="66"/>
      <c r="C43" s="67"/>
      <c r="D43" s="22"/>
      <c r="E43" s="22"/>
      <c r="F43" s="22"/>
      <c r="G43" s="23"/>
      <c r="H43" s="23"/>
      <c r="I43" s="23"/>
      <c r="J43" s="15"/>
      <c r="K43" s="15"/>
      <c r="L43" s="15"/>
      <c r="M43" s="14"/>
      <c r="N43" s="14"/>
      <c r="O43" s="14"/>
      <c r="P43" s="14"/>
      <c r="Q43" s="14"/>
      <c r="R43" s="16"/>
      <c r="S43" s="13"/>
      <c r="T43" s="12"/>
      <c r="U43" s="10" t="str">
        <f t="shared" si="13"/>
        <v/>
      </c>
      <c r="V43" s="10" t="str">
        <f t="shared" si="14"/>
        <v/>
      </c>
      <c r="W43" s="10" t="str">
        <f t="shared" si="29"/>
        <v/>
      </c>
      <c r="X43" s="10" t="str">
        <f t="shared" si="15"/>
        <v/>
      </c>
      <c r="Y43" s="10" t="str">
        <f t="shared" si="16"/>
        <v/>
      </c>
      <c r="Z43" s="10" t="str">
        <f t="shared" si="17"/>
        <v/>
      </c>
      <c r="AA43" s="10" t="str">
        <f t="shared" si="18"/>
        <v/>
      </c>
      <c r="AB43" s="10" t="str">
        <f t="shared" si="19"/>
        <v/>
      </c>
      <c r="AC43" s="18" t="str">
        <f t="shared" si="20"/>
        <v/>
      </c>
      <c r="AD43" s="18" t="str">
        <f t="shared" si="28"/>
        <v/>
      </c>
      <c r="AE43" s="18" t="str">
        <f t="shared" si="21"/>
        <v/>
      </c>
      <c r="AF43" s="18" t="str">
        <f t="shared" si="22"/>
        <v/>
      </c>
      <c r="AG43" s="18" t="str">
        <f t="shared" si="23"/>
        <v/>
      </c>
      <c r="AH43" s="18" t="str">
        <f t="shared" si="24"/>
        <v/>
      </c>
      <c r="AI43" s="18" t="str">
        <f t="shared" si="25"/>
        <v/>
      </c>
      <c r="AJ43" s="18" t="str">
        <f t="shared" si="26"/>
        <v/>
      </c>
      <c r="AK43" s="18" t="str">
        <f t="shared" si="12"/>
        <v/>
      </c>
      <c r="AL43" s="18" t="str">
        <f t="shared" si="27"/>
        <v/>
      </c>
    </row>
    <row r="44" spans="1:38" ht="22.5" customHeight="1" x14ac:dyDescent="0.25">
      <c r="A44" s="98">
        <v>35</v>
      </c>
      <c r="B44" s="66"/>
      <c r="C44" s="67"/>
      <c r="D44" s="22"/>
      <c r="E44" s="22"/>
      <c r="F44" s="22"/>
      <c r="G44" s="23"/>
      <c r="H44" s="23"/>
      <c r="I44" s="23"/>
      <c r="J44" s="15"/>
      <c r="K44" s="15"/>
      <c r="L44" s="15"/>
      <c r="M44" s="14"/>
      <c r="N44" s="14"/>
      <c r="O44" s="14"/>
      <c r="P44" s="14"/>
      <c r="Q44" s="14"/>
      <c r="R44" s="16"/>
      <c r="S44" s="13"/>
      <c r="T44" s="12"/>
      <c r="U44" s="10" t="str">
        <f t="shared" si="13"/>
        <v/>
      </c>
      <c r="V44" s="10" t="str">
        <f t="shared" si="14"/>
        <v/>
      </c>
      <c r="W44" s="10" t="str">
        <f t="shared" si="29"/>
        <v/>
      </c>
      <c r="X44" s="10" t="str">
        <f t="shared" si="15"/>
        <v/>
      </c>
      <c r="Y44" s="10" t="str">
        <f t="shared" si="16"/>
        <v/>
      </c>
      <c r="Z44" s="10" t="str">
        <f t="shared" si="17"/>
        <v/>
      </c>
      <c r="AA44" s="10" t="str">
        <f t="shared" si="18"/>
        <v/>
      </c>
      <c r="AB44" s="10" t="str">
        <f t="shared" si="19"/>
        <v/>
      </c>
      <c r="AC44" s="18" t="str">
        <f t="shared" si="20"/>
        <v/>
      </c>
      <c r="AD44" s="18" t="str">
        <f t="shared" si="28"/>
        <v/>
      </c>
      <c r="AE44" s="18" t="str">
        <f t="shared" si="21"/>
        <v/>
      </c>
      <c r="AF44" s="18" t="str">
        <f t="shared" si="22"/>
        <v/>
      </c>
      <c r="AG44" s="18" t="str">
        <f t="shared" si="23"/>
        <v/>
      </c>
      <c r="AH44" s="18" t="str">
        <f t="shared" si="24"/>
        <v/>
      </c>
      <c r="AI44" s="18" t="str">
        <f t="shared" si="25"/>
        <v/>
      </c>
      <c r="AJ44" s="18" t="str">
        <f t="shared" si="26"/>
        <v/>
      </c>
      <c r="AK44" s="18" t="str">
        <f t="shared" si="12"/>
        <v/>
      </c>
      <c r="AL44" s="18" t="str">
        <f t="shared" si="27"/>
        <v/>
      </c>
    </row>
    <row r="45" spans="1:38" ht="22.5" customHeight="1" x14ac:dyDescent="0.25">
      <c r="A45" s="98">
        <v>36</v>
      </c>
      <c r="B45" s="66"/>
      <c r="C45" s="67"/>
      <c r="D45" s="22"/>
      <c r="E45" s="22"/>
      <c r="F45" s="22"/>
      <c r="G45" s="23"/>
      <c r="H45" s="23"/>
      <c r="I45" s="23"/>
      <c r="J45" s="15"/>
      <c r="K45" s="15"/>
      <c r="L45" s="15"/>
      <c r="M45" s="14"/>
      <c r="N45" s="14"/>
      <c r="O45" s="14"/>
      <c r="P45" s="14"/>
      <c r="Q45" s="14"/>
      <c r="R45" s="16"/>
      <c r="S45" s="13"/>
      <c r="T45" s="12"/>
      <c r="U45" s="10" t="str">
        <f t="shared" si="13"/>
        <v/>
      </c>
      <c r="V45" s="10" t="str">
        <f t="shared" si="14"/>
        <v/>
      </c>
      <c r="W45" s="10" t="str">
        <f t="shared" si="29"/>
        <v/>
      </c>
      <c r="X45" s="10" t="str">
        <f t="shared" si="15"/>
        <v/>
      </c>
      <c r="Y45" s="10" t="str">
        <f t="shared" si="16"/>
        <v/>
      </c>
      <c r="Z45" s="10" t="str">
        <f t="shared" si="17"/>
        <v/>
      </c>
      <c r="AA45" s="10" t="str">
        <f t="shared" si="18"/>
        <v/>
      </c>
      <c r="AB45" s="10" t="str">
        <f t="shared" si="19"/>
        <v/>
      </c>
      <c r="AC45" s="18" t="str">
        <f t="shared" si="20"/>
        <v/>
      </c>
      <c r="AD45" s="18" t="str">
        <f t="shared" si="28"/>
        <v/>
      </c>
      <c r="AE45" s="18" t="str">
        <f t="shared" si="21"/>
        <v/>
      </c>
      <c r="AF45" s="18" t="str">
        <f t="shared" si="22"/>
        <v/>
      </c>
      <c r="AG45" s="18" t="str">
        <f t="shared" si="23"/>
        <v/>
      </c>
      <c r="AH45" s="18" t="str">
        <f t="shared" si="24"/>
        <v/>
      </c>
      <c r="AI45" s="18" t="str">
        <f t="shared" si="25"/>
        <v/>
      </c>
      <c r="AJ45" s="18" t="str">
        <f t="shared" si="26"/>
        <v/>
      </c>
      <c r="AK45" s="18" t="str">
        <f t="shared" si="12"/>
        <v/>
      </c>
      <c r="AL45" s="18" t="str">
        <f t="shared" si="27"/>
        <v/>
      </c>
    </row>
    <row r="46" spans="1:38" ht="22.5" customHeight="1" x14ac:dyDescent="0.25">
      <c r="A46" s="98">
        <v>37</v>
      </c>
      <c r="B46" s="66"/>
      <c r="C46" s="67"/>
      <c r="D46" s="22"/>
      <c r="E46" s="22"/>
      <c r="F46" s="22"/>
      <c r="G46" s="23"/>
      <c r="H46" s="23"/>
      <c r="I46" s="23"/>
      <c r="J46" s="15"/>
      <c r="K46" s="15"/>
      <c r="L46" s="15"/>
      <c r="M46" s="14"/>
      <c r="N46" s="14"/>
      <c r="O46" s="14"/>
      <c r="P46" s="14"/>
      <c r="Q46" s="14"/>
      <c r="R46" s="16"/>
      <c r="S46" s="13"/>
      <c r="T46" s="12"/>
      <c r="U46" s="10" t="str">
        <f t="shared" si="13"/>
        <v/>
      </c>
      <c r="V46" s="10" t="str">
        <f t="shared" si="14"/>
        <v/>
      </c>
      <c r="W46" s="10" t="str">
        <f t="shared" si="29"/>
        <v/>
      </c>
      <c r="X46" s="10" t="str">
        <f t="shared" si="15"/>
        <v/>
      </c>
      <c r="Y46" s="10" t="str">
        <f t="shared" si="16"/>
        <v/>
      </c>
      <c r="Z46" s="10" t="str">
        <f t="shared" si="17"/>
        <v/>
      </c>
      <c r="AA46" s="10" t="str">
        <f t="shared" si="18"/>
        <v/>
      </c>
      <c r="AB46" s="10" t="str">
        <f t="shared" si="19"/>
        <v/>
      </c>
      <c r="AC46" s="18" t="str">
        <f t="shared" si="20"/>
        <v/>
      </c>
      <c r="AD46" s="18" t="str">
        <f t="shared" si="28"/>
        <v/>
      </c>
      <c r="AE46" s="18" t="str">
        <f t="shared" si="21"/>
        <v/>
      </c>
      <c r="AF46" s="18" t="str">
        <f t="shared" si="22"/>
        <v/>
      </c>
      <c r="AG46" s="18" t="str">
        <f t="shared" si="23"/>
        <v/>
      </c>
      <c r="AH46" s="18" t="str">
        <f t="shared" si="24"/>
        <v/>
      </c>
      <c r="AI46" s="18" t="str">
        <f t="shared" si="25"/>
        <v/>
      </c>
      <c r="AJ46" s="18" t="str">
        <f t="shared" si="26"/>
        <v/>
      </c>
      <c r="AK46" s="18" t="str">
        <f t="shared" si="12"/>
        <v/>
      </c>
      <c r="AL46" s="18" t="str">
        <f t="shared" si="27"/>
        <v/>
      </c>
    </row>
    <row r="47" spans="1:38" ht="22.5" customHeight="1" x14ac:dyDescent="0.25">
      <c r="A47" s="98">
        <v>38</v>
      </c>
      <c r="B47" s="66"/>
      <c r="C47" s="67"/>
      <c r="D47" s="22"/>
      <c r="E47" s="22"/>
      <c r="F47" s="22"/>
      <c r="G47" s="23"/>
      <c r="H47" s="23"/>
      <c r="I47" s="23"/>
      <c r="J47" s="15"/>
      <c r="K47" s="15"/>
      <c r="L47" s="15"/>
      <c r="M47" s="14"/>
      <c r="N47" s="14"/>
      <c r="O47" s="14"/>
      <c r="P47" s="14"/>
      <c r="Q47" s="14"/>
      <c r="R47" s="16"/>
      <c r="S47" s="13"/>
      <c r="T47" s="12"/>
      <c r="U47" s="10" t="str">
        <f t="shared" si="13"/>
        <v/>
      </c>
      <c r="V47" s="10" t="str">
        <f t="shared" si="14"/>
        <v/>
      </c>
      <c r="W47" s="10" t="str">
        <f t="shared" si="29"/>
        <v/>
      </c>
      <c r="X47" s="10" t="str">
        <f t="shared" si="15"/>
        <v/>
      </c>
      <c r="Y47" s="10" t="str">
        <f t="shared" si="16"/>
        <v/>
      </c>
      <c r="Z47" s="10" t="str">
        <f t="shared" si="17"/>
        <v/>
      </c>
      <c r="AA47" s="10" t="str">
        <f t="shared" si="18"/>
        <v/>
      </c>
      <c r="AB47" s="10" t="str">
        <f t="shared" si="19"/>
        <v/>
      </c>
      <c r="AC47" s="18" t="str">
        <f t="shared" si="20"/>
        <v/>
      </c>
      <c r="AD47" s="18" t="str">
        <f t="shared" si="28"/>
        <v/>
      </c>
      <c r="AE47" s="18" t="str">
        <f t="shared" si="21"/>
        <v/>
      </c>
      <c r="AF47" s="18" t="str">
        <f t="shared" si="22"/>
        <v/>
      </c>
      <c r="AG47" s="18" t="str">
        <f t="shared" si="23"/>
        <v/>
      </c>
      <c r="AH47" s="18" t="str">
        <f t="shared" si="24"/>
        <v/>
      </c>
      <c r="AI47" s="18" t="str">
        <f t="shared" si="25"/>
        <v/>
      </c>
      <c r="AJ47" s="18" t="str">
        <f t="shared" si="26"/>
        <v/>
      </c>
      <c r="AK47" s="18" t="str">
        <f t="shared" si="12"/>
        <v/>
      </c>
      <c r="AL47" s="18" t="str">
        <f t="shared" si="27"/>
        <v/>
      </c>
    </row>
    <row r="48" spans="1:38" ht="22.5" customHeight="1" x14ac:dyDescent="0.25">
      <c r="A48" s="98">
        <v>39</v>
      </c>
      <c r="B48" s="66"/>
      <c r="C48" s="67"/>
      <c r="D48" s="22"/>
      <c r="E48" s="22"/>
      <c r="F48" s="22"/>
      <c r="G48" s="23"/>
      <c r="H48" s="23"/>
      <c r="I48" s="23"/>
      <c r="J48" s="15"/>
      <c r="K48" s="15"/>
      <c r="L48" s="15"/>
      <c r="M48" s="14"/>
      <c r="N48" s="14"/>
      <c r="O48" s="14"/>
      <c r="P48" s="14"/>
      <c r="Q48" s="14"/>
      <c r="R48" s="16"/>
      <c r="S48" s="13"/>
      <c r="T48" s="12"/>
      <c r="U48" s="10" t="str">
        <f t="shared" si="13"/>
        <v/>
      </c>
      <c r="V48" s="10" t="str">
        <f t="shared" si="14"/>
        <v/>
      </c>
      <c r="W48" s="10" t="str">
        <f t="shared" si="29"/>
        <v/>
      </c>
      <c r="X48" s="10" t="str">
        <f t="shared" si="15"/>
        <v/>
      </c>
      <c r="Y48" s="10" t="str">
        <f t="shared" si="16"/>
        <v/>
      </c>
      <c r="Z48" s="10" t="str">
        <f t="shared" si="17"/>
        <v/>
      </c>
      <c r="AA48" s="10" t="str">
        <f t="shared" si="18"/>
        <v/>
      </c>
      <c r="AB48" s="10" t="str">
        <f t="shared" si="19"/>
        <v/>
      </c>
      <c r="AC48" s="18" t="str">
        <f t="shared" si="20"/>
        <v/>
      </c>
      <c r="AD48" s="18" t="str">
        <f t="shared" si="28"/>
        <v/>
      </c>
      <c r="AE48" s="18" t="str">
        <f t="shared" si="21"/>
        <v/>
      </c>
      <c r="AF48" s="18" t="str">
        <f t="shared" si="22"/>
        <v/>
      </c>
      <c r="AG48" s="18" t="str">
        <f t="shared" si="23"/>
        <v/>
      </c>
      <c r="AH48" s="18" t="str">
        <f t="shared" si="24"/>
        <v/>
      </c>
      <c r="AI48" s="18" t="str">
        <f t="shared" si="25"/>
        <v/>
      </c>
      <c r="AJ48" s="18" t="str">
        <f t="shared" si="26"/>
        <v/>
      </c>
      <c r="AK48" s="18" t="str">
        <f t="shared" si="12"/>
        <v/>
      </c>
      <c r="AL48" s="18" t="str">
        <f t="shared" si="27"/>
        <v/>
      </c>
    </row>
    <row r="49" spans="1:38" ht="22.5" customHeight="1" x14ac:dyDescent="0.25">
      <c r="A49" s="98">
        <v>40</v>
      </c>
      <c r="B49" s="66"/>
      <c r="C49" s="67"/>
      <c r="D49" s="22"/>
      <c r="E49" s="22"/>
      <c r="F49" s="22"/>
      <c r="G49" s="23"/>
      <c r="H49" s="23"/>
      <c r="I49" s="23"/>
      <c r="J49" s="15"/>
      <c r="K49" s="15"/>
      <c r="L49" s="15"/>
      <c r="M49" s="14"/>
      <c r="N49" s="14"/>
      <c r="O49" s="14"/>
      <c r="P49" s="14"/>
      <c r="Q49" s="14"/>
      <c r="R49" s="16"/>
      <c r="S49" s="13"/>
      <c r="T49" s="12"/>
      <c r="U49" s="10" t="str">
        <f t="shared" si="13"/>
        <v/>
      </c>
      <c r="V49" s="10" t="str">
        <f t="shared" si="14"/>
        <v/>
      </c>
      <c r="W49" s="10" t="str">
        <f t="shared" si="29"/>
        <v/>
      </c>
      <c r="X49" s="10" t="str">
        <f t="shared" si="15"/>
        <v/>
      </c>
      <c r="Y49" s="10" t="str">
        <f t="shared" si="16"/>
        <v/>
      </c>
      <c r="Z49" s="10" t="str">
        <f t="shared" si="17"/>
        <v/>
      </c>
      <c r="AA49" s="10" t="str">
        <f t="shared" si="18"/>
        <v/>
      </c>
      <c r="AB49" s="10" t="str">
        <f t="shared" si="19"/>
        <v/>
      </c>
      <c r="AC49" s="18" t="str">
        <f t="shared" si="20"/>
        <v/>
      </c>
      <c r="AD49" s="18" t="str">
        <f t="shared" si="28"/>
        <v/>
      </c>
      <c r="AE49" s="18" t="str">
        <f t="shared" si="21"/>
        <v/>
      </c>
      <c r="AF49" s="18" t="str">
        <f t="shared" si="22"/>
        <v/>
      </c>
      <c r="AG49" s="18" t="str">
        <f t="shared" si="23"/>
        <v/>
      </c>
      <c r="AH49" s="18" t="str">
        <f t="shared" si="24"/>
        <v/>
      </c>
      <c r="AI49" s="18" t="str">
        <f t="shared" si="25"/>
        <v/>
      </c>
      <c r="AJ49" s="18" t="str">
        <f t="shared" si="26"/>
        <v/>
      </c>
      <c r="AK49" s="18" t="str">
        <f t="shared" si="12"/>
        <v/>
      </c>
      <c r="AL49" s="18" t="str">
        <f t="shared" si="27"/>
        <v/>
      </c>
    </row>
    <row r="50" spans="1:38" ht="22.5" customHeight="1" x14ac:dyDescent="0.25">
      <c r="A50" s="98">
        <v>41</v>
      </c>
      <c r="B50" s="66"/>
      <c r="C50" s="67"/>
      <c r="D50" s="22"/>
      <c r="E50" s="22"/>
      <c r="F50" s="22"/>
      <c r="G50" s="23"/>
      <c r="H50" s="23"/>
      <c r="I50" s="23"/>
      <c r="J50" s="15"/>
      <c r="K50" s="15"/>
      <c r="L50" s="15"/>
      <c r="M50" s="14"/>
      <c r="N50" s="14"/>
      <c r="O50" s="14"/>
      <c r="P50" s="14"/>
      <c r="Q50" s="14"/>
      <c r="R50" s="16"/>
      <c r="S50" s="13"/>
      <c r="T50" s="12"/>
      <c r="U50" s="10" t="str">
        <f t="shared" si="13"/>
        <v/>
      </c>
      <c r="V50" s="10" t="str">
        <f t="shared" si="14"/>
        <v/>
      </c>
      <c r="W50" s="10" t="str">
        <f t="shared" si="29"/>
        <v/>
      </c>
      <c r="X50" s="10" t="str">
        <f t="shared" si="15"/>
        <v/>
      </c>
      <c r="Y50" s="10" t="str">
        <f t="shared" si="16"/>
        <v/>
      </c>
      <c r="Z50" s="10" t="str">
        <f t="shared" si="17"/>
        <v/>
      </c>
      <c r="AA50" s="10" t="str">
        <f t="shared" si="18"/>
        <v/>
      </c>
      <c r="AB50" s="10" t="str">
        <f t="shared" si="19"/>
        <v/>
      </c>
      <c r="AC50" s="18" t="str">
        <f t="shared" si="20"/>
        <v/>
      </c>
      <c r="AD50" s="18" t="str">
        <f t="shared" si="28"/>
        <v/>
      </c>
      <c r="AE50" s="18" t="str">
        <f t="shared" si="21"/>
        <v/>
      </c>
      <c r="AF50" s="18" t="str">
        <f t="shared" si="22"/>
        <v/>
      </c>
      <c r="AG50" s="18" t="str">
        <f t="shared" si="23"/>
        <v/>
      </c>
      <c r="AH50" s="18" t="str">
        <f t="shared" si="24"/>
        <v/>
      </c>
      <c r="AI50" s="18" t="str">
        <f t="shared" si="25"/>
        <v/>
      </c>
      <c r="AJ50" s="18" t="str">
        <f t="shared" si="26"/>
        <v/>
      </c>
      <c r="AK50" s="18" t="str">
        <f t="shared" si="12"/>
        <v/>
      </c>
      <c r="AL50" s="18" t="str">
        <f t="shared" si="27"/>
        <v/>
      </c>
    </row>
    <row r="51" spans="1:38" ht="22.5" customHeight="1" x14ac:dyDescent="0.25">
      <c r="A51" s="98">
        <v>42</v>
      </c>
      <c r="B51" s="66"/>
      <c r="C51" s="67"/>
      <c r="D51" s="22"/>
      <c r="E51" s="22"/>
      <c r="F51" s="22"/>
      <c r="G51" s="23"/>
      <c r="H51" s="23"/>
      <c r="I51" s="23"/>
      <c r="J51" s="15"/>
      <c r="K51" s="15"/>
      <c r="L51" s="15"/>
      <c r="M51" s="14"/>
      <c r="N51" s="14"/>
      <c r="O51" s="14"/>
      <c r="P51" s="14"/>
      <c r="Q51" s="14"/>
      <c r="R51" s="16"/>
      <c r="S51" s="13"/>
      <c r="T51" s="12"/>
      <c r="U51" s="10" t="str">
        <f t="shared" si="13"/>
        <v/>
      </c>
      <c r="V51" s="10" t="str">
        <f t="shared" si="14"/>
        <v/>
      </c>
      <c r="W51" s="10" t="str">
        <f t="shared" si="29"/>
        <v/>
      </c>
      <c r="X51" s="10" t="str">
        <f t="shared" si="15"/>
        <v/>
      </c>
      <c r="Y51" s="10" t="str">
        <f t="shared" si="16"/>
        <v/>
      </c>
      <c r="Z51" s="10" t="str">
        <f t="shared" si="17"/>
        <v/>
      </c>
      <c r="AA51" s="10" t="str">
        <f t="shared" si="18"/>
        <v/>
      </c>
      <c r="AB51" s="10" t="str">
        <f t="shared" si="19"/>
        <v/>
      </c>
      <c r="AC51" s="18" t="str">
        <f t="shared" si="20"/>
        <v/>
      </c>
      <c r="AD51" s="18" t="str">
        <f t="shared" si="28"/>
        <v/>
      </c>
      <c r="AE51" s="18" t="str">
        <f t="shared" si="21"/>
        <v/>
      </c>
      <c r="AF51" s="18" t="str">
        <f t="shared" si="22"/>
        <v/>
      </c>
      <c r="AG51" s="18" t="str">
        <f t="shared" si="23"/>
        <v/>
      </c>
      <c r="AH51" s="18" t="str">
        <f t="shared" si="24"/>
        <v/>
      </c>
      <c r="AI51" s="18" t="str">
        <f t="shared" si="25"/>
        <v/>
      </c>
      <c r="AJ51" s="18" t="str">
        <f t="shared" si="26"/>
        <v/>
      </c>
      <c r="AK51" s="18" t="str">
        <f t="shared" si="12"/>
        <v/>
      </c>
      <c r="AL51" s="18" t="str">
        <f t="shared" si="27"/>
        <v/>
      </c>
    </row>
    <row r="52" spans="1:38" ht="22.5" customHeight="1" x14ac:dyDescent="0.25">
      <c r="A52" s="98">
        <v>43</v>
      </c>
      <c r="B52" s="66"/>
      <c r="C52" s="67"/>
      <c r="D52" s="22"/>
      <c r="E52" s="22"/>
      <c r="F52" s="22"/>
      <c r="G52" s="23"/>
      <c r="H52" s="23"/>
      <c r="I52" s="23"/>
      <c r="J52" s="15"/>
      <c r="K52" s="15"/>
      <c r="L52" s="15"/>
      <c r="M52" s="14"/>
      <c r="N52" s="14"/>
      <c r="O52" s="14"/>
      <c r="P52" s="14"/>
      <c r="Q52" s="14"/>
      <c r="R52" s="16"/>
      <c r="S52" s="13"/>
      <c r="T52" s="12"/>
      <c r="U52" s="10" t="str">
        <f t="shared" si="13"/>
        <v/>
      </c>
      <c r="V52" s="10" t="str">
        <f t="shared" si="14"/>
        <v/>
      </c>
      <c r="W52" s="10" t="str">
        <f t="shared" si="29"/>
        <v/>
      </c>
      <c r="X52" s="10" t="str">
        <f t="shared" si="15"/>
        <v/>
      </c>
      <c r="Y52" s="10" t="str">
        <f t="shared" si="16"/>
        <v/>
      </c>
      <c r="Z52" s="10" t="str">
        <f t="shared" si="17"/>
        <v/>
      </c>
      <c r="AA52" s="10" t="str">
        <f t="shared" si="18"/>
        <v/>
      </c>
      <c r="AB52" s="10" t="str">
        <f t="shared" si="19"/>
        <v/>
      </c>
      <c r="AC52" s="18" t="str">
        <f t="shared" si="20"/>
        <v/>
      </c>
      <c r="AD52" s="18" t="str">
        <f t="shared" si="28"/>
        <v/>
      </c>
      <c r="AE52" s="18" t="str">
        <f t="shared" si="21"/>
        <v/>
      </c>
      <c r="AF52" s="18" t="str">
        <f t="shared" si="22"/>
        <v/>
      </c>
      <c r="AG52" s="18" t="str">
        <f t="shared" si="23"/>
        <v/>
      </c>
      <c r="AH52" s="18" t="str">
        <f t="shared" si="24"/>
        <v/>
      </c>
      <c r="AI52" s="18" t="str">
        <f t="shared" si="25"/>
        <v/>
      </c>
      <c r="AJ52" s="18" t="str">
        <f t="shared" si="26"/>
        <v/>
      </c>
      <c r="AK52" s="18" t="str">
        <f t="shared" si="12"/>
        <v/>
      </c>
      <c r="AL52" s="18" t="str">
        <f t="shared" si="27"/>
        <v/>
      </c>
    </row>
    <row r="53" spans="1:38" ht="22.5" customHeight="1" x14ac:dyDescent="0.25">
      <c r="A53" s="98">
        <v>44</v>
      </c>
      <c r="B53" s="66"/>
      <c r="C53" s="67"/>
      <c r="D53" s="22"/>
      <c r="E53" s="22"/>
      <c r="F53" s="22"/>
      <c r="G53" s="23"/>
      <c r="H53" s="23"/>
      <c r="I53" s="23"/>
      <c r="J53" s="15"/>
      <c r="K53" s="15"/>
      <c r="L53" s="15"/>
      <c r="M53" s="14"/>
      <c r="N53" s="14"/>
      <c r="O53" s="14"/>
      <c r="P53" s="14"/>
      <c r="Q53" s="14"/>
      <c r="R53" s="16"/>
      <c r="S53" s="13"/>
      <c r="T53" s="12"/>
      <c r="U53" s="10" t="str">
        <f t="shared" si="13"/>
        <v/>
      </c>
      <c r="V53" s="10" t="str">
        <f t="shared" si="14"/>
        <v/>
      </c>
      <c r="W53" s="10" t="str">
        <f t="shared" si="29"/>
        <v/>
      </c>
      <c r="X53" s="10" t="str">
        <f t="shared" si="15"/>
        <v/>
      </c>
      <c r="Y53" s="10" t="str">
        <f t="shared" si="16"/>
        <v/>
      </c>
      <c r="Z53" s="10" t="str">
        <f t="shared" si="17"/>
        <v/>
      </c>
      <c r="AA53" s="10" t="str">
        <f t="shared" si="18"/>
        <v/>
      </c>
      <c r="AB53" s="10" t="str">
        <f t="shared" si="19"/>
        <v/>
      </c>
      <c r="AC53" s="18" t="str">
        <f t="shared" si="20"/>
        <v/>
      </c>
      <c r="AD53" s="18" t="str">
        <f t="shared" si="28"/>
        <v/>
      </c>
      <c r="AE53" s="18" t="str">
        <f t="shared" si="21"/>
        <v/>
      </c>
      <c r="AF53" s="18" t="str">
        <f t="shared" si="22"/>
        <v/>
      </c>
      <c r="AG53" s="18" t="str">
        <f t="shared" si="23"/>
        <v/>
      </c>
      <c r="AH53" s="18" t="str">
        <f t="shared" si="24"/>
        <v/>
      </c>
      <c r="AI53" s="18" t="str">
        <f t="shared" si="25"/>
        <v/>
      </c>
      <c r="AJ53" s="18" t="str">
        <f t="shared" si="26"/>
        <v/>
      </c>
      <c r="AK53" s="18" t="str">
        <f t="shared" si="12"/>
        <v/>
      </c>
      <c r="AL53" s="18" t="str">
        <f t="shared" si="27"/>
        <v/>
      </c>
    </row>
    <row r="54" spans="1:38" ht="22.5" customHeight="1" x14ac:dyDescent="0.25">
      <c r="A54" s="98">
        <v>45</v>
      </c>
      <c r="B54" s="66"/>
      <c r="C54" s="67"/>
      <c r="D54" s="22"/>
      <c r="E54" s="22"/>
      <c r="F54" s="22"/>
      <c r="G54" s="23"/>
      <c r="H54" s="23"/>
      <c r="I54" s="23"/>
      <c r="J54" s="15"/>
      <c r="K54" s="15"/>
      <c r="L54" s="15"/>
      <c r="M54" s="14"/>
      <c r="N54" s="14"/>
      <c r="O54" s="14"/>
      <c r="P54" s="14"/>
      <c r="Q54" s="14"/>
      <c r="R54" s="16"/>
      <c r="S54" s="13"/>
      <c r="T54" s="12"/>
      <c r="U54" s="10" t="str">
        <f t="shared" si="13"/>
        <v/>
      </c>
      <c r="V54" s="10" t="str">
        <f t="shared" si="14"/>
        <v/>
      </c>
      <c r="W54" s="10" t="str">
        <f t="shared" si="29"/>
        <v/>
      </c>
      <c r="X54" s="10" t="str">
        <f t="shared" si="15"/>
        <v/>
      </c>
      <c r="Y54" s="10" t="str">
        <f t="shared" si="16"/>
        <v/>
      </c>
      <c r="Z54" s="10" t="str">
        <f t="shared" si="17"/>
        <v/>
      </c>
      <c r="AA54" s="10" t="str">
        <f t="shared" si="18"/>
        <v/>
      </c>
      <c r="AB54" s="10" t="str">
        <f t="shared" si="19"/>
        <v/>
      </c>
      <c r="AC54" s="18" t="str">
        <f t="shared" si="20"/>
        <v/>
      </c>
      <c r="AD54" s="18" t="str">
        <f t="shared" si="28"/>
        <v/>
      </c>
      <c r="AE54" s="18" t="str">
        <f t="shared" si="21"/>
        <v/>
      </c>
      <c r="AF54" s="18" t="str">
        <f t="shared" si="22"/>
        <v/>
      </c>
      <c r="AG54" s="18" t="str">
        <f t="shared" si="23"/>
        <v/>
      </c>
      <c r="AH54" s="18" t="str">
        <f t="shared" si="24"/>
        <v/>
      </c>
      <c r="AI54" s="18" t="str">
        <f t="shared" si="25"/>
        <v/>
      </c>
      <c r="AJ54" s="18" t="str">
        <f t="shared" si="26"/>
        <v/>
      </c>
      <c r="AK54" s="18" t="str">
        <f t="shared" si="12"/>
        <v/>
      </c>
      <c r="AL54" s="18" t="str">
        <f t="shared" si="27"/>
        <v/>
      </c>
    </row>
    <row r="55" spans="1:38" ht="22.5" customHeight="1" x14ac:dyDescent="0.25">
      <c r="A55" s="98">
        <v>46</v>
      </c>
      <c r="B55" s="66"/>
      <c r="C55" s="67"/>
      <c r="D55" s="22"/>
      <c r="E55" s="22"/>
      <c r="F55" s="22"/>
      <c r="G55" s="23"/>
      <c r="H55" s="23"/>
      <c r="I55" s="23"/>
      <c r="J55" s="15"/>
      <c r="K55" s="15"/>
      <c r="L55" s="15"/>
      <c r="M55" s="14"/>
      <c r="N55" s="14"/>
      <c r="O55" s="14"/>
      <c r="P55" s="14"/>
      <c r="Q55" s="14"/>
      <c r="R55" s="16"/>
      <c r="S55" s="13"/>
      <c r="T55" s="12"/>
      <c r="U55" s="10" t="str">
        <f t="shared" si="13"/>
        <v/>
      </c>
      <c r="V55" s="10" t="str">
        <f t="shared" si="14"/>
        <v/>
      </c>
      <c r="W55" s="10" t="str">
        <f t="shared" si="29"/>
        <v/>
      </c>
      <c r="X55" s="10" t="str">
        <f t="shared" si="15"/>
        <v/>
      </c>
      <c r="Y55" s="10" t="str">
        <f t="shared" si="16"/>
        <v/>
      </c>
      <c r="Z55" s="10" t="str">
        <f t="shared" si="17"/>
        <v/>
      </c>
      <c r="AA55" s="10" t="str">
        <f t="shared" si="18"/>
        <v/>
      </c>
      <c r="AB55" s="10" t="str">
        <f t="shared" si="19"/>
        <v/>
      </c>
      <c r="AC55" s="18" t="str">
        <f t="shared" si="20"/>
        <v/>
      </c>
      <c r="AD55" s="18" t="str">
        <f t="shared" si="28"/>
        <v/>
      </c>
      <c r="AE55" s="18" t="str">
        <f t="shared" si="21"/>
        <v/>
      </c>
      <c r="AF55" s="18" t="str">
        <f t="shared" si="22"/>
        <v/>
      </c>
      <c r="AG55" s="18" t="str">
        <f t="shared" si="23"/>
        <v/>
      </c>
      <c r="AH55" s="18" t="str">
        <f t="shared" si="24"/>
        <v/>
      </c>
      <c r="AI55" s="18" t="str">
        <f t="shared" si="25"/>
        <v/>
      </c>
      <c r="AJ55" s="18" t="str">
        <f t="shared" si="26"/>
        <v/>
      </c>
      <c r="AK55" s="18" t="str">
        <f t="shared" si="12"/>
        <v/>
      </c>
      <c r="AL55" s="18" t="str">
        <f t="shared" si="27"/>
        <v/>
      </c>
    </row>
    <row r="56" spans="1:38" ht="22.5" customHeight="1" x14ac:dyDescent="0.25">
      <c r="A56" s="98">
        <v>47</v>
      </c>
      <c r="B56" s="66"/>
      <c r="C56" s="67"/>
      <c r="D56" s="22"/>
      <c r="E56" s="22"/>
      <c r="F56" s="22"/>
      <c r="G56" s="23"/>
      <c r="H56" s="23"/>
      <c r="I56" s="23"/>
      <c r="J56" s="15"/>
      <c r="K56" s="15"/>
      <c r="L56" s="15"/>
      <c r="M56" s="14"/>
      <c r="N56" s="14"/>
      <c r="O56" s="14"/>
      <c r="P56" s="14"/>
      <c r="Q56" s="14"/>
      <c r="R56" s="16"/>
      <c r="S56" s="13"/>
      <c r="T56" s="12"/>
      <c r="U56" s="10" t="str">
        <f t="shared" si="13"/>
        <v/>
      </c>
      <c r="V56" s="10" t="str">
        <f t="shared" si="14"/>
        <v/>
      </c>
      <c r="W56" s="10" t="str">
        <f t="shared" si="29"/>
        <v/>
      </c>
      <c r="X56" s="10" t="str">
        <f t="shared" si="15"/>
        <v/>
      </c>
      <c r="Y56" s="10" t="str">
        <f t="shared" si="16"/>
        <v/>
      </c>
      <c r="Z56" s="10" t="str">
        <f t="shared" si="17"/>
        <v/>
      </c>
      <c r="AA56" s="10" t="str">
        <f t="shared" si="18"/>
        <v/>
      </c>
      <c r="AB56" s="10" t="str">
        <f t="shared" si="19"/>
        <v/>
      </c>
      <c r="AC56" s="18" t="str">
        <f t="shared" si="20"/>
        <v/>
      </c>
      <c r="AD56" s="18" t="str">
        <f t="shared" si="28"/>
        <v/>
      </c>
      <c r="AE56" s="18" t="str">
        <f t="shared" si="21"/>
        <v/>
      </c>
      <c r="AF56" s="18" t="str">
        <f t="shared" si="22"/>
        <v/>
      </c>
      <c r="AG56" s="18" t="str">
        <f t="shared" si="23"/>
        <v/>
      </c>
      <c r="AH56" s="18" t="str">
        <f t="shared" si="24"/>
        <v/>
      </c>
      <c r="AI56" s="18" t="str">
        <f t="shared" si="25"/>
        <v/>
      </c>
      <c r="AJ56" s="18" t="str">
        <f t="shared" si="26"/>
        <v/>
      </c>
      <c r="AK56" s="18" t="str">
        <f t="shared" si="12"/>
        <v/>
      </c>
      <c r="AL56" s="18" t="str">
        <f t="shared" si="27"/>
        <v/>
      </c>
    </row>
    <row r="57" spans="1:38" ht="22.5" customHeight="1" x14ac:dyDescent="0.25">
      <c r="A57" s="98">
        <v>48</v>
      </c>
      <c r="B57" s="66"/>
      <c r="C57" s="67"/>
      <c r="D57" s="22"/>
      <c r="E57" s="22"/>
      <c r="F57" s="22"/>
      <c r="G57" s="23"/>
      <c r="H57" s="23"/>
      <c r="I57" s="23"/>
      <c r="J57" s="15"/>
      <c r="K57" s="15"/>
      <c r="L57" s="15"/>
      <c r="M57" s="14"/>
      <c r="N57" s="14"/>
      <c r="O57" s="14"/>
      <c r="P57" s="14"/>
      <c r="Q57" s="14"/>
      <c r="R57" s="16"/>
      <c r="S57" s="13"/>
      <c r="T57" s="12"/>
      <c r="U57" s="10" t="str">
        <f t="shared" si="13"/>
        <v/>
      </c>
      <c r="V57" s="10" t="str">
        <f t="shared" si="14"/>
        <v/>
      </c>
      <c r="W57" s="10" t="str">
        <f t="shared" si="29"/>
        <v/>
      </c>
      <c r="X57" s="10" t="str">
        <f t="shared" si="15"/>
        <v/>
      </c>
      <c r="Y57" s="10" t="str">
        <f t="shared" si="16"/>
        <v/>
      </c>
      <c r="Z57" s="10" t="str">
        <f t="shared" si="17"/>
        <v/>
      </c>
      <c r="AA57" s="10" t="str">
        <f t="shared" si="18"/>
        <v/>
      </c>
      <c r="AB57" s="10" t="str">
        <f t="shared" si="19"/>
        <v/>
      </c>
      <c r="AC57" s="18" t="str">
        <f t="shared" si="20"/>
        <v/>
      </c>
      <c r="AD57" s="18" t="str">
        <f t="shared" si="28"/>
        <v/>
      </c>
      <c r="AE57" s="18" t="str">
        <f t="shared" si="21"/>
        <v/>
      </c>
      <c r="AF57" s="18" t="str">
        <f t="shared" si="22"/>
        <v/>
      </c>
      <c r="AG57" s="18" t="str">
        <f t="shared" si="23"/>
        <v/>
      </c>
      <c r="AH57" s="18" t="str">
        <f t="shared" si="24"/>
        <v/>
      </c>
      <c r="AI57" s="18" t="str">
        <f t="shared" si="25"/>
        <v/>
      </c>
      <c r="AJ57" s="18" t="str">
        <f t="shared" si="26"/>
        <v/>
      </c>
      <c r="AK57" s="18" t="str">
        <f t="shared" si="12"/>
        <v/>
      </c>
      <c r="AL57" s="18" t="str">
        <f t="shared" si="27"/>
        <v/>
      </c>
    </row>
    <row r="58" spans="1:38" ht="22.5" customHeight="1" x14ac:dyDescent="0.25">
      <c r="A58" s="98">
        <v>49</v>
      </c>
      <c r="B58" s="66"/>
      <c r="C58" s="67"/>
      <c r="D58" s="22"/>
      <c r="E58" s="22"/>
      <c r="F58" s="22"/>
      <c r="G58" s="23"/>
      <c r="H58" s="23"/>
      <c r="I58" s="23"/>
      <c r="J58" s="15"/>
      <c r="K58" s="15"/>
      <c r="L58" s="15"/>
      <c r="M58" s="14"/>
      <c r="N58" s="14"/>
      <c r="O58" s="14"/>
      <c r="P58" s="14"/>
      <c r="Q58" s="14"/>
      <c r="R58" s="16"/>
      <c r="S58" s="13"/>
      <c r="T58" s="12"/>
      <c r="U58" s="10" t="str">
        <f t="shared" si="13"/>
        <v/>
      </c>
      <c r="V58" s="10" t="str">
        <f t="shared" si="14"/>
        <v/>
      </c>
      <c r="W58" s="10" t="str">
        <f t="shared" si="29"/>
        <v/>
      </c>
      <c r="X58" s="10" t="str">
        <f t="shared" si="15"/>
        <v/>
      </c>
      <c r="Y58" s="10" t="str">
        <f t="shared" si="16"/>
        <v/>
      </c>
      <c r="Z58" s="10" t="str">
        <f t="shared" si="17"/>
        <v/>
      </c>
      <c r="AA58" s="10" t="str">
        <f t="shared" si="18"/>
        <v/>
      </c>
      <c r="AB58" s="10" t="str">
        <f t="shared" si="19"/>
        <v/>
      </c>
      <c r="AC58" s="18" t="str">
        <f t="shared" si="20"/>
        <v/>
      </c>
      <c r="AD58" s="18" t="str">
        <f t="shared" si="28"/>
        <v/>
      </c>
      <c r="AE58" s="18" t="str">
        <f t="shared" si="21"/>
        <v/>
      </c>
      <c r="AF58" s="18" t="str">
        <f t="shared" si="22"/>
        <v/>
      </c>
      <c r="AG58" s="18" t="str">
        <f t="shared" si="23"/>
        <v/>
      </c>
      <c r="AH58" s="18" t="str">
        <f t="shared" si="24"/>
        <v/>
      </c>
      <c r="AI58" s="18" t="str">
        <f t="shared" si="25"/>
        <v/>
      </c>
      <c r="AJ58" s="18" t="str">
        <f t="shared" si="26"/>
        <v/>
      </c>
      <c r="AK58" s="18" t="str">
        <f t="shared" si="12"/>
        <v/>
      </c>
      <c r="AL58" s="18" t="str">
        <f t="shared" si="27"/>
        <v/>
      </c>
    </row>
    <row r="59" spans="1:38" ht="22.5" customHeight="1" x14ac:dyDescent="0.25">
      <c r="A59" s="98">
        <v>50</v>
      </c>
      <c r="B59" s="66"/>
      <c r="C59" s="67"/>
      <c r="D59" s="22"/>
      <c r="E59" s="22"/>
      <c r="F59" s="22"/>
      <c r="G59" s="23"/>
      <c r="H59" s="23"/>
      <c r="I59" s="23"/>
      <c r="J59" s="15"/>
      <c r="K59" s="15"/>
      <c r="L59" s="15"/>
      <c r="M59" s="14"/>
      <c r="N59" s="14"/>
      <c r="O59" s="14"/>
      <c r="P59" s="14"/>
      <c r="Q59" s="14"/>
      <c r="R59" s="16"/>
      <c r="S59" s="13"/>
      <c r="T59" s="12"/>
      <c r="U59" s="10" t="str">
        <f t="shared" si="13"/>
        <v/>
      </c>
      <c r="V59" s="10" t="str">
        <f t="shared" si="14"/>
        <v/>
      </c>
      <c r="W59" s="10" t="str">
        <f t="shared" si="29"/>
        <v/>
      </c>
      <c r="X59" s="10" t="str">
        <f t="shared" si="15"/>
        <v/>
      </c>
      <c r="Y59" s="10" t="str">
        <f t="shared" si="16"/>
        <v/>
      </c>
      <c r="Z59" s="10" t="str">
        <f t="shared" si="17"/>
        <v/>
      </c>
      <c r="AA59" s="10" t="str">
        <f t="shared" si="18"/>
        <v/>
      </c>
      <c r="AB59" s="10" t="str">
        <f t="shared" si="19"/>
        <v/>
      </c>
      <c r="AC59" s="18" t="str">
        <f t="shared" si="20"/>
        <v/>
      </c>
      <c r="AD59" s="18" t="str">
        <f t="shared" si="28"/>
        <v/>
      </c>
      <c r="AE59" s="18" t="str">
        <f t="shared" si="21"/>
        <v/>
      </c>
      <c r="AF59" s="18" t="str">
        <f t="shared" si="22"/>
        <v/>
      </c>
      <c r="AG59" s="18" t="str">
        <f t="shared" si="23"/>
        <v/>
      </c>
      <c r="AH59" s="18" t="str">
        <f t="shared" si="24"/>
        <v/>
      </c>
      <c r="AI59" s="18" t="str">
        <f t="shared" si="25"/>
        <v/>
      </c>
      <c r="AJ59" s="18" t="str">
        <f t="shared" si="26"/>
        <v/>
      </c>
      <c r="AK59" s="18" t="str">
        <f t="shared" si="12"/>
        <v/>
      </c>
      <c r="AL59" s="18" t="str">
        <f t="shared" si="27"/>
        <v/>
      </c>
    </row>
    <row r="60" spans="1:38" ht="22.5" customHeight="1" x14ac:dyDescent="0.25">
      <c r="A60" s="98">
        <v>51</v>
      </c>
      <c r="B60" s="66"/>
      <c r="C60" s="67"/>
      <c r="D60" s="22"/>
      <c r="E60" s="22"/>
      <c r="F60" s="22"/>
      <c r="G60" s="23"/>
      <c r="H60" s="23"/>
      <c r="I60" s="23"/>
      <c r="J60" s="15"/>
      <c r="K60" s="15"/>
      <c r="L60" s="15"/>
      <c r="M60" s="14"/>
      <c r="N60" s="14"/>
      <c r="O60" s="14"/>
      <c r="P60" s="14"/>
      <c r="Q60" s="14"/>
      <c r="R60" s="16"/>
      <c r="S60" s="13"/>
      <c r="T60" s="12"/>
      <c r="U60" s="10" t="str">
        <f t="shared" si="13"/>
        <v/>
      </c>
      <c r="V60" s="10" t="str">
        <f t="shared" si="14"/>
        <v/>
      </c>
      <c r="W60" s="10" t="str">
        <f t="shared" si="29"/>
        <v/>
      </c>
      <c r="X60" s="10" t="str">
        <f t="shared" si="15"/>
        <v/>
      </c>
      <c r="Y60" s="10" t="str">
        <f t="shared" si="16"/>
        <v/>
      </c>
      <c r="Z60" s="10" t="str">
        <f t="shared" si="17"/>
        <v/>
      </c>
      <c r="AA60" s="10" t="str">
        <f t="shared" si="18"/>
        <v/>
      </c>
      <c r="AB60" s="10" t="str">
        <f t="shared" si="19"/>
        <v/>
      </c>
      <c r="AC60" s="18" t="str">
        <f t="shared" si="20"/>
        <v/>
      </c>
      <c r="AD60" s="18" t="str">
        <f t="shared" si="28"/>
        <v/>
      </c>
      <c r="AE60" s="18" t="str">
        <f t="shared" si="21"/>
        <v/>
      </c>
      <c r="AF60" s="18" t="str">
        <f t="shared" si="22"/>
        <v/>
      </c>
      <c r="AG60" s="18" t="str">
        <f t="shared" si="23"/>
        <v/>
      </c>
      <c r="AH60" s="18" t="str">
        <f t="shared" si="24"/>
        <v/>
      </c>
      <c r="AI60" s="18" t="str">
        <f t="shared" si="25"/>
        <v/>
      </c>
      <c r="AJ60" s="18" t="str">
        <f t="shared" si="26"/>
        <v/>
      </c>
      <c r="AK60" s="18" t="str">
        <f t="shared" si="12"/>
        <v/>
      </c>
      <c r="AL60" s="18" t="str">
        <f t="shared" si="27"/>
        <v/>
      </c>
    </row>
    <row r="61" spans="1:38" ht="22.5" customHeight="1" x14ac:dyDescent="0.25">
      <c r="A61" s="98">
        <v>52</v>
      </c>
      <c r="B61" s="66"/>
      <c r="C61" s="67"/>
      <c r="D61" s="22"/>
      <c r="E61" s="22"/>
      <c r="F61" s="22"/>
      <c r="G61" s="23"/>
      <c r="H61" s="23"/>
      <c r="I61" s="23"/>
      <c r="J61" s="15"/>
      <c r="K61" s="15"/>
      <c r="L61" s="15"/>
      <c r="M61" s="14"/>
      <c r="N61" s="14"/>
      <c r="O61" s="14"/>
      <c r="P61" s="14"/>
      <c r="Q61" s="14"/>
      <c r="R61" s="16"/>
      <c r="S61" s="13"/>
      <c r="T61" s="12"/>
      <c r="U61" s="10" t="str">
        <f t="shared" si="13"/>
        <v/>
      </c>
      <c r="V61" s="10" t="str">
        <f t="shared" si="14"/>
        <v/>
      </c>
      <c r="W61" s="10" t="str">
        <f t="shared" si="29"/>
        <v/>
      </c>
      <c r="X61" s="10" t="str">
        <f t="shared" si="15"/>
        <v/>
      </c>
      <c r="Y61" s="10" t="str">
        <f t="shared" si="16"/>
        <v/>
      </c>
      <c r="Z61" s="10" t="str">
        <f t="shared" si="17"/>
        <v/>
      </c>
      <c r="AA61" s="10" t="str">
        <f t="shared" si="18"/>
        <v/>
      </c>
      <c r="AB61" s="10" t="str">
        <f t="shared" si="19"/>
        <v/>
      </c>
      <c r="AC61" s="18" t="str">
        <f t="shared" si="20"/>
        <v/>
      </c>
      <c r="AD61" s="18" t="str">
        <f t="shared" si="28"/>
        <v/>
      </c>
      <c r="AE61" s="18" t="str">
        <f t="shared" si="21"/>
        <v/>
      </c>
      <c r="AF61" s="18" t="str">
        <f t="shared" si="22"/>
        <v/>
      </c>
      <c r="AG61" s="18" t="str">
        <f t="shared" si="23"/>
        <v/>
      </c>
      <c r="AH61" s="18" t="str">
        <f t="shared" si="24"/>
        <v/>
      </c>
      <c r="AI61" s="18" t="str">
        <f t="shared" si="25"/>
        <v/>
      </c>
      <c r="AJ61" s="18" t="str">
        <f t="shared" si="26"/>
        <v/>
      </c>
      <c r="AK61" s="18" t="str">
        <f t="shared" si="12"/>
        <v/>
      </c>
      <c r="AL61" s="18" t="str">
        <f t="shared" si="27"/>
        <v/>
      </c>
    </row>
    <row r="62" spans="1:38" ht="22.5" customHeight="1" x14ac:dyDescent="0.25">
      <c r="A62" s="98">
        <v>53</v>
      </c>
      <c r="B62" s="66"/>
      <c r="C62" s="67"/>
      <c r="D62" s="22"/>
      <c r="E62" s="22"/>
      <c r="F62" s="22"/>
      <c r="G62" s="23"/>
      <c r="H62" s="23"/>
      <c r="I62" s="23"/>
      <c r="J62" s="15"/>
      <c r="K62" s="15"/>
      <c r="L62" s="15"/>
      <c r="M62" s="14"/>
      <c r="N62" s="14"/>
      <c r="O62" s="14"/>
      <c r="P62" s="14"/>
      <c r="Q62" s="14"/>
      <c r="R62" s="16"/>
      <c r="S62" s="13"/>
      <c r="T62" s="12"/>
      <c r="U62" s="10" t="str">
        <f t="shared" si="13"/>
        <v/>
      </c>
      <c r="V62" s="10" t="str">
        <f t="shared" si="14"/>
        <v/>
      </c>
      <c r="W62" s="10" t="str">
        <f t="shared" si="29"/>
        <v/>
      </c>
      <c r="X62" s="10" t="str">
        <f t="shared" si="15"/>
        <v/>
      </c>
      <c r="Y62" s="10" t="str">
        <f t="shared" si="16"/>
        <v/>
      </c>
      <c r="Z62" s="10" t="str">
        <f t="shared" si="17"/>
        <v/>
      </c>
      <c r="AA62" s="10" t="str">
        <f t="shared" si="18"/>
        <v/>
      </c>
      <c r="AB62" s="10" t="str">
        <f t="shared" si="19"/>
        <v/>
      </c>
      <c r="AC62" s="18" t="str">
        <f t="shared" si="20"/>
        <v/>
      </c>
      <c r="AD62" s="18" t="str">
        <f t="shared" si="28"/>
        <v/>
      </c>
      <c r="AE62" s="18" t="str">
        <f t="shared" si="21"/>
        <v/>
      </c>
      <c r="AF62" s="18" t="str">
        <f t="shared" si="22"/>
        <v/>
      </c>
      <c r="AG62" s="18" t="str">
        <f t="shared" si="23"/>
        <v/>
      </c>
      <c r="AH62" s="18" t="str">
        <f t="shared" si="24"/>
        <v/>
      </c>
      <c r="AI62" s="18" t="str">
        <f t="shared" si="25"/>
        <v/>
      </c>
      <c r="AJ62" s="18" t="str">
        <f t="shared" si="26"/>
        <v/>
      </c>
      <c r="AK62" s="18" t="str">
        <f t="shared" si="12"/>
        <v/>
      </c>
      <c r="AL62" s="18" t="str">
        <f t="shared" si="27"/>
        <v/>
      </c>
    </row>
    <row r="63" spans="1:38" ht="22.5" customHeight="1" x14ac:dyDescent="0.25">
      <c r="A63" s="98">
        <v>54</v>
      </c>
      <c r="B63" s="66"/>
      <c r="C63" s="67"/>
      <c r="D63" s="22"/>
      <c r="E63" s="22"/>
      <c r="F63" s="22"/>
      <c r="G63" s="23"/>
      <c r="H63" s="23"/>
      <c r="I63" s="23"/>
      <c r="J63" s="15"/>
      <c r="K63" s="15"/>
      <c r="L63" s="15"/>
      <c r="M63" s="14"/>
      <c r="N63" s="14"/>
      <c r="O63" s="14"/>
      <c r="P63" s="14"/>
      <c r="Q63" s="14"/>
      <c r="R63" s="16"/>
      <c r="S63" s="13"/>
      <c r="T63" s="12"/>
      <c r="U63" s="10" t="str">
        <f t="shared" si="13"/>
        <v/>
      </c>
      <c r="V63" s="10" t="str">
        <f t="shared" si="14"/>
        <v/>
      </c>
      <c r="W63" s="10" t="str">
        <f t="shared" si="29"/>
        <v/>
      </c>
      <c r="X63" s="10" t="str">
        <f t="shared" si="15"/>
        <v/>
      </c>
      <c r="Y63" s="10" t="str">
        <f t="shared" si="16"/>
        <v/>
      </c>
      <c r="Z63" s="10" t="str">
        <f t="shared" si="17"/>
        <v/>
      </c>
      <c r="AA63" s="10" t="str">
        <f t="shared" si="18"/>
        <v/>
      </c>
      <c r="AB63" s="10" t="str">
        <f t="shared" si="19"/>
        <v/>
      </c>
      <c r="AC63" s="18" t="str">
        <f t="shared" si="20"/>
        <v/>
      </c>
      <c r="AD63" s="18" t="str">
        <f t="shared" si="28"/>
        <v/>
      </c>
      <c r="AE63" s="18" t="str">
        <f t="shared" si="21"/>
        <v/>
      </c>
      <c r="AF63" s="18" t="str">
        <f t="shared" si="22"/>
        <v/>
      </c>
      <c r="AG63" s="18" t="str">
        <f t="shared" si="23"/>
        <v/>
      </c>
      <c r="AH63" s="18" t="str">
        <f t="shared" si="24"/>
        <v/>
      </c>
      <c r="AI63" s="18" t="str">
        <f t="shared" si="25"/>
        <v/>
      </c>
      <c r="AJ63" s="18" t="str">
        <f t="shared" si="26"/>
        <v/>
      </c>
      <c r="AK63" s="18" t="str">
        <f t="shared" si="12"/>
        <v/>
      </c>
      <c r="AL63" s="18" t="str">
        <f t="shared" si="27"/>
        <v/>
      </c>
    </row>
    <row r="64" spans="1:38" ht="22.5" customHeight="1" x14ac:dyDescent="0.25">
      <c r="A64" s="98">
        <v>55</v>
      </c>
      <c r="B64" s="66"/>
      <c r="C64" s="67"/>
      <c r="D64" s="22"/>
      <c r="E64" s="22"/>
      <c r="F64" s="22"/>
      <c r="G64" s="23"/>
      <c r="H64" s="23"/>
      <c r="I64" s="23"/>
      <c r="J64" s="15"/>
      <c r="K64" s="15"/>
      <c r="L64" s="15"/>
      <c r="M64" s="14"/>
      <c r="N64" s="14"/>
      <c r="O64" s="14"/>
      <c r="P64" s="14"/>
      <c r="Q64" s="14"/>
      <c r="R64" s="16"/>
      <c r="S64" s="13"/>
      <c r="T64" s="12"/>
      <c r="U64" s="10" t="str">
        <f t="shared" si="13"/>
        <v/>
      </c>
      <c r="V64" s="10" t="str">
        <f t="shared" si="14"/>
        <v/>
      </c>
      <c r="W64" s="10" t="str">
        <f t="shared" si="29"/>
        <v/>
      </c>
      <c r="X64" s="10" t="str">
        <f t="shared" si="15"/>
        <v/>
      </c>
      <c r="Y64" s="10" t="str">
        <f t="shared" si="16"/>
        <v/>
      </c>
      <c r="Z64" s="10" t="str">
        <f t="shared" si="17"/>
        <v/>
      </c>
      <c r="AA64" s="10" t="str">
        <f t="shared" si="18"/>
        <v/>
      </c>
      <c r="AB64" s="10" t="str">
        <f t="shared" si="19"/>
        <v/>
      </c>
      <c r="AC64" s="18" t="str">
        <f t="shared" si="20"/>
        <v/>
      </c>
      <c r="AD64" s="18" t="str">
        <f t="shared" si="28"/>
        <v/>
      </c>
      <c r="AE64" s="18" t="str">
        <f t="shared" si="21"/>
        <v/>
      </c>
      <c r="AF64" s="18" t="str">
        <f t="shared" si="22"/>
        <v/>
      </c>
      <c r="AG64" s="18" t="str">
        <f t="shared" si="23"/>
        <v/>
      </c>
      <c r="AH64" s="18" t="str">
        <f t="shared" si="24"/>
        <v/>
      </c>
      <c r="AI64" s="18" t="str">
        <f t="shared" si="25"/>
        <v/>
      </c>
      <c r="AJ64" s="18" t="str">
        <f t="shared" si="26"/>
        <v/>
      </c>
      <c r="AK64" s="18" t="str">
        <f t="shared" si="12"/>
        <v/>
      </c>
      <c r="AL64" s="18" t="str">
        <f t="shared" si="27"/>
        <v/>
      </c>
    </row>
    <row r="65" spans="1:38" ht="22.5" customHeight="1" x14ac:dyDescent="0.25">
      <c r="A65" s="98">
        <v>56</v>
      </c>
      <c r="B65" s="66"/>
      <c r="C65" s="67"/>
      <c r="D65" s="22"/>
      <c r="E65" s="22"/>
      <c r="F65" s="22"/>
      <c r="G65" s="23"/>
      <c r="H65" s="23"/>
      <c r="I65" s="23"/>
      <c r="J65" s="15"/>
      <c r="K65" s="15"/>
      <c r="L65" s="15"/>
      <c r="M65" s="14"/>
      <c r="N65" s="14"/>
      <c r="O65" s="14"/>
      <c r="P65" s="14"/>
      <c r="Q65" s="14"/>
      <c r="R65" s="16"/>
      <c r="S65" s="13"/>
      <c r="T65" s="12"/>
      <c r="U65" s="10" t="str">
        <f t="shared" si="13"/>
        <v/>
      </c>
      <c r="V65" s="10" t="str">
        <f t="shared" si="14"/>
        <v/>
      </c>
      <c r="W65" s="10" t="str">
        <f t="shared" si="29"/>
        <v/>
      </c>
      <c r="X65" s="10" t="str">
        <f t="shared" si="15"/>
        <v/>
      </c>
      <c r="Y65" s="10" t="str">
        <f t="shared" si="16"/>
        <v/>
      </c>
      <c r="Z65" s="10" t="str">
        <f t="shared" si="17"/>
        <v/>
      </c>
      <c r="AA65" s="10" t="str">
        <f t="shared" si="18"/>
        <v/>
      </c>
      <c r="AB65" s="10" t="str">
        <f t="shared" si="19"/>
        <v/>
      </c>
      <c r="AC65" s="18" t="str">
        <f t="shared" si="20"/>
        <v/>
      </c>
      <c r="AD65" s="18" t="str">
        <f t="shared" si="28"/>
        <v/>
      </c>
      <c r="AE65" s="18" t="str">
        <f t="shared" si="21"/>
        <v/>
      </c>
      <c r="AF65" s="18" t="str">
        <f t="shared" si="22"/>
        <v/>
      </c>
      <c r="AG65" s="18" t="str">
        <f t="shared" si="23"/>
        <v/>
      </c>
      <c r="AH65" s="18" t="str">
        <f t="shared" si="24"/>
        <v/>
      </c>
      <c r="AI65" s="18" t="str">
        <f t="shared" si="25"/>
        <v/>
      </c>
      <c r="AJ65" s="18" t="str">
        <f t="shared" si="26"/>
        <v/>
      </c>
      <c r="AK65" s="18" t="str">
        <f t="shared" si="12"/>
        <v/>
      </c>
      <c r="AL65" s="18" t="str">
        <f t="shared" si="27"/>
        <v/>
      </c>
    </row>
    <row r="66" spans="1:38" ht="22.5" customHeight="1" x14ac:dyDescent="0.25">
      <c r="A66" s="98">
        <v>57</v>
      </c>
      <c r="B66" s="66"/>
      <c r="C66" s="67"/>
      <c r="D66" s="22"/>
      <c r="E66" s="22"/>
      <c r="F66" s="22"/>
      <c r="G66" s="23"/>
      <c r="H66" s="23"/>
      <c r="I66" s="23"/>
      <c r="J66" s="15"/>
      <c r="K66" s="15"/>
      <c r="L66" s="15"/>
      <c r="M66" s="14"/>
      <c r="N66" s="14"/>
      <c r="O66" s="14"/>
      <c r="P66" s="14"/>
      <c r="Q66" s="14"/>
      <c r="R66" s="16"/>
      <c r="S66" s="13"/>
      <c r="T66" s="12"/>
      <c r="U66" s="10" t="str">
        <f t="shared" si="13"/>
        <v/>
      </c>
      <c r="V66" s="10" t="str">
        <f t="shared" si="14"/>
        <v/>
      </c>
      <c r="W66" s="10" t="str">
        <f t="shared" si="29"/>
        <v/>
      </c>
      <c r="X66" s="10" t="str">
        <f t="shared" si="15"/>
        <v/>
      </c>
      <c r="Y66" s="10" t="str">
        <f t="shared" si="16"/>
        <v/>
      </c>
      <c r="Z66" s="10" t="str">
        <f t="shared" si="17"/>
        <v/>
      </c>
      <c r="AA66" s="10" t="str">
        <f t="shared" si="18"/>
        <v/>
      </c>
      <c r="AB66" s="10" t="str">
        <f t="shared" si="19"/>
        <v/>
      </c>
      <c r="AC66" s="18" t="str">
        <f t="shared" si="20"/>
        <v/>
      </c>
      <c r="AD66" s="18" t="str">
        <f t="shared" si="28"/>
        <v/>
      </c>
      <c r="AE66" s="18" t="str">
        <f t="shared" si="21"/>
        <v/>
      </c>
      <c r="AF66" s="18" t="str">
        <f t="shared" si="22"/>
        <v/>
      </c>
      <c r="AG66" s="18" t="str">
        <f t="shared" si="23"/>
        <v/>
      </c>
      <c r="AH66" s="18" t="str">
        <f t="shared" si="24"/>
        <v/>
      </c>
      <c r="AI66" s="18" t="str">
        <f t="shared" si="25"/>
        <v/>
      </c>
      <c r="AJ66" s="18" t="str">
        <f t="shared" si="26"/>
        <v/>
      </c>
      <c r="AK66" s="18" t="str">
        <f t="shared" si="12"/>
        <v/>
      </c>
      <c r="AL66" s="18" t="str">
        <f t="shared" si="27"/>
        <v/>
      </c>
    </row>
    <row r="67" spans="1:38" ht="22.5" customHeight="1" x14ac:dyDescent="0.25">
      <c r="A67" s="98">
        <v>58</v>
      </c>
      <c r="B67" s="66"/>
      <c r="C67" s="67"/>
      <c r="D67" s="22"/>
      <c r="E67" s="22"/>
      <c r="F67" s="22"/>
      <c r="G67" s="23"/>
      <c r="H67" s="23"/>
      <c r="I67" s="23"/>
      <c r="J67" s="15"/>
      <c r="K67" s="15"/>
      <c r="L67" s="15"/>
      <c r="M67" s="14"/>
      <c r="N67" s="14"/>
      <c r="O67" s="14"/>
      <c r="P67" s="14"/>
      <c r="Q67" s="14"/>
      <c r="R67" s="16"/>
      <c r="S67" s="13"/>
      <c r="T67" s="12"/>
      <c r="U67" s="10" t="str">
        <f t="shared" si="13"/>
        <v/>
      </c>
      <c r="V67" s="10" t="str">
        <f t="shared" si="14"/>
        <v/>
      </c>
      <c r="W67" s="10" t="str">
        <f t="shared" si="29"/>
        <v/>
      </c>
      <c r="X67" s="10" t="str">
        <f t="shared" si="15"/>
        <v/>
      </c>
      <c r="Y67" s="10" t="str">
        <f t="shared" si="16"/>
        <v/>
      </c>
      <c r="Z67" s="10" t="str">
        <f t="shared" si="17"/>
        <v/>
      </c>
      <c r="AA67" s="10" t="str">
        <f t="shared" si="18"/>
        <v/>
      </c>
      <c r="AB67" s="10" t="str">
        <f t="shared" si="19"/>
        <v/>
      </c>
      <c r="AC67" s="18" t="str">
        <f t="shared" si="20"/>
        <v/>
      </c>
      <c r="AD67" s="18" t="str">
        <f t="shared" si="28"/>
        <v/>
      </c>
      <c r="AE67" s="18" t="str">
        <f t="shared" si="21"/>
        <v/>
      </c>
      <c r="AF67" s="18" t="str">
        <f t="shared" si="22"/>
        <v/>
      </c>
      <c r="AG67" s="18" t="str">
        <f t="shared" si="23"/>
        <v/>
      </c>
      <c r="AH67" s="18" t="str">
        <f t="shared" si="24"/>
        <v/>
      </c>
      <c r="AI67" s="18" t="str">
        <f t="shared" si="25"/>
        <v/>
      </c>
      <c r="AJ67" s="18" t="str">
        <f t="shared" si="26"/>
        <v/>
      </c>
      <c r="AK67" s="18" t="str">
        <f t="shared" si="12"/>
        <v/>
      </c>
      <c r="AL67" s="18" t="str">
        <f t="shared" si="27"/>
        <v/>
      </c>
    </row>
    <row r="68" spans="1:38" ht="22.5" customHeight="1" x14ac:dyDescent="0.25">
      <c r="A68" s="98">
        <v>59</v>
      </c>
      <c r="B68" s="66"/>
      <c r="C68" s="67"/>
      <c r="D68" s="22"/>
      <c r="E68" s="22"/>
      <c r="F68" s="22"/>
      <c r="G68" s="23"/>
      <c r="H68" s="23"/>
      <c r="I68" s="23"/>
      <c r="J68" s="15"/>
      <c r="K68" s="15"/>
      <c r="L68" s="15"/>
      <c r="M68" s="14"/>
      <c r="N68" s="14"/>
      <c r="O68" s="14"/>
      <c r="P68" s="14"/>
      <c r="Q68" s="14"/>
      <c r="R68" s="16"/>
      <c r="S68" s="13"/>
      <c r="T68" s="12"/>
      <c r="U68" s="10" t="str">
        <f t="shared" si="13"/>
        <v/>
      </c>
      <c r="V68" s="10" t="str">
        <f t="shared" si="14"/>
        <v/>
      </c>
      <c r="W68" s="10" t="str">
        <f t="shared" si="29"/>
        <v/>
      </c>
      <c r="X68" s="10" t="str">
        <f t="shared" si="15"/>
        <v/>
      </c>
      <c r="Y68" s="10" t="str">
        <f t="shared" si="16"/>
        <v/>
      </c>
      <c r="Z68" s="10" t="str">
        <f t="shared" si="17"/>
        <v/>
      </c>
      <c r="AA68" s="10" t="str">
        <f t="shared" si="18"/>
        <v/>
      </c>
      <c r="AB68" s="10" t="str">
        <f t="shared" si="19"/>
        <v/>
      </c>
      <c r="AC68" s="18" t="str">
        <f t="shared" si="20"/>
        <v/>
      </c>
      <c r="AD68" s="18" t="str">
        <f t="shared" si="28"/>
        <v/>
      </c>
      <c r="AE68" s="18" t="str">
        <f t="shared" si="21"/>
        <v/>
      </c>
      <c r="AF68" s="18" t="str">
        <f t="shared" si="22"/>
        <v/>
      </c>
      <c r="AG68" s="18" t="str">
        <f t="shared" si="23"/>
        <v/>
      </c>
      <c r="AH68" s="18" t="str">
        <f t="shared" si="24"/>
        <v/>
      </c>
      <c r="AI68" s="18" t="str">
        <f t="shared" si="25"/>
        <v/>
      </c>
      <c r="AJ68" s="18" t="str">
        <f t="shared" si="26"/>
        <v/>
      </c>
      <c r="AK68" s="18" t="str">
        <f t="shared" si="12"/>
        <v/>
      </c>
      <c r="AL68" s="18" t="str">
        <f t="shared" si="27"/>
        <v/>
      </c>
    </row>
    <row r="69" spans="1:38" ht="22.5" customHeight="1" x14ac:dyDescent="0.25">
      <c r="A69" s="98">
        <v>60</v>
      </c>
      <c r="B69" s="66"/>
      <c r="C69" s="67"/>
      <c r="D69" s="22"/>
      <c r="E69" s="22"/>
      <c r="F69" s="22"/>
      <c r="G69" s="23"/>
      <c r="H69" s="23"/>
      <c r="I69" s="23"/>
      <c r="J69" s="15"/>
      <c r="K69" s="15"/>
      <c r="L69" s="15"/>
      <c r="M69" s="14"/>
      <c r="N69" s="14"/>
      <c r="O69" s="14"/>
      <c r="P69" s="14"/>
      <c r="Q69" s="14"/>
      <c r="R69" s="16"/>
      <c r="S69" s="13"/>
      <c r="T69" s="12"/>
      <c r="U69" s="10" t="str">
        <f t="shared" si="13"/>
        <v/>
      </c>
      <c r="V69" s="10" t="str">
        <f t="shared" si="14"/>
        <v/>
      </c>
      <c r="W69" s="10" t="str">
        <f t="shared" si="29"/>
        <v/>
      </c>
      <c r="X69" s="10" t="str">
        <f t="shared" si="15"/>
        <v/>
      </c>
      <c r="Y69" s="10" t="str">
        <f t="shared" si="16"/>
        <v/>
      </c>
      <c r="Z69" s="10" t="str">
        <f t="shared" si="17"/>
        <v/>
      </c>
      <c r="AA69" s="10" t="str">
        <f t="shared" si="18"/>
        <v/>
      </c>
      <c r="AB69" s="10" t="str">
        <f t="shared" si="19"/>
        <v/>
      </c>
      <c r="AC69" s="18" t="str">
        <f t="shared" si="20"/>
        <v/>
      </c>
      <c r="AD69" s="18" t="str">
        <f t="shared" si="28"/>
        <v/>
      </c>
      <c r="AE69" s="18" t="str">
        <f t="shared" si="21"/>
        <v/>
      </c>
      <c r="AF69" s="18" t="str">
        <f t="shared" si="22"/>
        <v/>
      </c>
      <c r="AG69" s="18" t="str">
        <f t="shared" si="23"/>
        <v/>
      </c>
      <c r="AH69" s="18" t="str">
        <f t="shared" si="24"/>
        <v/>
      </c>
      <c r="AI69" s="18" t="str">
        <f t="shared" si="25"/>
        <v/>
      </c>
      <c r="AJ69" s="18" t="str">
        <f t="shared" si="26"/>
        <v/>
      </c>
      <c r="AK69" s="18" t="str">
        <f t="shared" si="12"/>
        <v/>
      </c>
      <c r="AL69" s="18" t="str">
        <f t="shared" si="27"/>
        <v/>
      </c>
    </row>
    <row r="70" spans="1:38" ht="22.5" customHeight="1" x14ac:dyDescent="0.25">
      <c r="A70" s="98">
        <v>61</v>
      </c>
      <c r="B70" s="66"/>
      <c r="C70" s="67"/>
      <c r="D70" s="22"/>
      <c r="E70" s="22"/>
      <c r="F70" s="22"/>
      <c r="G70" s="23"/>
      <c r="H70" s="23"/>
      <c r="I70" s="23"/>
      <c r="J70" s="15"/>
      <c r="K70" s="15"/>
      <c r="L70" s="15"/>
      <c r="M70" s="14"/>
      <c r="N70" s="14"/>
      <c r="O70" s="14"/>
      <c r="P70" s="14"/>
      <c r="Q70" s="14"/>
      <c r="R70" s="16"/>
      <c r="S70" s="13"/>
      <c r="T70" s="12"/>
      <c r="U70" s="10" t="str">
        <f t="shared" si="13"/>
        <v/>
      </c>
      <c r="V70" s="10" t="str">
        <f t="shared" si="14"/>
        <v/>
      </c>
      <c r="W70" s="10" t="str">
        <f t="shared" si="29"/>
        <v/>
      </c>
      <c r="X70" s="10" t="str">
        <f t="shared" si="15"/>
        <v/>
      </c>
      <c r="Y70" s="10" t="str">
        <f t="shared" si="16"/>
        <v/>
      </c>
      <c r="Z70" s="10" t="str">
        <f t="shared" si="17"/>
        <v/>
      </c>
      <c r="AA70" s="10" t="str">
        <f t="shared" si="18"/>
        <v/>
      </c>
      <c r="AB70" s="10" t="str">
        <f t="shared" si="19"/>
        <v/>
      </c>
      <c r="AC70" s="18" t="str">
        <f t="shared" si="20"/>
        <v/>
      </c>
      <c r="AD70" s="18" t="str">
        <f t="shared" si="28"/>
        <v/>
      </c>
      <c r="AE70" s="18" t="str">
        <f t="shared" si="21"/>
        <v/>
      </c>
      <c r="AF70" s="18" t="str">
        <f t="shared" si="22"/>
        <v/>
      </c>
      <c r="AG70" s="18" t="str">
        <f t="shared" si="23"/>
        <v/>
      </c>
      <c r="AH70" s="18" t="str">
        <f t="shared" si="24"/>
        <v/>
      </c>
      <c r="AI70" s="18" t="str">
        <f t="shared" si="25"/>
        <v/>
      </c>
      <c r="AJ70" s="18" t="str">
        <f t="shared" si="26"/>
        <v/>
      </c>
      <c r="AK70" s="18" t="str">
        <f t="shared" si="12"/>
        <v/>
      </c>
      <c r="AL70" s="18" t="str">
        <f t="shared" si="27"/>
        <v/>
      </c>
    </row>
    <row r="71" spans="1:38" ht="22.5" customHeight="1" x14ac:dyDescent="0.25">
      <c r="A71" s="98">
        <v>62</v>
      </c>
      <c r="B71" s="66"/>
      <c r="C71" s="67"/>
      <c r="D71" s="22"/>
      <c r="E71" s="22"/>
      <c r="F71" s="22"/>
      <c r="G71" s="23"/>
      <c r="H71" s="23"/>
      <c r="I71" s="23"/>
      <c r="J71" s="15"/>
      <c r="K71" s="15"/>
      <c r="L71" s="15"/>
      <c r="M71" s="14"/>
      <c r="N71" s="14"/>
      <c r="O71" s="14"/>
      <c r="P71" s="14"/>
      <c r="Q71" s="14"/>
      <c r="R71" s="16"/>
      <c r="S71" s="13"/>
      <c r="T71" s="12"/>
      <c r="U71" s="10" t="str">
        <f t="shared" si="13"/>
        <v/>
      </c>
      <c r="V71" s="10" t="str">
        <f t="shared" si="14"/>
        <v/>
      </c>
      <c r="W71" s="10" t="str">
        <f t="shared" si="29"/>
        <v/>
      </c>
      <c r="X71" s="10" t="str">
        <f t="shared" si="15"/>
        <v/>
      </c>
      <c r="Y71" s="10" t="str">
        <f t="shared" si="16"/>
        <v/>
      </c>
      <c r="Z71" s="10" t="str">
        <f t="shared" si="17"/>
        <v/>
      </c>
      <c r="AA71" s="10" t="str">
        <f t="shared" si="18"/>
        <v/>
      </c>
      <c r="AB71" s="10" t="str">
        <f t="shared" si="19"/>
        <v/>
      </c>
      <c r="AC71" s="18" t="str">
        <f t="shared" si="20"/>
        <v/>
      </c>
      <c r="AD71" s="18" t="str">
        <f t="shared" si="28"/>
        <v/>
      </c>
      <c r="AE71" s="18" t="str">
        <f t="shared" si="21"/>
        <v/>
      </c>
      <c r="AF71" s="18" t="str">
        <f t="shared" si="22"/>
        <v/>
      </c>
      <c r="AG71" s="18" t="str">
        <f t="shared" si="23"/>
        <v/>
      </c>
      <c r="AH71" s="18" t="str">
        <f t="shared" si="24"/>
        <v/>
      </c>
      <c r="AI71" s="18" t="str">
        <f t="shared" si="25"/>
        <v/>
      </c>
      <c r="AJ71" s="18" t="str">
        <f t="shared" si="26"/>
        <v/>
      </c>
      <c r="AK71" s="18" t="str">
        <f t="shared" si="12"/>
        <v/>
      </c>
      <c r="AL71" s="18" t="str">
        <f t="shared" si="27"/>
        <v/>
      </c>
    </row>
    <row r="72" spans="1:38" ht="22.5" customHeight="1" x14ac:dyDescent="0.25">
      <c r="A72" s="98">
        <v>63</v>
      </c>
      <c r="B72" s="66"/>
      <c r="C72" s="67"/>
      <c r="D72" s="22"/>
      <c r="E72" s="22"/>
      <c r="F72" s="22"/>
      <c r="G72" s="23"/>
      <c r="H72" s="23"/>
      <c r="I72" s="23"/>
      <c r="J72" s="15"/>
      <c r="K72" s="15"/>
      <c r="L72" s="15"/>
      <c r="M72" s="14"/>
      <c r="N72" s="14"/>
      <c r="O72" s="14"/>
      <c r="P72" s="14"/>
      <c r="Q72" s="14"/>
      <c r="R72" s="16"/>
      <c r="S72" s="13"/>
      <c r="T72" s="12"/>
      <c r="U72" s="10" t="str">
        <f t="shared" si="13"/>
        <v/>
      </c>
      <c r="V72" s="10" t="str">
        <f t="shared" si="14"/>
        <v/>
      </c>
      <c r="W72" s="10" t="str">
        <f t="shared" si="29"/>
        <v/>
      </c>
      <c r="X72" s="10" t="str">
        <f t="shared" si="15"/>
        <v/>
      </c>
      <c r="Y72" s="10" t="str">
        <f t="shared" si="16"/>
        <v/>
      </c>
      <c r="Z72" s="10" t="str">
        <f t="shared" si="17"/>
        <v/>
      </c>
      <c r="AA72" s="10" t="str">
        <f t="shared" si="18"/>
        <v/>
      </c>
      <c r="AB72" s="10" t="str">
        <f t="shared" si="19"/>
        <v/>
      </c>
      <c r="AC72" s="18" t="str">
        <f t="shared" si="20"/>
        <v/>
      </c>
      <c r="AD72" s="18" t="str">
        <f t="shared" si="28"/>
        <v/>
      </c>
      <c r="AE72" s="18" t="str">
        <f t="shared" si="21"/>
        <v/>
      </c>
      <c r="AF72" s="18" t="str">
        <f t="shared" si="22"/>
        <v/>
      </c>
      <c r="AG72" s="18" t="str">
        <f t="shared" si="23"/>
        <v/>
      </c>
      <c r="AH72" s="18" t="str">
        <f t="shared" si="24"/>
        <v/>
      </c>
      <c r="AI72" s="18" t="str">
        <f t="shared" si="25"/>
        <v/>
      </c>
      <c r="AJ72" s="18" t="str">
        <f t="shared" si="26"/>
        <v/>
      </c>
      <c r="AK72" s="18" t="str">
        <f t="shared" si="12"/>
        <v/>
      </c>
      <c r="AL72" s="18" t="str">
        <f t="shared" si="27"/>
        <v/>
      </c>
    </row>
    <row r="73" spans="1:38" ht="22.5" customHeight="1" x14ac:dyDescent="0.25">
      <c r="A73" s="98">
        <v>64</v>
      </c>
      <c r="B73" s="66"/>
      <c r="C73" s="67"/>
      <c r="D73" s="22"/>
      <c r="E73" s="22"/>
      <c r="F73" s="22"/>
      <c r="G73" s="23"/>
      <c r="H73" s="23"/>
      <c r="I73" s="23"/>
      <c r="J73" s="15"/>
      <c r="K73" s="15"/>
      <c r="L73" s="15"/>
      <c r="M73" s="14"/>
      <c r="N73" s="14"/>
      <c r="O73" s="14"/>
      <c r="P73" s="14"/>
      <c r="Q73" s="14"/>
      <c r="R73" s="16"/>
      <c r="S73" s="13"/>
      <c r="T73" s="12"/>
      <c r="U73" s="10" t="str">
        <f t="shared" si="13"/>
        <v/>
      </c>
      <c r="V73" s="10" t="str">
        <f t="shared" si="14"/>
        <v/>
      </c>
      <c r="W73" s="10" t="str">
        <f t="shared" si="29"/>
        <v/>
      </c>
      <c r="X73" s="10" t="str">
        <f t="shared" si="15"/>
        <v/>
      </c>
      <c r="Y73" s="10" t="str">
        <f t="shared" si="16"/>
        <v/>
      </c>
      <c r="Z73" s="10" t="str">
        <f t="shared" si="17"/>
        <v/>
      </c>
      <c r="AA73" s="10" t="str">
        <f t="shared" si="18"/>
        <v/>
      </c>
      <c r="AB73" s="10" t="str">
        <f t="shared" si="19"/>
        <v/>
      </c>
      <c r="AC73" s="18" t="str">
        <f t="shared" si="20"/>
        <v/>
      </c>
      <c r="AD73" s="18" t="str">
        <f t="shared" si="28"/>
        <v/>
      </c>
      <c r="AE73" s="18" t="str">
        <f t="shared" si="21"/>
        <v/>
      </c>
      <c r="AF73" s="18" t="str">
        <f t="shared" si="22"/>
        <v/>
      </c>
      <c r="AG73" s="18" t="str">
        <f t="shared" si="23"/>
        <v/>
      </c>
      <c r="AH73" s="18" t="str">
        <f t="shared" si="24"/>
        <v/>
      </c>
      <c r="AI73" s="18" t="str">
        <f t="shared" si="25"/>
        <v/>
      </c>
      <c r="AJ73" s="18" t="str">
        <f t="shared" si="26"/>
        <v/>
      </c>
      <c r="AK73" s="18" t="str">
        <f t="shared" si="12"/>
        <v/>
      </c>
      <c r="AL73" s="18" t="str">
        <f t="shared" si="27"/>
        <v/>
      </c>
    </row>
    <row r="74" spans="1:38" ht="22.5" customHeight="1" x14ac:dyDescent="0.25">
      <c r="A74" s="98">
        <v>65</v>
      </c>
      <c r="B74" s="66"/>
      <c r="C74" s="67"/>
      <c r="D74" s="22"/>
      <c r="E74" s="22"/>
      <c r="F74" s="22"/>
      <c r="G74" s="23"/>
      <c r="H74" s="23"/>
      <c r="I74" s="23"/>
      <c r="J74" s="15"/>
      <c r="K74" s="15"/>
      <c r="L74" s="15"/>
      <c r="M74" s="14"/>
      <c r="N74" s="14"/>
      <c r="O74" s="14"/>
      <c r="P74" s="14"/>
      <c r="Q74" s="14"/>
      <c r="R74" s="16"/>
      <c r="S74" s="13"/>
      <c r="T74" s="12"/>
      <c r="U74" s="10" t="str">
        <f t="shared" si="13"/>
        <v/>
      </c>
      <c r="V74" s="10" t="str">
        <f t="shared" si="14"/>
        <v/>
      </c>
      <c r="W74" s="10" t="str">
        <f t="shared" si="29"/>
        <v/>
      </c>
      <c r="X74" s="10" t="str">
        <f t="shared" ref="X74:X137" si="30">IF(VLOOKUP(ROW()-9,A:S,18,0) = "","", IF(ISNUMBER(VLOOKUP(ROW()-9,A:S,18,0))=TRUE,"","Amount must be a numeric value. "))</f>
        <v/>
      </c>
      <c r="Y74" s="10" t="str">
        <f t="shared" si="16"/>
        <v/>
      </c>
      <c r="Z74" s="10" t="str">
        <f t="shared" si="17"/>
        <v/>
      </c>
      <c r="AA74" s="10" t="str">
        <f t="shared" si="18"/>
        <v/>
      </c>
      <c r="AB74" s="10" t="str">
        <f t="shared" si="19"/>
        <v/>
      </c>
      <c r="AC74" s="18" t="str">
        <f t="shared" si="20"/>
        <v/>
      </c>
      <c r="AD74" s="18" t="str">
        <f t="shared" si="28"/>
        <v/>
      </c>
      <c r="AE74" s="18" t="str">
        <f t="shared" si="21"/>
        <v/>
      </c>
      <c r="AF74" s="18" t="str">
        <f t="shared" si="22"/>
        <v/>
      </c>
      <c r="AG74" s="18" t="str">
        <f t="shared" si="23"/>
        <v/>
      </c>
      <c r="AH74" s="18" t="str">
        <f t="shared" si="24"/>
        <v/>
      </c>
      <c r="AI74" s="18" t="str">
        <f t="shared" si="25"/>
        <v/>
      </c>
      <c r="AJ74" s="18" t="str">
        <f t="shared" si="26"/>
        <v/>
      </c>
      <c r="AK74" s="18" t="str">
        <f t="shared" si="12"/>
        <v/>
      </c>
      <c r="AL74" s="18" t="str">
        <f t="shared" si="27"/>
        <v/>
      </c>
    </row>
    <row r="75" spans="1:38" ht="22.5" customHeight="1" x14ac:dyDescent="0.25">
      <c r="A75" s="98">
        <v>66</v>
      </c>
      <c r="B75" s="66"/>
      <c r="C75" s="67"/>
      <c r="D75" s="22"/>
      <c r="E75" s="22"/>
      <c r="F75" s="22"/>
      <c r="G75" s="23"/>
      <c r="H75" s="23"/>
      <c r="I75" s="23"/>
      <c r="J75" s="15"/>
      <c r="K75" s="15"/>
      <c r="L75" s="15"/>
      <c r="M75" s="14"/>
      <c r="N75" s="14"/>
      <c r="O75" s="14"/>
      <c r="P75" s="14"/>
      <c r="Q75" s="14"/>
      <c r="R75" s="16"/>
      <c r="S75" s="13"/>
      <c r="T75" s="12"/>
      <c r="U75" s="10" t="str">
        <f t="shared" ref="U75:U138" si="31" xml:space="preserve"> IF(ISERROR(V75),"",V75)&amp; IF(ISERROR(W75),"",W75)&amp; IF(ISERROR(X75),"",X75)&amp; IF(ISERROR(Y75),"",Y75)&amp; IF(ISERROR(Z75),"",Z75)&amp; IF(ISERROR(AA75),"",AA75)&amp; IF(ISERROR(AB75),"",AB75)&amp; IF(ISERROR(AC75),"",AC75)&amp; IF(ISERROR(AD75),"",AD75)&amp; IF(ISERROR(AE75),"",AE75)&amp; IF(ISERROR(AF75),"",AF75)&amp; IF(ISERROR(AG75),"",AG75)&amp; IF(ISERROR(AH75),"",AH75)&amp; IF(ISERROR(AI75),"",AI75)&amp; IF(ISERROR(AJ75),"",AJ75)&amp; IF(ISERROR(AK75),"",AK75)&amp; IF(ISERROR(AL75),"",AL75)</f>
        <v/>
      </c>
      <c r="V75" s="10" t="str">
        <f t="shared" ref="V75:V138" si="32">IF(OR(VLOOKUP(ROW()-9,A:S,18,0)&lt;0,VLOOKUP(ROW()-9,A:S,3,0)&lt;0),"Amount and encumbrances must be a positive value. ","")</f>
        <v/>
      </c>
      <c r="W75" s="10" t="str">
        <f t="shared" si="29"/>
        <v/>
      </c>
      <c r="X75" s="10" t="str">
        <f t="shared" si="30"/>
        <v/>
      </c>
      <c r="Y75" s="10" t="str">
        <f t="shared" ref="Y75:Y138" si="33">IF(VLOOKUP(ROW()-9,A:S,3,0) = "","", IF(ISNUMBER(VLOOKUP(ROW()-9,A:S,3,0))=TRUE,"","Encumbrances must be a numeric value. "))</f>
        <v/>
      </c>
      <c r="Z75" s="10" t="str">
        <f t="shared" ref="Z75:Z138" si="34">IF(VLOOKUP(ROW()-9,A:S,18,0)&gt;=VLOOKUP(ROW()-9,A:S,3,0),"","Encumbrance amount must be equal to or less than the accrual amount. ")</f>
        <v/>
      </c>
      <c r="AA75" s="10" t="str">
        <f t="shared" ref="AA75:AA138" si="35">IF(OR(AND(VLOOKUP(ROW()-9,A:S,18,0)&gt;0,VLOOKUP(ROW()-9,A:S,19,0)=""),AND(VLOOKUP(ROW()-9,A:S,3,0)&gt;0,VLOOKUP(ROW()-9,A:S,4,0)="")),"For every amount or encumbrance, the D/C column must have a D or C. ", "")</f>
        <v/>
      </c>
      <c r="AB75" s="10" t="str">
        <f t="shared" ref="AB75:AB138" si="36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75" s="18" t="str">
        <f t="shared" ref="AC75:AC138" si="37">IF(OR(VLOOKUP(ROW()-9,A:S,8,0)&lt;&gt;"97",VLOOKUP(ROW()-9,A:S,18,0)=""),"",IF(VLOOKUP(ROW()-9,A:S,15,0)&lt;&gt;"3","Cat 97 must have a block flag 3. ", IF(VLOOKUP(ROW()-9,A:S,19,0)&lt;&gt;"C","Cat 97 amount must be a credit. ","")))</f>
        <v/>
      </c>
      <c r="AD75" s="18" t="str">
        <f t="shared" si="28"/>
        <v/>
      </c>
      <c r="AE75" s="18" t="str">
        <f t="shared" ref="AE75:AE138" si="38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75" s="18" t="str">
        <f t="shared" ref="AF75:AF138" si="39">IF(VLOOKUP(ROW()-9,A:S,13,0) &lt;&gt;"R","",IF(VLOOKUP(ROW()-9,A:S,17,0) ="","R type must have a Revenue/Object code. ",""))</f>
        <v/>
      </c>
      <c r="AG75" s="18" t="str">
        <f t="shared" ref="AG75:AG138" si="40">IF(VLOOKUP(ROW()-9,A:S,18,0)="","",IF(VLOOKUP(ROW()-9,A:S,13,0)="","Account type is required. ",""))</f>
        <v/>
      </c>
      <c r="AH75" s="18" t="str">
        <f t="shared" ref="AH75:AH138" si="41">IF(AND(VLOOKUP(ROW()-9,A:S,13,0)="r",VLOOKUP(ROW()-9,A:S,3,0) &gt;0),"Revenue type can't have encumbrances. ","")</f>
        <v/>
      </c>
      <c r="AI75" s="18" t="str">
        <f t="shared" ref="AI75:AI138" si="42">IF(OR(LEN(VLOOKUP(ROW()-9,A:S,7,0))=3,LEN(VLOOKUP(ROW()-9,A:S,7,0))=5,LEN(VLOOKUP(ROW()-9,A:S,7,0))=0),"","Reference field must be 3 or 5 digits long. ")</f>
        <v/>
      </c>
      <c r="AJ75" s="18" t="str">
        <f t="shared" ref="AJ75:AJ138" si="43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K75" s="18" t="str">
        <f t="shared" ref="AK75:AK138" si="44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L75" s="18" t="str">
        <f t="shared" ref="AL75:AL138" si="45">IF(AND(VLOOKUP(ROW()-9,A:S,13,0)&lt;&gt;"D",VLOOKUP(ROW()-9,A:S,13,0)&lt;&gt;"T",VLOOKUP(ROW()-9,A:S,13,0)&lt;&gt;"F"),"",IF(VLOOKUP(ROW()-9,A:S,17,0)="","","Type D, T, and F must have a blank Revenue/Object. "))</f>
        <v/>
      </c>
    </row>
    <row r="76" spans="1:38" ht="22.5" customHeight="1" x14ac:dyDescent="0.25">
      <c r="A76" s="98">
        <v>67</v>
      </c>
      <c r="B76" s="66"/>
      <c r="C76" s="67"/>
      <c r="D76" s="22"/>
      <c r="E76" s="22"/>
      <c r="F76" s="22"/>
      <c r="G76" s="23"/>
      <c r="H76" s="23"/>
      <c r="I76" s="23"/>
      <c r="J76" s="15"/>
      <c r="K76" s="15"/>
      <c r="L76" s="15"/>
      <c r="M76" s="14"/>
      <c r="N76" s="14"/>
      <c r="O76" s="14"/>
      <c r="P76" s="14"/>
      <c r="Q76" s="14"/>
      <c r="R76" s="16"/>
      <c r="S76" s="13"/>
      <c r="T76" s="12"/>
      <c r="U76" s="10" t="str">
        <f t="shared" si="31"/>
        <v/>
      </c>
      <c r="V76" s="10" t="str">
        <f t="shared" si="32"/>
        <v/>
      </c>
      <c r="W76" s="10" t="str">
        <f t="shared" si="29"/>
        <v/>
      </c>
      <c r="X76" s="10" t="str">
        <f t="shared" si="30"/>
        <v/>
      </c>
      <c r="Y76" s="10" t="str">
        <f t="shared" si="33"/>
        <v/>
      </c>
      <c r="Z76" s="10" t="str">
        <f t="shared" si="34"/>
        <v/>
      </c>
      <c r="AA76" s="10" t="str">
        <f t="shared" si="35"/>
        <v/>
      </c>
      <c r="AB76" s="10" t="str">
        <f t="shared" si="36"/>
        <v/>
      </c>
      <c r="AC76" s="18" t="str">
        <f t="shared" si="37"/>
        <v/>
      </c>
      <c r="AD76" s="18" t="str">
        <f t="shared" si="28"/>
        <v/>
      </c>
      <c r="AE76" s="18" t="str">
        <f t="shared" si="38"/>
        <v/>
      </c>
      <c r="AF76" s="18" t="str">
        <f t="shared" si="39"/>
        <v/>
      </c>
      <c r="AG76" s="18" t="str">
        <f t="shared" si="40"/>
        <v/>
      </c>
      <c r="AH76" s="18" t="str">
        <f t="shared" si="41"/>
        <v/>
      </c>
      <c r="AI76" s="18" t="str">
        <f t="shared" si="42"/>
        <v/>
      </c>
      <c r="AJ76" s="18" t="str">
        <f t="shared" si="43"/>
        <v/>
      </c>
      <c r="AK76" s="18" t="str">
        <f t="shared" si="44"/>
        <v/>
      </c>
      <c r="AL76" s="18" t="str">
        <f t="shared" si="45"/>
        <v/>
      </c>
    </row>
    <row r="77" spans="1:38" ht="22.5" customHeight="1" x14ac:dyDescent="0.25">
      <c r="A77" s="98">
        <v>68</v>
      </c>
      <c r="B77" s="66"/>
      <c r="C77" s="67"/>
      <c r="D77" s="22"/>
      <c r="E77" s="22"/>
      <c r="F77" s="22"/>
      <c r="G77" s="23"/>
      <c r="H77" s="23"/>
      <c r="I77" s="23"/>
      <c r="J77" s="15"/>
      <c r="K77" s="15"/>
      <c r="L77" s="15"/>
      <c r="M77" s="14"/>
      <c r="N77" s="14"/>
      <c r="O77" s="14"/>
      <c r="P77" s="14"/>
      <c r="Q77" s="14"/>
      <c r="R77" s="16"/>
      <c r="S77" s="13"/>
      <c r="T77" s="12"/>
      <c r="U77" s="10" t="str">
        <f t="shared" si="31"/>
        <v/>
      </c>
      <c r="V77" s="10" t="str">
        <f t="shared" si="32"/>
        <v/>
      </c>
      <c r="W77" s="10" t="str">
        <f t="shared" si="29"/>
        <v/>
      </c>
      <c r="X77" s="10" t="str">
        <f t="shared" si="30"/>
        <v/>
      </c>
      <c r="Y77" s="10" t="str">
        <f t="shared" si="33"/>
        <v/>
      </c>
      <c r="Z77" s="10" t="str">
        <f t="shared" si="34"/>
        <v/>
      </c>
      <c r="AA77" s="10" t="str">
        <f t="shared" si="35"/>
        <v/>
      </c>
      <c r="AB77" s="10" t="str">
        <f t="shared" si="36"/>
        <v/>
      </c>
      <c r="AC77" s="18" t="str">
        <f t="shared" si="37"/>
        <v/>
      </c>
      <c r="AD77" s="18" t="str">
        <f t="shared" ref="AD77:AD140" si="46">IF(VLOOKUP(ROW()-9,A:S,13,0)&lt;&gt;"F","",IF(LEN(VLOOKUP(ROW()-9,A:S,14,0))&lt;&gt;7,"Reimbursement accruals require a 4 digit fund number and a 3 digit sub-fund number in the Source Fund field. ",""))</f>
        <v/>
      </c>
      <c r="AE77" s="18" t="str">
        <f t="shared" si="38"/>
        <v/>
      </c>
      <c r="AF77" s="18" t="str">
        <f t="shared" si="39"/>
        <v/>
      </c>
      <c r="AG77" s="18" t="str">
        <f t="shared" si="40"/>
        <v/>
      </c>
      <c r="AH77" s="18" t="str">
        <f t="shared" si="41"/>
        <v/>
      </c>
      <c r="AI77" s="18" t="str">
        <f t="shared" si="42"/>
        <v/>
      </c>
      <c r="AJ77" s="18" t="str">
        <f t="shared" si="43"/>
        <v/>
      </c>
      <c r="AK77" s="18" t="str">
        <f t="shared" si="44"/>
        <v/>
      </c>
      <c r="AL77" s="18" t="str">
        <f t="shared" si="45"/>
        <v/>
      </c>
    </row>
    <row r="78" spans="1:38" ht="22.5" customHeight="1" x14ac:dyDescent="0.25">
      <c r="A78" s="98">
        <v>69</v>
      </c>
      <c r="B78" s="66"/>
      <c r="C78" s="67"/>
      <c r="D78" s="22"/>
      <c r="E78" s="22"/>
      <c r="F78" s="22"/>
      <c r="G78" s="23"/>
      <c r="H78" s="23"/>
      <c r="I78" s="23"/>
      <c r="J78" s="15"/>
      <c r="K78" s="15"/>
      <c r="L78" s="15"/>
      <c r="M78" s="14"/>
      <c r="N78" s="14"/>
      <c r="O78" s="14"/>
      <c r="P78" s="14"/>
      <c r="Q78" s="14"/>
      <c r="R78" s="16"/>
      <c r="S78" s="13"/>
      <c r="T78" s="12"/>
      <c r="U78" s="10" t="str">
        <f t="shared" si="31"/>
        <v/>
      </c>
      <c r="V78" s="10" t="str">
        <f t="shared" si="32"/>
        <v/>
      </c>
      <c r="W78" s="10" t="str">
        <f t="shared" ref="W78:W141" si="47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78" s="10" t="str">
        <f t="shared" si="30"/>
        <v/>
      </c>
      <c r="Y78" s="10" t="str">
        <f t="shared" si="33"/>
        <v/>
      </c>
      <c r="Z78" s="10" t="str">
        <f t="shared" si="34"/>
        <v/>
      </c>
      <c r="AA78" s="10" t="str">
        <f t="shared" si="35"/>
        <v/>
      </c>
      <c r="AB78" s="10" t="str">
        <f t="shared" si="36"/>
        <v/>
      </c>
      <c r="AC78" s="18" t="str">
        <f t="shared" si="37"/>
        <v/>
      </c>
      <c r="AD78" s="18" t="str">
        <f t="shared" si="46"/>
        <v/>
      </c>
      <c r="AE78" s="18" t="str">
        <f t="shared" si="38"/>
        <v/>
      </c>
      <c r="AF78" s="18" t="str">
        <f t="shared" si="39"/>
        <v/>
      </c>
      <c r="AG78" s="18" t="str">
        <f t="shared" si="40"/>
        <v/>
      </c>
      <c r="AH78" s="18" t="str">
        <f t="shared" si="41"/>
        <v/>
      </c>
      <c r="AI78" s="18" t="str">
        <f t="shared" si="42"/>
        <v/>
      </c>
      <c r="AJ78" s="18" t="str">
        <f t="shared" si="43"/>
        <v/>
      </c>
      <c r="AK78" s="18" t="str">
        <f t="shared" si="44"/>
        <v/>
      </c>
      <c r="AL78" s="18" t="str">
        <f t="shared" si="45"/>
        <v/>
      </c>
    </row>
    <row r="79" spans="1:38" ht="22.5" customHeight="1" x14ac:dyDescent="0.25">
      <c r="A79" s="98">
        <v>70</v>
      </c>
      <c r="B79" s="66"/>
      <c r="C79" s="67"/>
      <c r="D79" s="22"/>
      <c r="E79" s="22"/>
      <c r="F79" s="22"/>
      <c r="G79" s="23"/>
      <c r="H79" s="23"/>
      <c r="I79" s="23"/>
      <c r="J79" s="15"/>
      <c r="K79" s="15"/>
      <c r="L79" s="15"/>
      <c r="M79" s="14"/>
      <c r="N79" s="14"/>
      <c r="O79" s="14"/>
      <c r="P79" s="14"/>
      <c r="Q79" s="14"/>
      <c r="R79" s="16"/>
      <c r="S79" s="13"/>
      <c r="T79" s="12"/>
      <c r="U79" s="10" t="str">
        <f t="shared" si="31"/>
        <v/>
      </c>
      <c r="V79" s="10" t="str">
        <f t="shared" si="32"/>
        <v/>
      </c>
      <c r="W79" s="10" t="str">
        <f t="shared" si="47"/>
        <v/>
      </c>
      <c r="X79" s="10" t="str">
        <f t="shared" si="30"/>
        <v/>
      </c>
      <c r="Y79" s="10" t="str">
        <f t="shared" si="33"/>
        <v/>
      </c>
      <c r="Z79" s="10" t="str">
        <f t="shared" si="34"/>
        <v/>
      </c>
      <c r="AA79" s="10" t="str">
        <f t="shared" si="35"/>
        <v/>
      </c>
      <c r="AB79" s="10" t="str">
        <f t="shared" si="36"/>
        <v/>
      </c>
      <c r="AC79" s="18" t="str">
        <f t="shared" si="37"/>
        <v/>
      </c>
      <c r="AD79" s="18" t="str">
        <f t="shared" si="46"/>
        <v/>
      </c>
      <c r="AE79" s="18" t="str">
        <f t="shared" si="38"/>
        <v/>
      </c>
      <c r="AF79" s="18" t="str">
        <f t="shared" si="39"/>
        <v/>
      </c>
      <c r="AG79" s="18" t="str">
        <f t="shared" si="40"/>
        <v/>
      </c>
      <c r="AH79" s="18" t="str">
        <f t="shared" si="41"/>
        <v/>
      </c>
      <c r="AI79" s="18" t="str">
        <f t="shared" si="42"/>
        <v/>
      </c>
      <c r="AJ79" s="18" t="str">
        <f t="shared" si="43"/>
        <v/>
      </c>
      <c r="AK79" s="18" t="str">
        <f t="shared" si="44"/>
        <v/>
      </c>
      <c r="AL79" s="18" t="str">
        <f t="shared" si="45"/>
        <v/>
      </c>
    </row>
    <row r="80" spans="1:38" ht="22.5" customHeight="1" x14ac:dyDescent="0.25">
      <c r="A80" s="98">
        <v>71</v>
      </c>
      <c r="B80" s="66"/>
      <c r="C80" s="67"/>
      <c r="D80" s="22"/>
      <c r="E80" s="22"/>
      <c r="F80" s="22"/>
      <c r="G80" s="23"/>
      <c r="H80" s="23"/>
      <c r="I80" s="23"/>
      <c r="J80" s="15"/>
      <c r="K80" s="15"/>
      <c r="L80" s="15"/>
      <c r="M80" s="14"/>
      <c r="N80" s="14"/>
      <c r="O80" s="14"/>
      <c r="P80" s="14"/>
      <c r="Q80" s="14"/>
      <c r="R80" s="16"/>
      <c r="S80" s="13"/>
      <c r="T80" s="12"/>
      <c r="U80" s="10" t="str">
        <f t="shared" si="31"/>
        <v/>
      </c>
      <c r="V80" s="10" t="str">
        <f t="shared" si="32"/>
        <v/>
      </c>
      <c r="W80" s="10" t="str">
        <f t="shared" si="47"/>
        <v/>
      </c>
      <c r="X80" s="10" t="str">
        <f t="shared" si="30"/>
        <v/>
      </c>
      <c r="Y80" s="10" t="str">
        <f t="shared" si="33"/>
        <v/>
      </c>
      <c r="Z80" s="10" t="str">
        <f t="shared" si="34"/>
        <v/>
      </c>
      <c r="AA80" s="10" t="str">
        <f t="shared" si="35"/>
        <v/>
      </c>
      <c r="AB80" s="10" t="str">
        <f t="shared" si="36"/>
        <v/>
      </c>
      <c r="AC80" s="18" t="str">
        <f t="shared" si="37"/>
        <v/>
      </c>
      <c r="AD80" s="18" t="str">
        <f t="shared" si="46"/>
        <v/>
      </c>
      <c r="AE80" s="18" t="str">
        <f t="shared" si="38"/>
        <v/>
      </c>
      <c r="AF80" s="18" t="str">
        <f t="shared" si="39"/>
        <v/>
      </c>
      <c r="AG80" s="18" t="str">
        <f t="shared" si="40"/>
        <v/>
      </c>
      <c r="AH80" s="18" t="str">
        <f t="shared" si="41"/>
        <v/>
      </c>
      <c r="AI80" s="18" t="str">
        <f t="shared" si="42"/>
        <v/>
      </c>
      <c r="AJ80" s="18" t="str">
        <f t="shared" si="43"/>
        <v/>
      </c>
      <c r="AK80" s="18" t="str">
        <f t="shared" si="44"/>
        <v/>
      </c>
      <c r="AL80" s="18" t="str">
        <f t="shared" si="45"/>
        <v/>
      </c>
    </row>
    <row r="81" spans="1:38" ht="22.5" customHeight="1" x14ac:dyDescent="0.25">
      <c r="A81" s="98">
        <v>72</v>
      </c>
      <c r="B81" s="66"/>
      <c r="C81" s="67"/>
      <c r="D81" s="22"/>
      <c r="E81" s="22"/>
      <c r="F81" s="22"/>
      <c r="G81" s="23"/>
      <c r="H81" s="23"/>
      <c r="I81" s="23"/>
      <c r="J81" s="15"/>
      <c r="K81" s="15"/>
      <c r="L81" s="15"/>
      <c r="M81" s="14"/>
      <c r="N81" s="14"/>
      <c r="O81" s="14"/>
      <c r="P81" s="14"/>
      <c r="Q81" s="14"/>
      <c r="R81" s="16"/>
      <c r="S81" s="13"/>
      <c r="T81" s="12"/>
      <c r="U81" s="10" t="str">
        <f t="shared" si="31"/>
        <v/>
      </c>
      <c r="V81" s="10" t="str">
        <f t="shared" si="32"/>
        <v/>
      </c>
      <c r="W81" s="10" t="str">
        <f t="shared" si="47"/>
        <v/>
      </c>
      <c r="X81" s="10" t="str">
        <f t="shared" si="30"/>
        <v/>
      </c>
      <c r="Y81" s="10" t="str">
        <f t="shared" si="33"/>
        <v/>
      </c>
      <c r="Z81" s="10" t="str">
        <f t="shared" si="34"/>
        <v/>
      </c>
      <c r="AA81" s="10" t="str">
        <f t="shared" si="35"/>
        <v/>
      </c>
      <c r="AB81" s="10" t="str">
        <f t="shared" si="36"/>
        <v/>
      </c>
      <c r="AC81" s="18" t="str">
        <f t="shared" si="37"/>
        <v/>
      </c>
      <c r="AD81" s="18" t="str">
        <f t="shared" si="46"/>
        <v/>
      </c>
      <c r="AE81" s="18" t="str">
        <f t="shared" si="38"/>
        <v/>
      </c>
      <c r="AF81" s="18" t="str">
        <f t="shared" si="39"/>
        <v/>
      </c>
      <c r="AG81" s="18" t="str">
        <f t="shared" si="40"/>
        <v/>
      </c>
      <c r="AH81" s="18" t="str">
        <f t="shared" si="41"/>
        <v/>
      </c>
      <c r="AI81" s="18" t="str">
        <f t="shared" si="42"/>
        <v/>
      </c>
      <c r="AJ81" s="18" t="str">
        <f t="shared" si="43"/>
        <v/>
      </c>
      <c r="AK81" s="18" t="str">
        <f t="shared" si="44"/>
        <v/>
      </c>
      <c r="AL81" s="18" t="str">
        <f t="shared" si="45"/>
        <v/>
      </c>
    </row>
    <row r="82" spans="1:38" ht="22.5" customHeight="1" x14ac:dyDescent="0.25">
      <c r="A82" s="98">
        <v>73</v>
      </c>
      <c r="B82" s="66"/>
      <c r="C82" s="67"/>
      <c r="D82" s="22"/>
      <c r="E82" s="22"/>
      <c r="F82" s="22"/>
      <c r="G82" s="23"/>
      <c r="H82" s="23"/>
      <c r="I82" s="23"/>
      <c r="J82" s="15"/>
      <c r="K82" s="15"/>
      <c r="L82" s="15"/>
      <c r="M82" s="14"/>
      <c r="N82" s="14"/>
      <c r="O82" s="14"/>
      <c r="P82" s="14"/>
      <c r="Q82" s="14"/>
      <c r="R82" s="16"/>
      <c r="S82" s="13"/>
      <c r="T82" s="12"/>
      <c r="U82" s="10" t="str">
        <f t="shared" si="31"/>
        <v/>
      </c>
      <c r="V82" s="10" t="str">
        <f t="shared" si="32"/>
        <v/>
      </c>
      <c r="W82" s="10" t="str">
        <f t="shared" si="47"/>
        <v/>
      </c>
      <c r="X82" s="10" t="str">
        <f t="shared" si="30"/>
        <v/>
      </c>
      <c r="Y82" s="10" t="str">
        <f t="shared" si="33"/>
        <v/>
      </c>
      <c r="Z82" s="10" t="str">
        <f t="shared" si="34"/>
        <v/>
      </c>
      <c r="AA82" s="10" t="str">
        <f t="shared" si="35"/>
        <v/>
      </c>
      <c r="AB82" s="10" t="str">
        <f t="shared" si="36"/>
        <v/>
      </c>
      <c r="AC82" s="18" t="str">
        <f t="shared" si="37"/>
        <v/>
      </c>
      <c r="AD82" s="18" t="str">
        <f t="shared" si="46"/>
        <v/>
      </c>
      <c r="AE82" s="18" t="str">
        <f t="shared" si="38"/>
        <v/>
      </c>
      <c r="AF82" s="18" t="str">
        <f t="shared" si="39"/>
        <v/>
      </c>
      <c r="AG82" s="18" t="str">
        <f t="shared" si="40"/>
        <v/>
      </c>
      <c r="AH82" s="18" t="str">
        <f t="shared" si="41"/>
        <v/>
      </c>
      <c r="AI82" s="18" t="str">
        <f t="shared" si="42"/>
        <v/>
      </c>
      <c r="AJ82" s="18" t="str">
        <f t="shared" si="43"/>
        <v/>
      </c>
      <c r="AK82" s="18" t="str">
        <f t="shared" si="44"/>
        <v/>
      </c>
      <c r="AL82" s="18" t="str">
        <f t="shared" si="45"/>
        <v/>
      </c>
    </row>
    <row r="83" spans="1:38" ht="22.5" customHeight="1" x14ac:dyDescent="0.25">
      <c r="A83" s="98">
        <v>74</v>
      </c>
      <c r="B83" s="66"/>
      <c r="C83" s="67"/>
      <c r="D83" s="22"/>
      <c r="E83" s="22"/>
      <c r="F83" s="22"/>
      <c r="G83" s="23"/>
      <c r="H83" s="23"/>
      <c r="I83" s="23"/>
      <c r="J83" s="15"/>
      <c r="K83" s="15"/>
      <c r="L83" s="15"/>
      <c r="M83" s="14"/>
      <c r="N83" s="14"/>
      <c r="O83" s="14"/>
      <c r="P83" s="14"/>
      <c r="Q83" s="14"/>
      <c r="R83" s="16"/>
      <c r="S83" s="13"/>
      <c r="T83" s="12"/>
      <c r="U83" s="10" t="str">
        <f t="shared" si="31"/>
        <v/>
      </c>
      <c r="V83" s="10" t="str">
        <f t="shared" si="32"/>
        <v/>
      </c>
      <c r="W83" s="10" t="str">
        <f t="shared" si="47"/>
        <v/>
      </c>
      <c r="X83" s="10" t="str">
        <f t="shared" si="30"/>
        <v/>
      </c>
      <c r="Y83" s="10" t="str">
        <f t="shared" si="33"/>
        <v/>
      </c>
      <c r="Z83" s="10" t="str">
        <f t="shared" si="34"/>
        <v/>
      </c>
      <c r="AA83" s="10" t="str">
        <f t="shared" si="35"/>
        <v/>
      </c>
      <c r="AB83" s="10" t="str">
        <f t="shared" si="36"/>
        <v/>
      </c>
      <c r="AC83" s="18" t="str">
        <f t="shared" si="37"/>
        <v/>
      </c>
      <c r="AD83" s="18" t="str">
        <f t="shared" si="46"/>
        <v/>
      </c>
      <c r="AE83" s="18" t="str">
        <f t="shared" si="38"/>
        <v/>
      </c>
      <c r="AF83" s="18" t="str">
        <f t="shared" si="39"/>
        <v/>
      </c>
      <c r="AG83" s="18" t="str">
        <f t="shared" si="40"/>
        <v/>
      </c>
      <c r="AH83" s="18" t="str">
        <f t="shared" si="41"/>
        <v/>
      </c>
      <c r="AI83" s="18" t="str">
        <f t="shared" si="42"/>
        <v/>
      </c>
      <c r="AJ83" s="18" t="str">
        <f t="shared" si="43"/>
        <v/>
      </c>
      <c r="AK83" s="18" t="str">
        <f t="shared" si="44"/>
        <v/>
      </c>
      <c r="AL83" s="18" t="str">
        <f t="shared" si="45"/>
        <v/>
      </c>
    </row>
    <row r="84" spans="1:38" ht="22.5" customHeight="1" x14ac:dyDescent="0.25">
      <c r="A84" s="98">
        <v>75</v>
      </c>
      <c r="B84" s="66"/>
      <c r="C84" s="67"/>
      <c r="D84" s="22"/>
      <c r="E84" s="22"/>
      <c r="F84" s="22"/>
      <c r="G84" s="23"/>
      <c r="H84" s="23"/>
      <c r="I84" s="23"/>
      <c r="J84" s="15"/>
      <c r="K84" s="15"/>
      <c r="L84" s="15"/>
      <c r="M84" s="14"/>
      <c r="N84" s="14"/>
      <c r="O84" s="14"/>
      <c r="P84" s="14"/>
      <c r="Q84" s="14"/>
      <c r="R84" s="16"/>
      <c r="S84" s="13"/>
      <c r="T84" s="12"/>
      <c r="U84" s="10" t="str">
        <f t="shared" si="31"/>
        <v/>
      </c>
      <c r="V84" s="10" t="str">
        <f t="shared" si="32"/>
        <v/>
      </c>
      <c r="W84" s="10" t="str">
        <f t="shared" si="47"/>
        <v/>
      </c>
      <c r="X84" s="10" t="str">
        <f t="shared" si="30"/>
        <v/>
      </c>
      <c r="Y84" s="10" t="str">
        <f t="shared" si="33"/>
        <v/>
      </c>
      <c r="Z84" s="10" t="str">
        <f t="shared" si="34"/>
        <v/>
      </c>
      <c r="AA84" s="10" t="str">
        <f t="shared" si="35"/>
        <v/>
      </c>
      <c r="AB84" s="10" t="str">
        <f t="shared" si="36"/>
        <v/>
      </c>
      <c r="AC84" s="18" t="str">
        <f t="shared" si="37"/>
        <v/>
      </c>
      <c r="AD84" s="18" t="str">
        <f t="shared" si="46"/>
        <v/>
      </c>
      <c r="AE84" s="18" t="str">
        <f t="shared" si="38"/>
        <v/>
      </c>
      <c r="AF84" s="18" t="str">
        <f t="shared" si="39"/>
        <v/>
      </c>
      <c r="AG84" s="18" t="str">
        <f t="shared" si="40"/>
        <v/>
      </c>
      <c r="AH84" s="18" t="str">
        <f t="shared" si="41"/>
        <v/>
      </c>
      <c r="AI84" s="18" t="str">
        <f t="shared" si="42"/>
        <v/>
      </c>
      <c r="AJ84" s="18" t="str">
        <f t="shared" si="43"/>
        <v/>
      </c>
      <c r="AK84" s="18" t="str">
        <f t="shared" si="44"/>
        <v/>
      </c>
      <c r="AL84" s="18" t="str">
        <f t="shared" si="45"/>
        <v/>
      </c>
    </row>
    <row r="85" spans="1:38" ht="22.5" customHeight="1" x14ac:dyDescent="0.25">
      <c r="A85" s="98">
        <v>76</v>
      </c>
      <c r="B85" s="66"/>
      <c r="C85" s="67"/>
      <c r="D85" s="22"/>
      <c r="E85" s="22"/>
      <c r="F85" s="22"/>
      <c r="G85" s="23"/>
      <c r="H85" s="23"/>
      <c r="I85" s="23"/>
      <c r="J85" s="15"/>
      <c r="K85" s="15"/>
      <c r="L85" s="15"/>
      <c r="M85" s="14"/>
      <c r="N85" s="14"/>
      <c r="O85" s="14"/>
      <c r="P85" s="14"/>
      <c r="Q85" s="14"/>
      <c r="R85" s="16"/>
      <c r="S85" s="13"/>
      <c r="T85" s="12"/>
      <c r="U85" s="10" t="str">
        <f t="shared" si="31"/>
        <v/>
      </c>
      <c r="V85" s="10" t="str">
        <f t="shared" si="32"/>
        <v/>
      </c>
      <c r="W85" s="10" t="str">
        <f t="shared" si="47"/>
        <v/>
      </c>
      <c r="X85" s="10" t="str">
        <f t="shared" si="30"/>
        <v/>
      </c>
      <c r="Y85" s="10" t="str">
        <f t="shared" si="33"/>
        <v/>
      </c>
      <c r="Z85" s="10" t="str">
        <f t="shared" si="34"/>
        <v/>
      </c>
      <c r="AA85" s="10" t="str">
        <f t="shared" si="35"/>
        <v/>
      </c>
      <c r="AB85" s="10" t="str">
        <f t="shared" si="36"/>
        <v/>
      </c>
      <c r="AC85" s="18" t="str">
        <f t="shared" si="37"/>
        <v/>
      </c>
      <c r="AD85" s="18" t="str">
        <f t="shared" si="46"/>
        <v/>
      </c>
      <c r="AE85" s="18" t="str">
        <f t="shared" si="38"/>
        <v/>
      </c>
      <c r="AF85" s="18" t="str">
        <f t="shared" si="39"/>
        <v/>
      </c>
      <c r="AG85" s="18" t="str">
        <f t="shared" si="40"/>
        <v/>
      </c>
      <c r="AH85" s="18" t="str">
        <f t="shared" si="41"/>
        <v/>
      </c>
      <c r="AI85" s="18" t="str">
        <f t="shared" si="42"/>
        <v/>
      </c>
      <c r="AJ85" s="18" t="str">
        <f t="shared" si="43"/>
        <v/>
      </c>
      <c r="AK85" s="18" t="str">
        <f t="shared" si="44"/>
        <v/>
      </c>
      <c r="AL85" s="18" t="str">
        <f t="shared" si="45"/>
        <v/>
      </c>
    </row>
    <row r="86" spans="1:38" ht="22.5" customHeight="1" x14ac:dyDescent="0.25">
      <c r="A86" s="98">
        <v>77</v>
      </c>
      <c r="B86" s="66"/>
      <c r="C86" s="67"/>
      <c r="D86" s="22"/>
      <c r="E86" s="22"/>
      <c r="F86" s="22"/>
      <c r="G86" s="23"/>
      <c r="H86" s="23"/>
      <c r="I86" s="23"/>
      <c r="J86" s="15"/>
      <c r="K86" s="15"/>
      <c r="L86" s="15"/>
      <c r="M86" s="14"/>
      <c r="N86" s="14"/>
      <c r="O86" s="14"/>
      <c r="P86" s="14"/>
      <c r="Q86" s="14"/>
      <c r="R86" s="16"/>
      <c r="S86" s="13"/>
      <c r="T86" s="12"/>
      <c r="U86" s="10" t="str">
        <f t="shared" si="31"/>
        <v/>
      </c>
      <c r="V86" s="10" t="str">
        <f t="shared" si="32"/>
        <v/>
      </c>
      <c r="W86" s="10" t="str">
        <f t="shared" si="47"/>
        <v/>
      </c>
      <c r="X86" s="10" t="str">
        <f t="shared" si="30"/>
        <v/>
      </c>
      <c r="Y86" s="10" t="str">
        <f t="shared" si="33"/>
        <v/>
      </c>
      <c r="Z86" s="10" t="str">
        <f t="shared" si="34"/>
        <v/>
      </c>
      <c r="AA86" s="10" t="str">
        <f t="shared" si="35"/>
        <v/>
      </c>
      <c r="AB86" s="10" t="str">
        <f t="shared" si="36"/>
        <v/>
      </c>
      <c r="AC86" s="18" t="str">
        <f t="shared" si="37"/>
        <v/>
      </c>
      <c r="AD86" s="18" t="str">
        <f t="shared" si="46"/>
        <v/>
      </c>
      <c r="AE86" s="18" t="str">
        <f t="shared" si="38"/>
        <v/>
      </c>
      <c r="AF86" s="18" t="str">
        <f t="shared" si="39"/>
        <v/>
      </c>
      <c r="AG86" s="18" t="str">
        <f t="shared" si="40"/>
        <v/>
      </c>
      <c r="AH86" s="18" t="str">
        <f t="shared" si="41"/>
        <v/>
      </c>
      <c r="AI86" s="18" t="str">
        <f t="shared" si="42"/>
        <v/>
      </c>
      <c r="AJ86" s="18" t="str">
        <f t="shared" si="43"/>
        <v/>
      </c>
      <c r="AK86" s="18" t="str">
        <f t="shared" si="44"/>
        <v/>
      </c>
      <c r="AL86" s="18" t="str">
        <f t="shared" si="45"/>
        <v/>
      </c>
    </row>
    <row r="87" spans="1:38" ht="22.5" customHeight="1" x14ac:dyDescent="0.25">
      <c r="A87" s="98">
        <v>78</v>
      </c>
      <c r="B87" s="66"/>
      <c r="C87" s="67"/>
      <c r="D87" s="22"/>
      <c r="E87" s="22"/>
      <c r="F87" s="22"/>
      <c r="G87" s="23"/>
      <c r="H87" s="23"/>
      <c r="I87" s="23"/>
      <c r="J87" s="15"/>
      <c r="K87" s="15"/>
      <c r="L87" s="15"/>
      <c r="M87" s="14"/>
      <c r="N87" s="14"/>
      <c r="O87" s="14"/>
      <c r="P87" s="14"/>
      <c r="Q87" s="14"/>
      <c r="R87" s="16"/>
      <c r="S87" s="13"/>
      <c r="T87" s="12"/>
      <c r="U87" s="10" t="str">
        <f t="shared" si="31"/>
        <v/>
      </c>
      <c r="V87" s="10" t="str">
        <f t="shared" si="32"/>
        <v/>
      </c>
      <c r="W87" s="10" t="str">
        <f t="shared" si="47"/>
        <v/>
      </c>
      <c r="X87" s="10" t="str">
        <f t="shared" si="30"/>
        <v/>
      </c>
      <c r="Y87" s="10" t="str">
        <f t="shared" si="33"/>
        <v/>
      </c>
      <c r="Z87" s="10" t="str">
        <f t="shared" si="34"/>
        <v/>
      </c>
      <c r="AA87" s="10" t="str">
        <f t="shared" si="35"/>
        <v/>
      </c>
      <c r="AB87" s="10" t="str">
        <f t="shared" si="36"/>
        <v/>
      </c>
      <c r="AC87" s="18" t="str">
        <f t="shared" si="37"/>
        <v/>
      </c>
      <c r="AD87" s="18" t="str">
        <f t="shared" si="46"/>
        <v/>
      </c>
      <c r="AE87" s="18" t="str">
        <f t="shared" si="38"/>
        <v/>
      </c>
      <c r="AF87" s="18" t="str">
        <f t="shared" si="39"/>
        <v/>
      </c>
      <c r="AG87" s="18" t="str">
        <f t="shared" si="40"/>
        <v/>
      </c>
      <c r="AH87" s="18" t="str">
        <f t="shared" si="41"/>
        <v/>
      </c>
      <c r="AI87" s="18" t="str">
        <f t="shared" si="42"/>
        <v/>
      </c>
      <c r="AJ87" s="18" t="str">
        <f t="shared" si="43"/>
        <v/>
      </c>
      <c r="AK87" s="18" t="str">
        <f t="shared" si="44"/>
        <v/>
      </c>
      <c r="AL87" s="18" t="str">
        <f t="shared" si="45"/>
        <v/>
      </c>
    </row>
    <row r="88" spans="1:38" ht="22.5" customHeight="1" x14ac:dyDescent="0.25">
      <c r="A88" s="98">
        <v>79</v>
      </c>
      <c r="B88" s="66"/>
      <c r="C88" s="67"/>
      <c r="D88" s="22"/>
      <c r="E88" s="22"/>
      <c r="F88" s="22"/>
      <c r="G88" s="23"/>
      <c r="H88" s="23"/>
      <c r="I88" s="23"/>
      <c r="J88" s="15"/>
      <c r="K88" s="15"/>
      <c r="L88" s="15"/>
      <c r="M88" s="14"/>
      <c r="N88" s="14"/>
      <c r="O88" s="14"/>
      <c r="P88" s="14"/>
      <c r="Q88" s="14"/>
      <c r="R88" s="16"/>
      <c r="S88" s="13"/>
      <c r="T88" s="12"/>
      <c r="U88" s="10" t="str">
        <f t="shared" si="31"/>
        <v/>
      </c>
      <c r="V88" s="10" t="str">
        <f t="shared" si="32"/>
        <v/>
      </c>
      <c r="W88" s="10" t="str">
        <f t="shared" si="47"/>
        <v/>
      </c>
      <c r="X88" s="10" t="str">
        <f t="shared" si="30"/>
        <v/>
      </c>
      <c r="Y88" s="10" t="str">
        <f t="shared" si="33"/>
        <v/>
      </c>
      <c r="Z88" s="10" t="str">
        <f t="shared" si="34"/>
        <v/>
      </c>
      <c r="AA88" s="10" t="str">
        <f t="shared" si="35"/>
        <v/>
      </c>
      <c r="AB88" s="10" t="str">
        <f t="shared" si="36"/>
        <v/>
      </c>
      <c r="AC88" s="18" t="str">
        <f t="shared" si="37"/>
        <v/>
      </c>
      <c r="AD88" s="18" t="str">
        <f t="shared" si="46"/>
        <v/>
      </c>
      <c r="AE88" s="18" t="str">
        <f t="shared" si="38"/>
        <v/>
      </c>
      <c r="AF88" s="18" t="str">
        <f t="shared" si="39"/>
        <v/>
      </c>
      <c r="AG88" s="18" t="str">
        <f t="shared" si="40"/>
        <v/>
      </c>
      <c r="AH88" s="18" t="str">
        <f t="shared" si="41"/>
        <v/>
      </c>
      <c r="AI88" s="18" t="str">
        <f t="shared" si="42"/>
        <v/>
      </c>
      <c r="AJ88" s="18" t="str">
        <f t="shared" si="43"/>
        <v/>
      </c>
      <c r="AK88" s="18" t="str">
        <f t="shared" si="44"/>
        <v/>
      </c>
      <c r="AL88" s="18" t="str">
        <f t="shared" si="45"/>
        <v/>
      </c>
    </row>
    <row r="89" spans="1:38" ht="22.5" customHeight="1" x14ac:dyDescent="0.25">
      <c r="A89" s="98">
        <v>80</v>
      </c>
      <c r="B89" s="66"/>
      <c r="C89" s="67"/>
      <c r="D89" s="22"/>
      <c r="E89" s="22"/>
      <c r="F89" s="22"/>
      <c r="G89" s="23"/>
      <c r="H89" s="23"/>
      <c r="I89" s="23"/>
      <c r="J89" s="15"/>
      <c r="K89" s="15"/>
      <c r="L89" s="15"/>
      <c r="M89" s="14"/>
      <c r="N89" s="14"/>
      <c r="O89" s="14"/>
      <c r="P89" s="14"/>
      <c r="Q89" s="14"/>
      <c r="R89" s="16"/>
      <c r="S89" s="13"/>
      <c r="T89" s="12"/>
      <c r="U89" s="10" t="str">
        <f t="shared" si="31"/>
        <v/>
      </c>
      <c r="V89" s="10" t="str">
        <f t="shared" si="32"/>
        <v/>
      </c>
      <c r="W89" s="10" t="str">
        <f t="shared" si="47"/>
        <v/>
      </c>
      <c r="X89" s="10" t="str">
        <f t="shared" si="30"/>
        <v/>
      </c>
      <c r="Y89" s="10" t="str">
        <f t="shared" si="33"/>
        <v/>
      </c>
      <c r="Z89" s="10" t="str">
        <f t="shared" si="34"/>
        <v/>
      </c>
      <c r="AA89" s="10" t="str">
        <f t="shared" si="35"/>
        <v/>
      </c>
      <c r="AB89" s="10" t="str">
        <f t="shared" si="36"/>
        <v/>
      </c>
      <c r="AC89" s="18" t="str">
        <f t="shared" si="37"/>
        <v/>
      </c>
      <c r="AD89" s="18" t="str">
        <f t="shared" si="46"/>
        <v/>
      </c>
      <c r="AE89" s="18" t="str">
        <f t="shared" si="38"/>
        <v/>
      </c>
      <c r="AF89" s="18" t="str">
        <f t="shared" si="39"/>
        <v/>
      </c>
      <c r="AG89" s="18" t="str">
        <f t="shared" si="40"/>
        <v/>
      </c>
      <c r="AH89" s="18" t="str">
        <f t="shared" si="41"/>
        <v/>
      </c>
      <c r="AI89" s="18" t="str">
        <f t="shared" si="42"/>
        <v/>
      </c>
      <c r="AJ89" s="18" t="str">
        <f t="shared" si="43"/>
        <v/>
      </c>
      <c r="AK89" s="18" t="str">
        <f t="shared" si="44"/>
        <v/>
      </c>
      <c r="AL89" s="18" t="str">
        <f t="shared" si="45"/>
        <v/>
      </c>
    </row>
    <row r="90" spans="1:38" ht="22.5" customHeight="1" x14ac:dyDescent="0.25">
      <c r="A90" s="98">
        <v>81</v>
      </c>
      <c r="B90" s="66"/>
      <c r="C90" s="67"/>
      <c r="D90" s="22"/>
      <c r="E90" s="22"/>
      <c r="F90" s="22"/>
      <c r="G90" s="23"/>
      <c r="H90" s="23"/>
      <c r="I90" s="23"/>
      <c r="J90" s="15"/>
      <c r="K90" s="15"/>
      <c r="L90" s="15"/>
      <c r="M90" s="14"/>
      <c r="N90" s="14"/>
      <c r="O90" s="14"/>
      <c r="P90" s="14"/>
      <c r="Q90" s="14"/>
      <c r="R90" s="16"/>
      <c r="S90" s="13"/>
      <c r="T90" s="12"/>
      <c r="U90" s="10" t="str">
        <f t="shared" si="31"/>
        <v/>
      </c>
      <c r="V90" s="10" t="str">
        <f t="shared" si="32"/>
        <v/>
      </c>
      <c r="W90" s="10" t="str">
        <f t="shared" si="47"/>
        <v/>
      </c>
      <c r="X90" s="10" t="str">
        <f t="shared" si="30"/>
        <v/>
      </c>
      <c r="Y90" s="10" t="str">
        <f t="shared" si="33"/>
        <v/>
      </c>
      <c r="Z90" s="10" t="str">
        <f t="shared" si="34"/>
        <v/>
      </c>
      <c r="AA90" s="10" t="str">
        <f t="shared" si="35"/>
        <v/>
      </c>
      <c r="AB90" s="10" t="str">
        <f t="shared" si="36"/>
        <v/>
      </c>
      <c r="AC90" s="18" t="str">
        <f t="shared" si="37"/>
        <v/>
      </c>
      <c r="AD90" s="18" t="str">
        <f t="shared" si="46"/>
        <v/>
      </c>
      <c r="AE90" s="18" t="str">
        <f t="shared" si="38"/>
        <v/>
      </c>
      <c r="AF90" s="18" t="str">
        <f t="shared" si="39"/>
        <v/>
      </c>
      <c r="AG90" s="18" t="str">
        <f t="shared" si="40"/>
        <v/>
      </c>
      <c r="AH90" s="18" t="str">
        <f t="shared" si="41"/>
        <v/>
      </c>
      <c r="AI90" s="18" t="str">
        <f t="shared" si="42"/>
        <v/>
      </c>
      <c r="AJ90" s="18" t="str">
        <f t="shared" si="43"/>
        <v/>
      </c>
      <c r="AK90" s="18" t="str">
        <f t="shared" si="44"/>
        <v/>
      </c>
      <c r="AL90" s="18" t="str">
        <f t="shared" si="45"/>
        <v/>
      </c>
    </row>
    <row r="91" spans="1:38" ht="22.5" customHeight="1" x14ac:dyDescent="0.25">
      <c r="A91" s="98">
        <v>82</v>
      </c>
      <c r="B91" s="66"/>
      <c r="C91" s="67"/>
      <c r="D91" s="22"/>
      <c r="E91" s="22"/>
      <c r="F91" s="22"/>
      <c r="G91" s="23"/>
      <c r="H91" s="23"/>
      <c r="I91" s="23"/>
      <c r="J91" s="15"/>
      <c r="K91" s="15"/>
      <c r="L91" s="15"/>
      <c r="M91" s="14"/>
      <c r="N91" s="14"/>
      <c r="O91" s="14"/>
      <c r="P91" s="14"/>
      <c r="Q91" s="14"/>
      <c r="R91" s="16"/>
      <c r="S91" s="13"/>
      <c r="T91" s="12"/>
      <c r="U91" s="10" t="str">
        <f t="shared" si="31"/>
        <v/>
      </c>
      <c r="V91" s="10" t="str">
        <f t="shared" si="32"/>
        <v/>
      </c>
      <c r="W91" s="10" t="str">
        <f t="shared" si="47"/>
        <v/>
      </c>
      <c r="X91" s="10" t="str">
        <f t="shared" si="30"/>
        <v/>
      </c>
      <c r="Y91" s="10" t="str">
        <f t="shared" si="33"/>
        <v/>
      </c>
      <c r="Z91" s="10" t="str">
        <f t="shared" si="34"/>
        <v/>
      </c>
      <c r="AA91" s="10" t="str">
        <f t="shared" si="35"/>
        <v/>
      </c>
      <c r="AB91" s="10" t="str">
        <f t="shared" si="36"/>
        <v/>
      </c>
      <c r="AC91" s="18" t="str">
        <f t="shared" si="37"/>
        <v/>
      </c>
      <c r="AD91" s="18" t="str">
        <f t="shared" si="46"/>
        <v/>
      </c>
      <c r="AE91" s="18" t="str">
        <f t="shared" si="38"/>
        <v/>
      </c>
      <c r="AF91" s="18" t="str">
        <f t="shared" si="39"/>
        <v/>
      </c>
      <c r="AG91" s="18" t="str">
        <f t="shared" si="40"/>
        <v/>
      </c>
      <c r="AH91" s="18" t="str">
        <f t="shared" si="41"/>
        <v/>
      </c>
      <c r="AI91" s="18" t="str">
        <f t="shared" si="42"/>
        <v/>
      </c>
      <c r="AJ91" s="18" t="str">
        <f t="shared" si="43"/>
        <v/>
      </c>
      <c r="AK91" s="18" t="str">
        <f t="shared" si="44"/>
        <v/>
      </c>
      <c r="AL91" s="18" t="str">
        <f t="shared" si="45"/>
        <v/>
      </c>
    </row>
    <row r="92" spans="1:38" ht="22.5" customHeight="1" x14ac:dyDescent="0.25">
      <c r="A92" s="98">
        <v>83</v>
      </c>
      <c r="B92" s="66"/>
      <c r="C92" s="67"/>
      <c r="D92" s="22"/>
      <c r="E92" s="22"/>
      <c r="F92" s="22"/>
      <c r="G92" s="23"/>
      <c r="H92" s="23"/>
      <c r="I92" s="23"/>
      <c r="J92" s="15"/>
      <c r="K92" s="15"/>
      <c r="L92" s="15"/>
      <c r="M92" s="14"/>
      <c r="N92" s="14"/>
      <c r="O92" s="14"/>
      <c r="P92" s="14"/>
      <c r="Q92" s="14"/>
      <c r="R92" s="16"/>
      <c r="S92" s="13"/>
      <c r="T92" s="12"/>
      <c r="U92" s="10" t="str">
        <f t="shared" si="31"/>
        <v/>
      </c>
      <c r="V92" s="10" t="str">
        <f t="shared" si="32"/>
        <v/>
      </c>
      <c r="W92" s="10" t="str">
        <f t="shared" si="47"/>
        <v/>
      </c>
      <c r="X92" s="10" t="str">
        <f t="shared" si="30"/>
        <v/>
      </c>
      <c r="Y92" s="10" t="str">
        <f t="shared" si="33"/>
        <v/>
      </c>
      <c r="Z92" s="10" t="str">
        <f t="shared" si="34"/>
        <v/>
      </c>
      <c r="AA92" s="10" t="str">
        <f t="shared" si="35"/>
        <v/>
      </c>
      <c r="AB92" s="10" t="str">
        <f t="shared" si="36"/>
        <v/>
      </c>
      <c r="AC92" s="18" t="str">
        <f t="shared" si="37"/>
        <v/>
      </c>
      <c r="AD92" s="18" t="str">
        <f t="shared" si="46"/>
        <v/>
      </c>
      <c r="AE92" s="18" t="str">
        <f t="shared" si="38"/>
        <v/>
      </c>
      <c r="AF92" s="18" t="str">
        <f t="shared" si="39"/>
        <v/>
      </c>
      <c r="AG92" s="18" t="str">
        <f t="shared" si="40"/>
        <v/>
      </c>
      <c r="AH92" s="18" t="str">
        <f t="shared" si="41"/>
        <v/>
      </c>
      <c r="AI92" s="18" t="str">
        <f t="shared" si="42"/>
        <v/>
      </c>
      <c r="AJ92" s="18" t="str">
        <f t="shared" si="43"/>
        <v/>
      </c>
      <c r="AK92" s="18" t="str">
        <f t="shared" si="44"/>
        <v/>
      </c>
      <c r="AL92" s="18" t="str">
        <f t="shared" si="45"/>
        <v/>
      </c>
    </row>
    <row r="93" spans="1:38" ht="22.5" customHeight="1" x14ac:dyDescent="0.25">
      <c r="A93" s="98">
        <v>84</v>
      </c>
      <c r="B93" s="66"/>
      <c r="C93" s="67"/>
      <c r="D93" s="22"/>
      <c r="E93" s="22"/>
      <c r="F93" s="22"/>
      <c r="G93" s="23"/>
      <c r="H93" s="23"/>
      <c r="I93" s="23"/>
      <c r="J93" s="15"/>
      <c r="K93" s="15"/>
      <c r="L93" s="15"/>
      <c r="M93" s="14"/>
      <c r="N93" s="14"/>
      <c r="O93" s="14"/>
      <c r="P93" s="14"/>
      <c r="Q93" s="14"/>
      <c r="R93" s="16"/>
      <c r="S93" s="13"/>
      <c r="T93" s="12"/>
      <c r="U93" s="10" t="str">
        <f t="shared" si="31"/>
        <v/>
      </c>
      <c r="V93" s="10" t="str">
        <f t="shared" si="32"/>
        <v/>
      </c>
      <c r="W93" s="10" t="str">
        <f t="shared" si="47"/>
        <v/>
      </c>
      <c r="X93" s="10" t="str">
        <f t="shared" si="30"/>
        <v/>
      </c>
      <c r="Y93" s="10" t="str">
        <f t="shared" si="33"/>
        <v/>
      </c>
      <c r="Z93" s="10" t="str">
        <f t="shared" si="34"/>
        <v/>
      </c>
      <c r="AA93" s="10" t="str">
        <f t="shared" si="35"/>
        <v/>
      </c>
      <c r="AB93" s="10" t="str">
        <f t="shared" si="36"/>
        <v/>
      </c>
      <c r="AC93" s="18" t="str">
        <f t="shared" si="37"/>
        <v/>
      </c>
      <c r="AD93" s="18" t="str">
        <f t="shared" si="46"/>
        <v/>
      </c>
      <c r="AE93" s="18" t="str">
        <f t="shared" si="38"/>
        <v/>
      </c>
      <c r="AF93" s="18" t="str">
        <f t="shared" si="39"/>
        <v/>
      </c>
      <c r="AG93" s="18" t="str">
        <f t="shared" si="40"/>
        <v/>
      </c>
      <c r="AH93" s="18" t="str">
        <f t="shared" si="41"/>
        <v/>
      </c>
      <c r="AI93" s="18" t="str">
        <f t="shared" si="42"/>
        <v/>
      </c>
      <c r="AJ93" s="18" t="str">
        <f t="shared" si="43"/>
        <v/>
      </c>
      <c r="AK93" s="18" t="str">
        <f t="shared" si="44"/>
        <v/>
      </c>
      <c r="AL93" s="18" t="str">
        <f t="shared" si="45"/>
        <v/>
      </c>
    </row>
    <row r="94" spans="1:38" ht="22.5" customHeight="1" x14ac:dyDescent="0.25">
      <c r="A94" s="98">
        <v>85</v>
      </c>
      <c r="B94" s="66"/>
      <c r="C94" s="67"/>
      <c r="D94" s="22"/>
      <c r="E94" s="22"/>
      <c r="F94" s="22"/>
      <c r="G94" s="23"/>
      <c r="H94" s="23"/>
      <c r="I94" s="23"/>
      <c r="J94" s="15"/>
      <c r="K94" s="15"/>
      <c r="L94" s="15"/>
      <c r="M94" s="14"/>
      <c r="N94" s="14"/>
      <c r="O94" s="14"/>
      <c r="P94" s="14"/>
      <c r="Q94" s="14"/>
      <c r="R94" s="16"/>
      <c r="S94" s="13"/>
      <c r="T94" s="12"/>
      <c r="U94" s="10" t="str">
        <f t="shared" si="31"/>
        <v/>
      </c>
      <c r="V94" s="10" t="str">
        <f t="shared" si="32"/>
        <v/>
      </c>
      <c r="W94" s="10" t="str">
        <f t="shared" si="47"/>
        <v/>
      </c>
      <c r="X94" s="10" t="str">
        <f t="shared" si="30"/>
        <v/>
      </c>
      <c r="Y94" s="10" t="str">
        <f t="shared" si="33"/>
        <v/>
      </c>
      <c r="Z94" s="10" t="str">
        <f t="shared" si="34"/>
        <v/>
      </c>
      <c r="AA94" s="10" t="str">
        <f t="shared" si="35"/>
        <v/>
      </c>
      <c r="AB94" s="10" t="str">
        <f t="shared" si="36"/>
        <v/>
      </c>
      <c r="AC94" s="18" t="str">
        <f t="shared" si="37"/>
        <v/>
      </c>
      <c r="AD94" s="18" t="str">
        <f t="shared" si="46"/>
        <v/>
      </c>
      <c r="AE94" s="18" t="str">
        <f t="shared" si="38"/>
        <v/>
      </c>
      <c r="AF94" s="18" t="str">
        <f t="shared" si="39"/>
        <v/>
      </c>
      <c r="AG94" s="18" t="str">
        <f t="shared" si="40"/>
        <v/>
      </c>
      <c r="AH94" s="18" t="str">
        <f t="shared" si="41"/>
        <v/>
      </c>
      <c r="AI94" s="18" t="str">
        <f t="shared" si="42"/>
        <v/>
      </c>
      <c r="AJ94" s="18" t="str">
        <f t="shared" si="43"/>
        <v/>
      </c>
      <c r="AK94" s="18" t="str">
        <f t="shared" si="44"/>
        <v/>
      </c>
      <c r="AL94" s="18" t="str">
        <f t="shared" si="45"/>
        <v/>
      </c>
    </row>
    <row r="95" spans="1:38" ht="22.5" customHeight="1" x14ac:dyDescent="0.25">
      <c r="A95" s="98">
        <v>86</v>
      </c>
      <c r="B95" s="66"/>
      <c r="C95" s="67"/>
      <c r="D95" s="22"/>
      <c r="E95" s="22"/>
      <c r="F95" s="22"/>
      <c r="G95" s="23"/>
      <c r="H95" s="23"/>
      <c r="I95" s="23"/>
      <c r="J95" s="15"/>
      <c r="K95" s="15"/>
      <c r="L95" s="15"/>
      <c r="M95" s="14"/>
      <c r="N95" s="14"/>
      <c r="O95" s="14"/>
      <c r="P95" s="14"/>
      <c r="Q95" s="14"/>
      <c r="R95" s="16"/>
      <c r="S95" s="13"/>
      <c r="T95" s="12"/>
      <c r="U95" s="10" t="str">
        <f t="shared" si="31"/>
        <v/>
      </c>
      <c r="V95" s="10" t="str">
        <f t="shared" si="32"/>
        <v/>
      </c>
      <c r="W95" s="10" t="str">
        <f t="shared" si="47"/>
        <v/>
      </c>
      <c r="X95" s="10" t="str">
        <f t="shared" si="30"/>
        <v/>
      </c>
      <c r="Y95" s="10" t="str">
        <f t="shared" si="33"/>
        <v/>
      </c>
      <c r="Z95" s="10" t="str">
        <f t="shared" si="34"/>
        <v/>
      </c>
      <c r="AA95" s="10" t="str">
        <f t="shared" si="35"/>
        <v/>
      </c>
      <c r="AB95" s="10" t="str">
        <f t="shared" si="36"/>
        <v/>
      </c>
      <c r="AC95" s="18" t="str">
        <f t="shared" si="37"/>
        <v/>
      </c>
      <c r="AD95" s="18" t="str">
        <f t="shared" si="46"/>
        <v/>
      </c>
      <c r="AE95" s="18" t="str">
        <f t="shared" si="38"/>
        <v/>
      </c>
      <c r="AF95" s="18" t="str">
        <f t="shared" si="39"/>
        <v/>
      </c>
      <c r="AG95" s="18" t="str">
        <f t="shared" si="40"/>
        <v/>
      </c>
      <c r="AH95" s="18" t="str">
        <f t="shared" si="41"/>
        <v/>
      </c>
      <c r="AI95" s="18" t="str">
        <f t="shared" si="42"/>
        <v/>
      </c>
      <c r="AJ95" s="18" t="str">
        <f t="shared" si="43"/>
        <v/>
      </c>
      <c r="AK95" s="18" t="str">
        <f t="shared" si="44"/>
        <v/>
      </c>
      <c r="AL95" s="18" t="str">
        <f t="shared" si="45"/>
        <v/>
      </c>
    </row>
    <row r="96" spans="1:38" ht="22.5" customHeight="1" x14ac:dyDescent="0.25">
      <c r="A96" s="98">
        <v>87</v>
      </c>
      <c r="B96" s="66"/>
      <c r="C96" s="67"/>
      <c r="D96" s="22"/>
      <c r="E96" s="22"/>
      <c r="F96" s="22"/>
      <c r="G96" s="23"/>
      <c r="H96" s="23"/>
      <c r="I96" s="23"/>
      <c r="J96" s="15"/>
      <c r="K96" s="15"/>
      <c r="L96" s="15"/>
      <c r="M96" s="14"/>
      <c r="N96" s="14"/>
      <c r="O96" s="14"/>
      <c r="P96" s="14"/>
      <c r="Q96" s="14"/>
      <c r="R96" s="16"/>
      <c r="S96" s="13"/>
      <c r="T96" s="12"/>
      <c r="U96" s="10" t="str">
        <f t="shared" si="31"/>
        <v/>
      </c>
      <c r="V96" s="10" t="str">
        <f t="shared" si="32"/>
        <v/>
      </c>
      <c r="W96" s="10" t="str">
        <f t="shared" si="47"/>
        <v/>
      </c>
      <c r="X96" s="10" t="str">
        <f t="shared" si="30"/>
        <v/>
      </c>
      <c r="Y96" s="10" t="str">
        <f t="shared" si="33"/>
        <v/>
      </c>
      <c r="Z96" s="10" t="str">
        <f t="shared" si="34"/>
        <v/>
      </c>
      <c r="AA96" s="10" t="str">
        <f t="shared" si="35"/>
        <v/>
      </c>
      <c r="AB96" s="10" t="str">
        <f t="shared" si="36"/>
        <v/>
      </c>
      <c r="AC96" s="18" t="str">
        <f t="shared" si="37"/>
        <v/>
      </c>
      <c r="AD96" s="18" t="str">
        <f t="shared" si="46"/>
        <v/>
      </c>
      <c r="AE96" s="18" t="str">
        <f t="shared" si="38"/>
        <v/>
      </c>
      <c r="AF96" s="18" t="str">
        <f t="shared" si="39"/>
        <v/>
      </c>
      <c r="AG96" s="18" t="str">
        <f t="shared" si="40"/>
        <v/>
      </c>
      <c r="AH96" s="18" t="str">
        <f t="shared" si="41"/>
        <v/>
      </c>
      <c r="AI96" s="18" t="str">
        <f t="shared" si="42"/>
        <v/>
      </c>
      <c r="AJ96" s="18" t="str">
        <f t="shared" si="43"/>
        <v/>
      </c>
      <c r="AK96" s="18" t="str">
        <f t="shared" si="44"/>
        <v/>
      </c>
      <c r="AL96" s="18" t="str">
        <f t="shared" si="45"/>
        <v/>
      </c>
    </row>
    <row r="97" spans="1:38" ht="22.5" customHeight="1" x14ac:dyDescent="0.25">
      <c r="A97" s="98">
        <v>88</v>
      </c>
      <c r="B97" s="66"/>
      <c r="C97" s="67"/>
      <c r="D97" s="22"/>
      <c r="E97" s="22"/>
      <c r="F97" s="22"/>
      <c r="G97" s="23"/>
      <c r="H97" s="23"/>
      <c r="I97" s="23"/>
      <c r="J97" s="15"/>
      <c r="K97" s="15"/>
      <c r="L97" s="15"/>
      <c r="M97" s="14"/>
      <c r="N97" s="14"/>
      <c r="O97" s="14"/>
      <c r="P97" s="14"/>
      <c r="Q97" s="14"/>
      <c r="R97" s="16"/>
      <c r="S97" s="13"/>
      <c r="T97" s="12"/>
      <c r="U97" s="10" t="str">
        <f t="shared" si="31"/>
        <v/>
      </c>
      <c r="V97" s="10" t="str">
        <f t="shared" si="32"/>
        <v/>
      </c>
      <c r="W97" s="10" t="str">
        <f t="shared" si="47"/>
        <v/>
      </c>
      <c r="X97" s="10" t="str">
        <f t="shared" si="30"/>
        <v/>
      </c>
      <c r="Y97" s="10" t="str">
        <f t="shared" si="33"/>
        <v/>
      </c>
      <c r="Z97" s="10" t="str">
        <f t="shared" si="34"/>
        <v/>
      </c>
      <c r="AA97" s="10" t="str">
        <f t="shared" si="35"/>
        <v/>
      </c>
      <c r="AB97" s="10" t="str">
        <f t="shared" si="36"/>
        <v/>
      </c>
      <c r="AC97" s="18" t="str">
        <f t="shared" si="37"/>
        <v/>
      </c>
      <c r="AD97" s="18" t="str">
        <f t="shared" si="46"/>
        <v/>
      </c>
      <c r="AE97" s="18" t="str">
        <f t="shared" si="38"/>
        <v/>
      </c>
      <c r="AF97" s="18" t="str">
        <f t="shared" si="39"/>
        <v/>
      </c>
      <c r="AG97" s="18" t="str">
        <f t="shared" si="40"/>
        <v/>
      </c>
      <c r="AH97" s="18" t="str">
        <f t="shared" si="41"/>
        <v/>
      </c>
      <c r="AI97" s="18" t="str">
        <f t="shared" si="42"/>
        <v/>
      </c>
      <c r="AJ97" s="18" t="str">
        <f t="shared" si="43"/>
        <v/>
      </c>
      <c r="AK97" s="18" t="str">
        <f t="shared" si="44"/>
        <v/>
      </c>
      <c r="AL97" s="18" t="str">
        <f t="shared" si="45"/>
        <v/>
      </c>
    </row>
    <row r="98" spans="1:38" ht="22.5" customHeight="1" x14ac:dyDescent="0.25">
      <c r="A98" s="98">
        <v>89</v>
      </c>
      <c r="B98" s="66"/>
      <c r="C98" s="67"/>
      <c r="D98" s="22"/>
      <c r="E98" s="22"/>
      <c r="F98" s="22"/>
      <c r="G98" s="23"/>
      <c r="H98" s="23"/>
      <c r="I98" s="23"/>
      <c r="J98" s="15"/>
      <c r="K98" s="15"/>
      <c r="L98" s="15"/>
      <c r="M98" s="14"/>
      <c r="N98" s="14"/>
      <c r="O98" s="14"/>
      <c r="P98" s="14"/>
      <c r="Q98" s="14"/>
      <c r="R98" s="16"/>
      <c r="S98" s="13"/>
      <c r="T98" s="12"/>
      <c r="U98" s="10" t="str">
        <f t="shared" si="31"/>
        <v/>
      </c>
      <c r="V98" s="10" t="str">
        <f t="shared" si="32"/>
        <v/>
      </c>
      <c r="W98" s="10" t="str">
        <f t="shared" si="47"/>
        <v/>
      </c>
      <c r="X98" s="10" t="str">
        <f t="shared" si="30"/>
        <v/>
      </c>
      <c r="Y98" s="10" t="str">
        <f t="shared" si="33"/>
        <v/>
      </c>
      <c r="Z98" s="10" t="str">
        <f t="shared" si="34"/>
        <v/>
      </c>
      <c r="AA98" s="10" t="str">
        <f t="shared" si="35"/>
        <v/>
      </c>
      <c r="AB98" s="10" t="str">
        <f t="shared" si="36"/>
        <v/>
      </c>
      <c r="AC98" s="18" t="str">
        <f t="shared" si="37"/>
        <v/>
      </c>
      <c r="AD98" s="18" t="str">
        <f t="shared" si="46"/>
        <v/>
      </c>
      <c r="AE98" s="18" t="str">
        <f t="shared" si="38"/>
        <v/>
      </c>
      <c r="AF98" s="18" t="str">
        <f t="shared" si="39"/>
        <v/>
      </c>
      <c r="AG98" s="18" t="str">
        <f t="shared" si="40"/>
        <v/>
      </c>
      <c r="AH98" s="18" t="str">
        <f t="shared" si="41"/>
        <v/>
      </c>
      <c r="AI98" s="18" t="str">
        <f t="shared" si="42"/>
        <v/>
      </c>
      <c r="AJ98" s="18" t="str">
        <f t="shared" si="43"/>
        <v/>
      </c>
      <c r="AK98" s="18" t="str">
        <f t="shared" si="44"/>
        <v/>
      </c>
      <c r="AL98" s="18" t="str">
        <f t="shared" si="45"/>
        <v/>
      </c>
    </row>
    <row r="99" spans="1:38" ht="22.5" customHeight="1" x14ac:dyDescent="0.25">
      <c r="A99" s="98">
        <v>90</v>
      </c>
      <c r="B99" s="66"/>
      <c r="C99" s="67"/>
      <c r="D99" s="22"/>
      <c r="E99" s="22"/>
      <c r="F99" s="22"/>
      <c r="G99" s="23"/>
      <c r="H99" s="23"/>
      <c r="I99" s="23"/>
      <c r="J99" s="15"/>
      <c r="K99" s="15"/>
      <c r="L99" s="15"/>
      <c r="M99" s="14"/>
      <c r="N99" s="14"/>
      <c r="O99" s="14"/>
      <c r="P99" s="14"/>
      <c r="Q99" s="14"/>
      <c r="R99" s="16"/>
      <c r="S99" s="13"/>
      <c r="T99" s="12"/>
      <c r="U99" s="10" t="str">
        <f t="shared" si="31"/>
        <v/>
      </c>
      <c r="V99" s="10" t="str">
        <f t="shared" si="32"/>
        <v/>
      </c>
      <c r="W99" s="10" t="str">
        <f t="shared" si="47"/>
        <v/>
      </c>
      <c r="X99" s="10" t="str">
        <f t="shared" si="30"/>
        <v/>
      </c>
      <c r="Y99" s="10" t="str">
        <f t="shared" si="33"/>
        <v/>
      </c>
      <c r="Z99" s="10" t="str">
        <f t="shared" si="34"/>
        <v/>
      </c>
      <c r="AA99" s="10" t="str">
        <f t="shared" si="35"/>
        <v/>
      </c>
      <c r="AB99" s="10" t="str">
        <f t="shared" si="36"/>
        <v/>
      </c>
      <c r="AC99" s="18" t="str">
        <f t="shared" si="37"/>
        <v/>
      </c>
      <c r="AD99" s="18" t="str">
        <f t="shared" si="46"/>
        <v/>
      </c>
      <c r="AE99" s="18" t="str">
        <f t="shared" si="38"/>
        <v/>
      </c>
      <c r="AF99" s="18" t="str">
        <f t="shared" si="39"/>
        <v/>
      </c>
      <c r="AG99" s="18" t="str">
        <f t="shared" si="40"/>
        <v/>
      </c>
      <c r="AH99" s="18" t="str">
        <f t="shared" si="41"/>
        <v/>
      </c>
      <c r="AI99" s="18" t="str">
        <f t="shared" si="42"/>
        <v/>
      </c>
      <c r="AJ99" s="18" t="str">
        <f t="shared" si="43"/>
        <v/>
      </c>
      <c r="AK99" s="18" t="str">
        <f t="shared" si="44"/>
        <v/>
      </c>
      <c r="AL99" s="18" t="str">
        <f t="shared" si="45"/>
        <v/>
      </c>
    </row>
    <row r="100" spans="1:38" ht="22.5" customHeight="1" x14ac:dyDescent="0.25">
      <c r="A100" s="98">
        <v>91</v>
      </c>
      <c r="B100" s="66"/>
      <c r="C100" s="67"/>
      <c r="D100" s="22"/>
      <c r="E100" s="22"/>
      <c r="F100" s="22"/>
      <c r="G100" s="23"/>
      <c r="H100" s="23"/>
      <c r="I100" s="23"/>
      <c r="J100" s="15"/>
      <c r="K100" s="15"/>
      <c r="L100" s="15"/>
      <c r="M100" s="14"/>
      <c r="N100" s="14"/>
      <c r="O100" s="14"/>
      <c r="P100" s="14"/>
      <c r="Q100" s="14"/>
      <c r="R100" s="16"/>
      <c r="S100" s="13"/>
      <c r="T100" s="12"/>
      <c r="U100" s="10" t="str">
        <f t="shared" si="31"/>
        <v/>
      </c>
      <c r="V100" s="10" t="str">
        <f t="shared" si="32"/>
        <v/>
      </c>
      <c r="W100" s="10" t="str">
        <f t="shared" si="47"/>
        <v/>
      </c>
      <c r="X100" s="10" t="str">
        <f t="shared" si="30"/>
        <v/>
      </c>
      <c r="Y100" s="10" t="str">
        <f t="shared" si="33"/>
        <v/>
      </c>
      <c r="Z100" s="10" t="str">
        <f t="shared" si="34"/>
        <v/>
      </c>
      <c r="AA100" s="10" t="str">
        <f t="shared" si="35"/>
        <v/>
      </c>
      <c r="AB100" s="10" t="str">
        <f t="shared" si="36"/>
        <v/>
      </c>
      <c r="AC100" s="18" t="str">
        <f t="shared" si="37"/>
        <v/>
      </c>
      <c r="AD100" s="18" t="str">
        <f t="shared" si="46"/>
        <v/>
      </c>
      <c r="AE100" s="18" t="str">
        <f t="shared" si="38"/>
        <v/>
      </c>
      <c r="AF100" s="18" t="str">
        <f t="shared" si="39"/>
        <v/>
      </c>
      <c r="AG100" s="18" t="str">
        <f t="shared" si="40"/>
        <v/>
      </c>
      <c r="AH100" s="18" t="str">
        <f t="shared" si="41"/>
        <v/>
      </c>
      <c r="AI100" s="18" t="str">
        <f t="shared" si="42"/>
        <v/>
      </c>
      <c r="AJ100" s="18" t="str">
        <f t="shared" si="43"/>
        <v/>
      </c>
      <c r="AK100" s="18" t="str">
        <f t="shared" si="44"/>
        <v/>
      </c>
      <c r="AL100" s="18" t="str">
        <f t="shared" si="45"/>
        <v/>
      </c>
    </row>
    <row r="101" spans="1:38" ht="22.5" customHeight="1" x14ac:dyDescent="0.25">
      <c r="A101" s="98">
        <v>92</v>
      </c>
      <c r="B101" s="66"/>
      <c r="C101" s="67"/>
      <c r="D101" s="22"/>
      <c r="E101" s="22"/>
      <c r="F101" s="22"/>
      <c r="G101" s="23"/>
      <c r="H101" s="23"/>
      <c r="I101" s="23"/>
      <c r="J101" s="15"/>
      <c r="K101" s="15"/>
      <c r="L101" s="15"/>
      <c r="M101" s="14"/>
      <c r="N101" s="14"/>
      <c r="O101" s="14"/>
      <c r="P101" s="14"/>
      <c r="Q101" s="14"/>
      <c r="R101" s="16"/>
      <c r="S101" s="13"/>
      <c r="T101" s="12"/>
      <c r="U101" s="10" t="str">
        <f t="shared" si="31"/>
        <v/>
      </c>
      <c r="V101" s="10" t="str">
        <f t="shared" si="32"/>
        <v/>
      </c>
      <c r="W101" s="10" t="str">
        <f t="shared" si="47"/>
        <v/>
      </c>
      <c r="X101" s="10" t="str">
        <f t="shared" si="30"/>
        <v/>
      </c>
      <c r="Y101" s="10" t="str">
        <f t="shared" si="33"/>
        <v/>
      </c>
      <c r="Z101" s="10" t="str">
        <f t="shared" si="34"/>
        <v/>
      </c>
      <c r="AA101" s="10" t="str">
        <f t="shared" si="35"/>
        <v/>
      </c>
      <c r="AB101" s="10" t="str">
        <f t="shared" si="36"/>
        <v/>
      </c>
      <c r="AC101" s="18" t="str">
        <f t="shared" si="37"/>
        <v/>
      </c>
      <c r="AD101" s="18" t="str">
        <f t="shared" si="46"/>
        <v/>
      </c>
      <c r="AE101" s="18" t="str">
        <f t="shared" si="38"/>
        <v/>
      </c>
      <c r="AF101" s="18" t="str">
        <f t="shared" si="39"/>
        <v/>
      </c>
      <c r="AG101" s="18" t="str">
        <f t="shared" si="40"/>
        <v/>
      </c>
      <c r="AH101" s="18" t="str">
        <f t="shared" si="41"/>
        <v/>
      </c>
      <c r="AI101" s="18" t="str">
        <f t="shared" si="42"/>
        <v/>
      </c>
      <c r="AJ101" s="18" t="str">
        <f t="shared" si="43"/>
        <v/>
      </c>
      <c r="AK101" s="18" t="str">
        <f t="shared" si="44"/>
        <v/>
      </c>
      <c r="AL101" s="18" t="str">
        <f t="shared" si="45"/>
        <v/>
      </c>
    </row>
    <row r="102" spans="1:38" ht="22.5" customHeight="1" x14ac:dyDescent="0.25">
      <c r="A102" s="98">
        <v>93</v>
      </c>
      <c r="B102" s="66"/>
      <c r="C102" s="67"/>
      <c r="D102" s="22"/>
      <c r="E102" s="22"/>
      <c r="F102" s="22"/>
      <c r="G102" s="23"/>
      <c r="H102" s="23"/>
      <c r="I102" s="23"/>
      <c r="J102" s="15"/>
      <c r="K102" s="15"/>
      <c r="L102" s="15"/>
      <c r="M102" s="14"/>
      <c r="N102" s="14"/>
      <c r="O102" s="14"/>
      <c r="P102" s="14"/>
      <c r="Q102" s="14"/>
      <c r="R102" s="16"/>
      <c r="S102" s="13"/>
      <c r="T102" s="12"/>
      <c r="U102" s="10" t="str">
        <f t="shared" si="31"/>
        <v/>
      </c>
      <c r="V102" s="10" t="str">
        <f t="shared" si="32"/>
        <v/>
      </c>
      <c r="W102" s="10" t="str">
        <f t="shared" si="47"/>
        <v/>
      </c>
      <c r="X102" s="10" t="str">
        <f t="shared" si="30"/>
        <v/>
      </c>
      <c r="Y102" s="10" t="str">
        <f t="shared" si="33"/>
        <v/>
      </c>
      <c r="Z102" s="10" t="str">
        <f t="shared" si="34"/>
        <v/>
      </c>
      <c r="AA102" s="10" t="str">
        <f t="shared" si="35"/>
        <v/>
      </c>
      <c r="AB102" s="10" t="str">
        <f t="shared" si="36"/>
        <v/>
      </c>
      <c r="AC102" s="18" t="str">
        <f t="shared" si="37"/>
        <v/>
      </c>
      <c r="AD102" s="18" t="str">
        <f t="shared" si="46"/>
        <v/>
      </c>
      <c r="AE102" s="18" t="str">
        <f t="shared" si="38"/>
        <v/>
      </c>
      <c r="AF102" s="18" t="str">
        <f t="shared" si="39"/>
        <v/>
      </c>
      <c r="AG102" s="18" t="str">
        <f t="shared" si="40"/>
        <v/>
      </c>
      <c r="AH102" s="18" t="str">
        <f t="shared" si="41"/>
        <v/>
      </c>
      <c r="AI102" s="18" t="str">
        <f t="shared" si="42"/>
        <v/>
      </c>
      <c r="AJ102" s="18" t="str">
        <f t="shared" si="43"/>
        <v/>
      </c>
      <c r="AK102" s="18" t="str">
        <f t="shared" si="44"/>
        <v/>
      </c>
      <c r="AL102" s="18" t="str">
        <f t="shared" si="45"/>
        <v/>
      </c>
    </row>
    <row r="103" spans="1:38" ht="22.5" customHeight="1" x14ac:dyDescent="0.25">
      <c r="A103" s="98">
        <v>94</v>
      </c>
      <c r="B103" s="66"/>
      <c r="C103" s="67"/>
      <c r="D103" s="22"/>
      <c r="E103" s="22"/>
      <c r="F103" s="22"/>
      <c r="G103" s="23"/>
      <c r="H103" s="23"/>
      <c r="I103" s="23"/>
      <c r="J103" s="15"/>
      <c r="K103" s="15"/>
      <c r="L103" s="15"/>
      <c r="M103" s="14"/>
      <c r="N103" s="14"/>
      <c r="O103" s="14"/>
      <c r="P103" s="14"/>
      <c r="Q103" s="14"/>
      <c r="R103" s="16"/>
      <c r="S103" s="13"/>
      <c r="T103" s="12"/>
      <c r="U103" s="10" t="str">
        <f t="shared" si="31"/>
        <v/>
      </c>
      <c r="V103" s="10" t="str">
        <f t="shared" si="32"/>
        <v/>
      </c>
      <c r="W103" s="10" t="str">
        <f t="shared" si="47"/>
        <v/>
      </c>
      <c r="X103" s="10" t="str">
        <f t="shared" si="30"/>
        <v/>
      </c>
      <c r="Y103" s="10" t="str">
        <f t="shared" si="33"/>
        <v/>
      </c>
      <c r="Z103" s="10" t="str">
        <f t="shared" si="34"/>
        <v/>
      </c>
      <c r="AA103" s="10" t="str">
        <f t="shared" si="35"/>
        <v/>
      </c>
      <c r="AB103" s="10" t="str">
        <f t="shared" si="36"/>
        <v/>
      </c>
      <c r="AC103" s="18" t="str">
        <f t="shared" si="37"/>
        <v/>
      </c>
      <c r="AD103" s="18" t="str">
        <f t="shared" si="46"/>
        <v/>
      </c>
      <c r="AE103" s="18" t="str">
        <f t="shared" si="38"/>
        <v/>
      </c>
      <c r="AF103" s="18" t="str">
        <f t="shared" si="39"/>
        <v/>
      </c>
      <c r="AG103" s="18" t="str">
        <f t="shared" si="40"/>
        <v/>
      </c>
      <c r="AH103" s="18" t="str">
        <f t="shared" si="41"/>
        <v/>
      </c>
      <c r="AI103" s="18" t="str">
        <f t="shared" si="42"/>
        <v/>
      </c>
      <c r="AJ103" s="18" t="str">
        <f t="shared" si="43"/>
        <v/>
      </c>
      <c r="AK103" s="18" t="str">
        <f t="shared" si="44"/>
        <v/>
      </c>
      <c r="AL103" s="18" t="str">
        <f t="shared" si="45"/>
        <v/>
      </c>
    </row>
    <row r="104" spans="1:38" ht="22.5" customHeight="1" x14ac:dyDescent="0.25">
      <c r="A104" s="98">
        <v>95</v>
      </c>
      <c r="B104" s="66"/>
      <c r="C104" s="67"/>
      <c r="D104" s="22"/>
      <c r="E104" s="22"/>
      <c r="F104" s="22"/>
      <c r="G104" s="23"/>
      <c r="H104" s="23"/>
      <c r="I104" s="23"/>
      <c r="J104" s="15"/>
      <c r="K104" s="15"/>
      <c r="L104" s="15"/>
      <c r="M104" s="14"/>
      <c r="N104" s="14"/>
      <c r="O104" s="14"/>
      <c r="P104" s="14"/>
      <c r="Q104" s="14"/>
      <c r="R104" s="16"/>
      <c r="S104" s="13"/>
      <c r="T104" s="12"/>
      <c r="U104" s="10" t="str">
        <f t="shared" si="31"/>
        <v/>
      </c>
      <c r="V104" s="10" t="str">
        <f t="shared" si="32"/>
        <v/>
      </c>
      <c r="W104" s="10" t="str">
        <f t="shared" si="47"/>
        <v/>
      </c>
      <c r="X104" s="10" t="str">
        <f t="shared" si="30"/>
        <v/>
      </c>
      <c r="Y104" s="10" t="str">
        <f t="shared" si="33"/>
        <v/>
      </c>
      <c r="Z104" s="10" t="str">
        <f t="shared" si="34"/>
        <v/>
      </c>
      <c r="AA104" s="10" t="str">
        <f t="shared" si="35"/>
        <v/>
      </c>
      <c r="AB104" s="10" t="str">
        <f t="shared" si="36"/>
        <v/>
      </c>
      <c r="AC104" s="18" t="str">
        <f t="shared" si="37"/>
        <v/>
      </c>
      <c r="AD104" s="18" t="str">
        <f t="shared" si="46"/>
        <v/>
      </c>
      <c r="AE104" s="18" t="str">
        <f t="shared" si="38"/>
        <v/>
      </c>
      <c r="AF104" s="18" t="str">
        <f t="shared" si="39"/>
        <v/>
      </c>
      <c r="AG104" s="18" t="str">
        <f t="shared" si="40"/>
        <v/>
      </c>
      <c r="AH104" s="18" t="str">
        <f t="shared" si="41"/>
        <v/>
      </c>
      <c r="AI104" s="18" t="str">
        <f t="shared" si="42"/>
        <v/>
      </c>
      <c r="AJ104" s="18" t="str">
        <f t="shared" si="43"/>
        <v/>
      </c>
      <c r="AK104" s="18" t="str">
        <f t="shared" si="44"/>
        <v/>
      </c>
      <c r="AL104" s="18" t="str">
        <f t="shared" si="45"/>
        <v/>
      </c>
    </row>
    <row r="105" spans="1:38" ht="22.5" customHeight="1" x14ac:dyDescent="0.25">
      <c r="A105" s="98">
        <v>96</v>
      </c>
      <c r="B105" s="66"/>
      <c r="C105" s="67"/>
      <c r="D105" s="22"/>
      <c r="E105" s="22"/>
      <c r="F105" s="22"/>
      <c r="G105" s="23"/>
      <c r="H105" s="23"/>
      <c r="I105" s="23"/>
      <c r="J105" s="15"/>
      <c r="K105" s="15"/>
      <c r="L105" s="15"/>
      <c r="M105" s="14"/>
      <c r="N105" s="14"/>
      <c r="O105" s="14"/>
      <c r="P105" s="14"/>
      <c r="Q105" s="14"/>
      <c r="R105" s="16"/>
      <c r="S105" s="13"/>
      <c r="T105" s="12"/>
      <c r="U105" s="10" t="str">
        <f t="shared" si="31"/>
        <v/>
      </c>
      <c r="V105" s="10" t="str">
        <f t="shared" si="32"/>
        <v/>
      </c>
      <c r="W105" s="10" t="str">
        <f t="shared" si="47"/>
        <v/>
      </c>
      <c r="X105" s="10" t="str">
        <f t="shared" si="30"/>
        <v/>
      </c>
      <c r="Y105" s="10" t="str">
        <f t="shared" si="33"/>
        <v/>
      </c>
      <c r="Z105" s="10" t="str">
        <f t="shared" si="34"/>
        <v/>
      </c>
      <c r="AA105" s="10" t="str">
        <f t="shared" si="35"/>
        <v/>
      </c>
      <c r="AB105" s="10" t="str">
        <f t="shared" si="36"/>
        <v/>
      </c>
      <c r="AC105" s="18" t="str">
        <f t="shared" si="37"/>
        <v/>
      </c>
      <c r="AD105" s="18" t="str">
        <f t="shared" si="46"/>
        <v/>
      </c>
      <c r="AE105" s="18" t="str">
        <f t="shared" si="38"/>
        <v/>
      </c>
      <c r="AF105" s="18" t="str">
        <f t="shared" si="39"/>
        <v/>
      </c>
      <c r="AG105" s="18" t="str">
        <f t="shared" si="40"/>
        <v/>
      </c>
      <c r="AH105" s="18" t="str">
        <f t="shared" si="41"/>
        <v/>
      </c>
      <c r="AI105" s="18" t="str">
        <f t="shared" si="42"/>
        <v/>
      </c>
      <c r="AJ105" s="18" t="str">
        <f t="shared" si="43"/>
        <v/>
      </c>
      <c r="AK105" s="18" t="str">
        <f t="shared" si="44"/>
        <v/>
      </c>
      <c r="AL105" s="18" t="str">
        <f t="shared" si="45"/>
        <v/>
      </c>
    </row>
    <row r="106" spans="1:38" ht="22.5" customHeight="1" x14ac:dyDescent="0.25">
      <c r="A106" s="98">
        <v>97</v>
      </c>
      <c r="B106" s="66"/>
      <c r="C106" s="67"/>
      <c r="D106" s="22"/>
      <c r="E106" s="22"/>
      <c r="F106" s="22"/>
      <c r="G106" s="23"/>
      <c r="H106" s="23"/>
      <c r="I106" s="23"/>
      <c r="J106" s="15"/>
      <c r="K106" s="15"/>
      <c r="L106" s="15"/>
      <c r="M106" s="14"/>
      <c r="N106" s="14"/>
      <c r="O106" s="14"/>
      <c r="P106" s="14"/>
      <c r="Q106" s="14"/>
      <c r="R106" s="16"/>
      <c r="S106" s="13"/>
      <c r="T106" s="12"/>
      <c r="U106" s="10" t="str">
        <f t="shared" si="31"/>
        <v/>
      </c>
      <c r="V106" s="10" t="str">
        <f t="shared" si="32"/>
        <v/>
      </c>
      <c r="W106" s="10" t="str">
        <f t="shared" si="47"/>
        <v/>
      </c>
      <c r="X106" s="10" t="str">
        <f t="shared" si="30"/>
        <v/>
      </c>
      <c r="Y106" s="10" t="str">
        <f t="shared" si="33"/>
        <v/>
      </c>
      <c r="Z106" s="10" t="str">
        <f t="shared" si="34"/>
        <v/>
      </c>
      <c r="AA106" s="10" t="str">
        <f t="shared" si="35"/>
        <v/>
      </c>
      <c r="AB106" s="10" t="str">
        <f t="shared" si="36"/>
        <v/>
      </c>
      <c r="AC106" s="18" t="str">
        <f t="shared" si="37"/>
        <v/>
      </c>
      <c r="AD106" s="18" t="str">
        <f t="shared" si="46"/>
        <v/>
      </c>
      <c r="AE106" s="18" t="str">
        <f t="shared" si="38"/>
        <v/>
      </c>
      <c r="AF106" s="18" t="str">
        <f t="shared" si="39"/>
        <v/>
      </c>
      <c r="AG106" s="18" t="str">
        <f t="shared" si="40"/>
        <v/>
      </c>
      <c r="AH106" s="18" t="str">
        <f t="shared" si="41"/>
        <v/>
      </c>
      <c r="AI106" s="18" t="str">
        <f t="shared" si="42"/>
        <v/>
      </c>
      <c r="AJ106" s="18" t="str">
        <f t="shared" si="43"/>
        <v/>
      </c>
      <c r="AK106" s="18" t="str">
        <f t="shared" si="44"/>
        <v/>
      </c>
      <c r="AL106" s="18" t="str">
        <f t="shared" si="45"/>
        <v/>
      </c>
    </row>
    <row r="107" spans="1:38" ht="22.5" customHeight="1" x14ac:dyDescent="0.25">
      <c r="A107" s="98">
        <v>98</v>
      </c>
      <c r="B107" s="66"/>
      <c r="C107" s="67"/>
      <c r="D107" s="22"/>
      <c r="E107" s="22"/>
      <c r="F107" s="22"/>
      <c r="G107" s="23"/>
      <c r="H107" s="23"/>
      <c r="I107" s="23"/>
      <c r="J107" s="15"/>
      <c r="K107" s="15"/>
      <c r="L107" s="15"/>
      <c r="M107" s="14"/>
      <c r="N107" s="14"/>
      <c r="O107" s="14"/>
      <c r="P107" s="14"/>
      <c r="Q107" s="14"/>
      <c r="R107" s="16"/>
      <c r="S107" s="13"/>
      <c r="T107" s="12"/>
      <c r="U107" s="10" t="str">
        <f t="shared" si="31"/>
        <v/>
      </c>
      <c r="V107" s="10" t="str">
        <f t="shared" si="32"/>
        <v/>
      </c>
      <c r="W107" s="10" t="str">
        <f t="shared" si="47"/>
        <v/>
      </c>
      <c r="X107" s="10" t="str">
        <f t="shared" si="30"/>
        <v/>
      </c>
      <c r="Y107" s="10" t="str">
        <f t="shared" si="33"/>
        <v/>
      </c>
      <c r="Z107" s="10" t="str">
        <f t="shared" si="34"/>
        <v/>
      </c>
      <c r="AA107" s="10" t="str">
        <f t="shared" si="35"/>
        <v/>
      </c>
      <c r="AB107" s="10" t="str">
        <f t="shared" si="36"/>
        <v/>
      </c>
      <c r="AC107" s="18" t="str">
        <f t="shared" si="37"/>
        <v/>
      </c>
      <c r="AD107" s="18" t="str">
        <f t="shared" si="46"/>
        <v/>
      </c>
      <c r="AE107" s="18" t="str">
        <f t="shared" si="38"/>
        <v/>
      </c>
      <c r="AF107" s="18" t="str">
        <f t="shared" si="39"/>
        <v/>
      </c>
      <c r="AG107" s="18" t="str">
        <f t="shared" si="40"/>
        <v/>
      </c>
      <c r="AH107" s="18" t="str">
        <f t="shared" si="41"/>
        <v/>
      </c>
      <c r="AI107" s="18" t="str">
        <f t="shared" si="42"/>
        <v/>
      </c>
      <c r="AJ107" s="18" t="str">
        <f t="shared" si="43"/>
        <v/>
      </c>
      <c r="AK107" s="18" t="str">
        <f t="shared" si="44"/>
        <v/>
      </c>
      <c r="AL107" s="18" t="str">
        <f t="shared" si="45"/>
        <v/>
      </c>
    </row>
    <row r="108" spans="1:38" ht="22.5" customHeight="1" x14ac:dyDescent="0.25">
      <c r="A108" s="98">
        <v>99</v>
      </c>
      <c r="B108" s="66"/>
      <c r="C108" s="67"/>
      <c r="D108" s="22"/>
      <c r="E108" s="22"/>
      <c r="F108" s="22"/>
      <c r="G108" s="23"/>
      <c r="H108" s="23"/>
      <c r="I108" s="23"/>
      <c r="J108" s="15"/>
      <c r="K108" s="15"/>
      <c r="L108" s="15"/>
      <c r="M108" s="14"/>
      <c r="N108" s="14"/>
      <c r="O108" s="14"/>
      <c r="P108" s="14"/>
      <c r="Q108" s="14"/>
      <c r="R108" s="16"/>
      <c r="S108" s="13"/>
      <c r="T108" s="12"/>
      <c r="U108" s="10" t="str">
        <f t="shared" si="31"/>
        <v/>
      </c>
      <c r="V108" s="10" t="str">
        <f t="shared" si="32"/>
        <v/>
      </c>
      <c r="W108" s="10" t="str">
        <f t="shared" si="47"/>
        <v/>
      </c>
      <c r="X108" s="10" t="str">
        <f t="shared" si="30"/>
        <v/>
      </c>
      <c r="Y108" s="10" t="str">
        <f t="shared" si="33"/>
        <v/>
      </c>
      <c r="Z108" s="10" t="str">
        <f t="shared" si="34"/>
        <v/>
      </c>
      <c r="AA108" s="10" t="str">
        <f t="shared" si="35"/>
        <v/>
      </c>
      <c r="AB108" s="10" t="str">
        <f t="shared" si="36"/>
        <v/>
      </c>
      <c r="AC108" s="18" t="str">
        <f t="shared" si="37"/>
        <v/>
      </c>
      <c r="AD108" s="18" t="str">
        <f t="shared" si="46"/>
        <v/>
      </c>
      <c r="AE108" s="18" t="str">
        <f t="shared" si="38"/>
        <v/>
      </c>
      <c r="AF108" s="18" t="str">
        <f t="shared" si="39"/>
        <v/>
      </c>
      <c r="AG108" s="18" t="str">
        <f t="shared" si="40"/>
        <v/>
      </c>
      <c r="AH108" s="18" t="str">
        <f t="shared" si="41"/>
        <v/>
      </c>
      <c r="AI108" s="18" t="str">
        <f t="shared" si="42"/>
        <v/>
      </c>
      <c r="AJ108" s="18" t="str">
        <f t="shared" si="43"/>
        <v/>
      </c>
      <c r="AK108" s="18" t="str">
        <f t="shared" si="44"/>
        <v/>
      </c>
      <c r="AL108" s="18" t="str">
        <f t="shared" si="45"/>
        <v/>
      </c>
    </row>
    <row r="109" spans="1:38" ht="22.5" customHeight="1" x14ac:dyDescent="0.25">
      <c r="A109" s="98">
        <v>100</v>
      </c>
      <c r="B109" s="66"/>
      <c r="C109" s="67"/>
      <c r="D109" s="22"/>
      <c r="E109" s="22"/>
      <c r="F109" s="22"/>
      <c r="G109" s="23"/>
      <c r="H109" s="23"/>
      <c r="I109" s="23"/>
      <c r="J109" s="15"/>
      <c r="K109" s="15"/>
      <c r="L109" s="15"/>
      <c r="M109" s="14"/>
      <c r="N109" s="14"/>
      <c r="O109" s="14"/>
      <c r="P109" s="14"/>
      <c r="Q109" s="14"/>
      <c r="R109" s="16"/>
      <c r="S109" s="13"/>
      <c r="T109" s="12"/>
      <c r="U109" s="10" t="str">
        <f t="shared" si="31"/>
        <v/>
      </c>
      <c r="V109" s="10" t="str">
        <f t="shared" si="32"/>
        <v/>
      </c>
      <c r="W109" s="10" t="str">
        <f t="shared" si="47"/>
        <v/>
      </c>
      <c r="X109" s="10" t="str">
        <f t="shared" si="30"/>
        <v/>
      </c>
      <c r="Y109" s="10" t="str">
        <f t="shared" si="33"/>
        <v/>
      </c>
      <c r="Z109" s="10" t="str">
        <f t="shared" si="34"/>
        <v/>
      </c>
      <c r="AA109" s="10" t="str">
        <f t="shared" si="35"/>
        <v/>
      </c>
      <c r="AB109" s="10" t="str">
        <f t="shared" si="36"/>
        <v/>
      </c>
      <c r="AC109" s="18" t="str">
        <f t="shared" si="37"/>
        <v/>
      </c>
      <c r="AD109" s="18" t="str">
        <f t="shared" si="46"/>
        <v/>
      </c>
      <c r="AE109" s="18" t="str">
        <f t="shared" si="38"/>
        <v/>
      </c>
      <c r="AF109" s="18" t="str">
        <f t="shared" si="39"/>
        <v/>
      </c>
      <c r="AG109" s="18" t="str">
        <f t="shared" si="40"/>
        <v/>
      </c>
      <c r="AH109" s="18" t="str">
        <f t="shared" si="41"/>
        <v/>
      </c>
      <c r="AI109" s="18" t="str">
        <f t="shared" si="42"/>
        <v/>
      </c>
      <c r="AJ109" s="18" t="str">
        <f t="shared" si="43"/>
        <v/>
      </c>
      <c r="AK109" s="18" t="str">
        <f t="shared" si="44"/>
        <v/>
      </c>
      <c r="AL109" s="18" t="str">
        <f t="shared" si="45"/>
        <v/>
      </c>
    </row>
    <row r="110" spans="1:38" ht="22.5" customHeight="1" x14ac:dyDescent="0.25">
      <c r="A110" s="98">
        <v>101</v>
      </c>
      <c r="B110" s="66"/>
      <c r="C110" s="67"/>
      <c r="D110" s="22"/>
      <c r="E110" s="22"/>
      <c r="F110" s="22"/>
      <c r="G110" s="23"/>
      <c r="H110" s="23"/>
      <c r="I110" s="23"/>
      <c r="J110" s="15"/>
      <c r="K110" s="15"/>
      <c r="L110" s="15"/>
      <c r="M110" s="14"/>
      <c r="N110" s="14"/>
      <c r="O110" s="14"/>
      <c r="P110" s="14"/>
      <c r="Q110" s="14"/>
      <c r="R110" s="16"/>
      <c r="S110" s="13"/>
      <c r="T110" s="12"/>
      <c r="U110" s="10" t="str">
        <f t="shared" si="31"/>
        <v/>
      </c>
      <c r="V110" s="10" t="str">
        <f t="shared" si="32"/>
        <v/>
      </c>
      <c r="W110" s="10" t="str">
        <f t="shared" si="47"/>
        <v/>
      </c>
      <c r="X110" s="10" t="str">
        <f t="shared" si="30"/>
        <v/>
      </c>
      <c r="Y110" s="10" t="str">
        <f t="shared" si="33"/>
        <v/>
      </c>
      <c r="Z110" s="10" t="str">
        <f t="shared" si="34"/>
        <v/>
      </c>
      <c r="AA110" s="10" t="str">
        <f t="shared" si="35"/>
        <v/>
      </c>
      <c r="AB110" s="10" t="str">
        <f t="shared" si="36"/>
        <v/>
      </c>
      <c r="AC110" s="18" t="str">
        <f t="shared" si="37"/>
        <v/>
      </c>
      <c r="AD110" s="18" t="str">
        <f t="shared" si="46"/>
        <v/>
      </c>
      <c r="AE110" s="18" t="str">
        <f t="shared" si="38"/>
        <v/>
      </c>
      <c r="AF110" s="18" t="str">
        <f t="shared" si="39"/>
        <v/>
      </c>
      <c r="AG110" s="18" t="str">
        <f t="shared" si="40"/>
        <v/>
      </c>
      <c r="AH110" s="18" t="str">
        <f t="shared" si="41"/>
        <v/>
      </c>
      <c r="AI110" s="18" t="str">
        <f t="shared" si="42"/>
        <v/>
      </c>
      <c r="AJ110" s="18" t="str">
        <f t="shared" si="43"/>
        <v/>
      </c>
      <c r="AK110" s="18" t="str">
        <f t="shared" si="44"/>
        <v/>
      </c>
      <c r="AL110" s="18" t="str">
        <f t="shared" si="45"/>
        <v/>
      </c>
    </row>
    <row r="111" spans="1:38" ht="22.5" customHeight="1" x14ac:dyDescent="0.25">
      <c r="A111" s="98">
        <v>102</v>
      </c>
      <c r="B111" s="66"/>
      <c r="C111" s="67"/>
      <c r="D111" s="22"/>
      <c r="E111" s="22"/>
      <c r="F111" s="22"/>
      <c r="G111" s="23"/>
      <c r="H111" s="23"/>
      <c r="I111" s="23"/>
      <c r="J111" s="15"/>
      <c r="K111" s="15"/>
      <c r="L111" s="15"/>
      <c r="M111" s="14"/>
      <c r="N111" s="14"/>
      <c r="O111" s="14"/>
      <c r="P111" s="14"/>
      <c r="Q111" s="14"/>
      <c r="R111" s="16"/>
      <c r="S111" s="13"/>
      <c r="T111" s="12"/>
      <c r="U111" s="10" t="str">
        <f t="shared" si="31"/>
        <v/>
      </c>
      <c r="V111" s="10" t="str">
        <f t="shared" si="32"/>
        <v/>
      </c>
      <c r="W111" s="10" t="str">
        <f t="shared" si="47"/>
        <v/>
      </c>
      <c r="X111" s="10" t="str">
        <f t="shared" si="30"/>
        <v/>
      </c>
      <c r="Y111" s="10" t="str">
        <f t="shared" si="33"/>
        <v/>
      </c>
      <c r="Z111" s="10" t="str">
        <f t="shared" si="34"/>
        <v/>
      </c>
      <c r="AA111" s="10" t="str">
        <f t="shared" si="35"/>
        <v/>
      </c>
      <c r="AB111" s="10" t="str">
        <f t="shared" si="36"/>
        <v/>
      </c>
      <c r="AC111" s="18" t="str">
        <f t="shared" si="37"/>
        <v/>
      </c>
      <c r="AD111" s="18" t="str">
        <f t="shared" si="46"/>
        <v/>
      </c>
      <c r="AE111" s="18" t="str">
        <f t="shared" si="38"/>
        <v/>
      </c>
      <c r="AF111" s="18" t="str">
        <f t="shared" si="39"/>
        <v/>
      </c>
      <c r="AG111" s="18" t="str">
        <f t="shared" si="40"/>
        <v/>
      </c>
      <c r="AH111" s="18" t="str">
        <f t="shared" si="41"/>
        <v/>
      </c>
      <c r="AI111" s="18" t="str">
        <f t="shared" si="42"/>
        <v/>
      </c>
      <c r="AJ111" s="18" t="str">
        <f t="shared" si="43"/>
        <v/>
      </c>
      <c r="AK111" s="18" t="str">
        <f t="shared" si="44"/>
        <v/>
      </c>
      <c r="AL111" s="18" t="str">
        <f t="shared" si="45"/>
        <v/>
      </c>
    </row>
    <row r="112" spans="1:38" ht="22.5" customHeight="1" x14ac:dyDescent="0.25">
      <c r="A112" s="98">
        <v>103</v>
      </c>
      <c r="B112" s="66"/>
      <c r="C112" s="67"/>
      <c r="D112" s="22"/>
      <c r="E112" s="22"/>
      <c r="F112" s="22"/>
      <c r="G112" s="23"/>
      <c r="H112" s="23"/>
      <c r="I112" s="23"/>
      <c r="J112" s="15"/>
      <c r="K112" s="15"/>
      <c r="L112" s="15"/>
      <c r="M112" s="14"/>
      <c r="N112" s="14"/>
      <c r="O112" s="14"/>
      <c r="P112" s="14"/>
      <c r="Q112" s="14"/>
      <c r="R112" s="16"/>
      <c r="S112" s="13"/>
      <c r="T112" s="12"/>
      <c r="U112" s="10" t="str">
        <f t="shared" si="31"/>
        <v/>
      </c>
      <c r="V112" s="10" t="str">
        <f t="shared" si="32"/>
        <v/>
      </c>
      <c r="W112" s="10" t="str">
        <f t="shared" si="47"/>
        <v/>
      </c>
      <c r="X112" s="10" t="str">
        <f t="shared" si="30"/>
        <v/>
      </c>
      <c r="Y112" s="10" t="str">
        <f t="shared" si="33"/>
        <v/>
      </c>
      <c r="Z112" s="10" t="str">
        <f t="shared" si="34"/>
        <v/>
      </c>
      <c r="AA112" s="10" t="str">
        <f t="shared" si="35"/>
        <v/>
      </c>
      <c r="AB112" s="10" t="str">
        <f t="shared" si="36"/>
        <v/>
      </c>
      <c r="AC112" s="18" t="str">
        <f t="shared" si="37"/>
        <v/>
      </c>
      <c r="AD112" s="18" t="str">
        <f t="shared" si="46"/>
        <v/>
      </c>
      <c r="AE112" s="18" t="str">
        <f t="shared" si="38"/>
        <v/>
      </c>
      <c r="AF112" s="18" t="str">
        <f t="shared" si="39"/>
        <v/>
      </c>
      <c r="AG112" s="18" t="str">
        <f t="shared" si="40"/>
        <v/>
      </c>
      <c r="AH112" s="18" t="str">
        <f t="shared" si="41"/>
        <v/>
      </c>
      <c r="AI112" s="18" t="str">
        <f t="shared" si="42"/>
        <v/>
      </c>
      <c r="AJ112" s="18" t="str">
        <f t="shared" si="43"/>
        <v/>
      </c>
      <c r="AK112" s="18" t="str">
        <f t="shared" si="44"/>
        <v/>
      </c>
      <c r="AL112" s="18" t="str">
        <f t="shared" si="45"/>
        <v/>
      </c>
    </row>
    <row r="113" spans="1:38" ht="22.5" customHeight="1" x14ac:dyDescent="0.25">
      <c r="A113" s="98">
        <v>104</v>
      </c>
      <c r="B113" s="66"/>
      <c r="C113" s="67"/>
      <c r="D113" s="22"/>
      <c r="E113" s="22"/>
      <c r="F113" s="22"/>
      <c r="G113" s="23"/>
      <c r="H113" s="23"/>
      <c r="I113" s="23"/>
      <c r="J113" s="15"/>
      <c r="K113" s="15"/>
      <c r="L113" s="15"/>
      <c r="M113" s="14"/>
      <c r="N113" s="14"/>
      <c r="O113" s="14"/>
      <c r="P113" s="14"/>
      <c r="Q113" s="14"/>
      <c r="R113" s="16"/>
      <c r="S113" s="13"/>
      <c r="T113" s="12"/>
      <c r="U113" s="10" t="str">
        <f t="shared" si="31"/>
        <v/>
      </c>
      <c r="V113" s="10" t="str">
        <f t="shared" si="32"/>
        <v/>
      </c>
      <c r="W113" s="10" t="str">
        <f t="shared" si="47"/>
        <v/>
      </c>
      <c r="X113" s="10" t="str">
        <f t="shared" si="30"/>
        <v/>
      </c>
      <c r="Y113" s="10" t="str">
        <f t="shared" si="33"/>
        <v/>
      </c>
      <c r="Z113" s="10" t="str">
        <f t="shared" si="34"/>
        <v/>
      </c>
      <c r="AA113" s="10" t="str">
        <f t="shared" si="35"/>
        <v/>
      </c>
      <c r="AB113" s="10" t="str">
        <f t="shared" si="36"/>
        <v/>
      </c>
      <c r="AC113" s="18" t="str">
        <f t="shared" si="37"/>
        <v/>
      </c>
      <c r="AD113" s="18" t="str">
        <f t="shared" si="46"/>
        <v/>
      </c>
      <c r="AE113" s="18" t="str">
        <f t="shared" si="38"/>
        <v/>
      </c>
      <c r="AF113" s="18" t="str">
        <f t="shared" si="39"/>
        <v/>
      </c>
      <c r="AG113" s="18" t="str">
        <f t="shared" si="40"/>
        <v/>
      </c>
      <c r="AH113" s="18" t="str">
        <f t="shared" si="41"/>
        <v/>
      </c>
      <c r="AI113" s="18" t="str">
        <f t="shared" si="42"/>
        <v/>
      </c>
      <c r="AJ113" s="18" t="str">
        <f t="shared" si="43"/>
        <v/>
      </c>
      <c r="AK113" s="18" t="str">
        <f t="shared" si="44"/>
        <v/>
      </c>
      <c r="AL113" s="18" t="str">
        <f t="shared" si="45"/>
        <v/>
      </c>
    </row>
    <row r="114" spans="1:38" ht="22.5" customHeight="1" x14ac:dyDescent="0.25">
      <c r="A114" s="98">
        <v>105</v>
      </c>
      <c r="B114" s="66"/>
      <c r="C114" s="67"/>
      <c r="D114" s="22"/>
      <c r="E114" s="22"/>
      <c r="F114" s="22"/>
      <c r="G114" s="23"/>
      <c r="H114" s="23"/>
      <c r="I114" s="23"/>
      <c r="J114" s="15"/>
      <c r="K114" s="15"/>
      <c r="L114" s="15"/>
      <c r="M114" s="14"/>
      <c r="N114" s="14"/>
      <c r="O114" s="14"/>
      <c r="P114" s="14"/>
      <c r="Q114" s="14"/>
      <c r="R114" s="16"/>
      <c r="S114" s="13"/>
      <c r="T114" s="12"/>
      <c r="U114" s="10" t="str">
        <f t="shared" si="31"/>
        <v/>
      </c>
      <c r="V114" s="10" t="str">
        <f t="shared" si="32"/>
        <v/>
      </c>
      <c r="W114" s="10" t="str">
        <f t="shared" si="47"/>
        <v/>
      </c>
      <c r="X114" s="10" t="str">
        <f t="shared" si="30"/>
        <v/>
      </c>
      <c r="Y114" s="10" t="str">
        <f t="shared" si="33"/>
        <v/>
      </c>
      <c r="Z114" s="10" t="str">
        <f t="shared" si="34"/>
        <v/>
      </c>
      <c r="AA114" s="10" t="str">
        <f t="shared" si="35"/>
        <v/>
      </c>
      <c r="AB114" s="10" t="str">
        <f t="shared" si="36"/>
        <v/>
      </c>
      <c r="AC114" s="18" t="str">
        <f t="shared" si="37"/>
        <v/>
      </c>
      <c r="AD114" s="18" t="str">
        <f t="shared" si="46"/>
        <v/>
      </c>
      <c r="AE114" s="18" t="str">
        <f t="shared" si="38"/>
        <v/>
      </c>
      <c r="AF114" s="18" t="str">
        <f t="shared" si="39"/>
        <v/>
      </c>
      <c r="AG114" s="18" t="str">
        <f t="shared" si="40"/>
        <v/>
      </c>
      <c r="AH114" s="18" t="str">
        <f t="shared" si="41"/>
        <v/>
      </c>
      <c r="AI114" s="18" t="str">
        <f t="shared" si="42"/>
        <v/>
      </c>
      <c r="AJ114" s="18" t="str">
        <f t="shared" si="43"/>
        <v/>
      </c>
      <c r="AK114" s="18" t="str">
        <f t="shared" si="44"/>
        <v/>
      </c>
      <c r="AL114" s="18" t="str">
        <f t="shared" si="45"/>
        <v/>
      </c>
    </row>
    <row r="115" spans="1:38" ht="22.5" customHeight="1" x14ac:dyDescent="0.25">
      <c r="A115" s="98">
        <v>106</v>
      </c>
      <c r="B115" s="66"/>
      <c r="C115" s="67"/>
      <c r="D115" s="22"/>
      <c r="E115" s="22"/>
      <c r="F115" s="22"/>
      <c r="G115" s="23"/>
      <c r="H115" s="23"/>
      <c r="I115" s="23"/>
      <c r="J115" s="15"/>
      <c r="K115" s="15"/>
      <c r="L115" s="15"/>
      <c r="M115" s="14"/>
      <c r="N115" s="14"/>
      <c r="O115" s="14"/>
      <c r="P115" s="14"/>
      <c r="Q115" s="14"/>
      <c r="R115" s="16"/>
      <c r="S115" s="13"/>
      <c r="T115" s="12"/>
      <c r="U115" s="10" t="str">
        <f t="shared" si="31"/>
        <v/>
      </c>
      <c r="V115" s="10" t="str">
        <f t="shared" si="32"/>
        <v/>
      </c>
      <c r="W115" s="10" t="str">
        <f t="shared" si="47"/>
        <v/>
      </c>
      <c r="X115" s="10" t="str">
        <f t="shared" si="30"/>
        <v/>
      </c>
      <c r="Y115" s="10" t="str">
        <f t="shared" si="33"/>
        <v/>
      </c>
      <c r="Z115" s="10" t="str">
        <f t="shared" si="34"/>
        <v/>
      </c>
      <c r="AA115" s="10" t="str">
        <f t="shared" si="35"/>
        <v/>
      </c>
      <c r="AB115" s="10" t="str">
        <f t="shared" si="36"/>
        <v/>
      </c>
      <c r="AC115" s="18" t="str">
        <f t="shared" si="37"/>
        <v/>
      </c>
      <c r="AD115" s="18" t="str">
        <f t="shared" si="46"/>
        <v/>
      </c>
      <c r="AE115" s="18" t="str">
        <f t="shared" si="38"/>
        <v/>
      </c>
      <c r="AF115" s="18" t="str">
        <f t="shared" si="39"/>
        <v/>
      </c>
      <c r="AG115" s="18" t="str">
        <f t="shared" si="40"/>
        <v/>
      </c>
      <c r="AH115" s="18" t="str">
        <f t="shared" si="41"/>
        <v/>
      </c>
      <c r="AI115" s="18" t="str">
        <f t="shared" si="42"/>
        <v/>
      </c>
      <c r="AJ115" s="18" t="str">
        <f t="shared" si="43"/>
        <v/>
      </c>
      <c r="AK115" s="18" t="str">
        <f t="shared" si="44"/>
        <v/>
      </c>
      <c r="AL115" s="18" t="str">
        <f t="shared" si="45"/>
        <v/>
      </c>
    </row>
    <row r="116" spans="1:38" ht="22.5" customHeight="1" x14ac:dyDescent="0.25">
      <c r="A116" s="98">
        <v>107</v>
      </c>
      <c r="B116" s="66"/>
      <c r="C116" s="67"/>
      <c r="D116" s="22"/>
      <c r="E116" s="22"/>
      <c r="F116" s="22"/>
      <c r="G116" s="23"/>
      <c r="H116" s="23"/>
      <c r="I116" s="23"/>
      <c r="J116" s="15"/>
      <c r="K116" s="15"/>
      <c r="L116" s="15"/>
      <c r="M116" s="14"/>
      <c r="N116" s="14"/>
      <c r="O116" s="14"/>
      <c r="P116" s="14"/>
      <c r="Q116" s="14"/>
      <c r="R116" s="16"/>
      <c r="S116" s="13"/>
      <c r="T116" s="12"/>
      <c r="U116" s="10" t="str">
        <f t="shared" si="31"/>
        <v/>
      </c>
      <c r="V116" s="10" t="str">
        <f t="shared" si="32"/>
        <v/>
      </c>
      <c r="W116" s="10" t="str">
        <f t="shared" si="47"/>
        <v/>
      </c>
      <c r="X116" s="10" t="str">
        <f t="shared" si="30"/>
        <v/>
      </c>
      <c r="Y116" s="10" t="str">
        <f t="shared" si="33"/>
        <v/>
      </c>
      <c r="Z116" s="10" t="str">
        <f t="shared" si="34"/>
        <v/>
      </c>
      <c r="AA116" s="10" t="str">
        <f t="shared" si="35"/>
        <v/>
      </c>
      <c r="AB116" s="10" t="str">
        <f t="shared" si="36"/>
        <v/>
      </c>
      <c r="AC116" s="18" t="str">
        <f t="shared" si="37"/>
        <v/>
      </c>
      <c r="AD116" s="18" t="str">
        <f t="shared" si="46"/>
        <v/>
      </c>
      <c r="AE116" s="18" t="str">
        <f t="shared" si="38"/>
        <v/>
      </c>
      <c r="AF116" s="18" t="str">
        <f t="shared" si="39"/>
        <v/>
      </c>
      <c r="AG116" s="18" t="str">
        <f t="shared" si="40"/>
        <v/>
      </c>
      <c r="AH116" s="18" t="str">
        <f t="shared" si="41"/>
        <v/>
      </c>
      <c r="AI116" s="18" t="str">
        <f t="shared" si="42"/>
        <v/>
      </c>
      <c r="AJ116" s="18" t="str">
        <f t="shared" si="43"/>
        <v/>
      </c>
      <c r="AK116" s="18" t="str">
        <f t="shared" si="44"/>
        <v/>
      </c>
      <c r="AL116" s="18" t="str">
        <f t="shared" si="45"/>
        <v/>
      </c>
    </row>
    <row r="117" spans="1:38" ht="22.5" customHeight="1" x14ac:dyDescent="0.25">
      <c r="A117" s="98">
        <v>108</v>
      </c>
      <c r="B117" s="66"/>
      <c r="C117" s="67"/>
      <c r="D117" s="22"/>
      <c r="E117" s="22"/>
      <c r="F117" s="22"/>
      <c r="G117" s="23"/>
      <c r="H117" s="23"/>
      <c r="I117" s="23"/>
      <c r="J117" s="15"/>
      <c r="K117" s="15"/>
      <c r="L117" s="15"/>
      <c r="M117" s="14"/>
      <c r="N117" s="14"/>
      <c r="O117" s="14"/>
      <c r="P117" s="14"/>
      <c r="Q117" s="14"/>
      <c r="R117" s="16"/>
      <c r="S117" s="13"/>
      <c r="T117" s="12"/>
      <c r="U117" s="10" t="str">
        <f t="shared" si="31"/>
        <v/>
      </c>
      <c r="V117" s="10" t="str">
        <f t="shared" si="32"/>
        <v/>
      </c>
      <c r="W117" s="10" t="str">
        <f t="shared" si="47"/>
        <v/>
      </c>
      <c r="X117" s="10" t="str">
        <f t="shared" si="30"/>
        <v/>
      </c>
      <c r="Y117" s="10" t="str">
        <f t="shared" si="33"/>
        <v/>
      </c>
      <c r="Z117" s="10" t="str">
        <f t="shared" si="34"/>
        <v/>
      </c>
      <c r="AA117" s="10" t="str">
        <f t="shared" si="35"/>
        <v/>
      </c>
      <c r="AB117" s="10" t="str">
        <f t="shared" si="36"/>
        <v/>
      </c>
      <c r="AC117" s="18" t="str">
        <f t="shared" si="37"/>
        <v/>
      </c>
      <c r="AD117" s="18" t="str">
        <f t="shared" si="46"/>
        <v/>
      </c>
      <c r="AE117" s="18" t="str">
        <f t="shared" si="38"/>
        <v/>
      </c>
      <c r="AF117" s="18" t="str">
        <f t="shared" si="39"/>
        <v/>
      </c>
      <c r="AG117" s="18" t="str">
        <f t="shared" si="40"/>
        <v/>
      </c>
      <c r="AH117" s="18" t="str">
        <f t="shared" si="41"/>
        <v/>
      </c>
      <c r="AI117" s="18" t="str">
        <f t="shared" si="42"/>
        <v/>
      </c>
      <c r="AJ117" s="18" t="str">
        <f t="shared" si="43"/>
        <v/>
      </c>
      <c r="AK117" s="18" t="str">
        <f t="shared" si="44"/>
        <v/>
      </c>
      <c r="AL117" s="18" t="str">
        <f t="shared" si="45"/>
        <v/>
      </c>
    </row>
    <row r="118" spans="1:38" ht="22.5" customHeight="1" x14ac:dyDescent="0.25">
      <c r="A118" s="98">
        <v>109</v>
      </c>
      <c r="B118" s="66"/>
      <c r="C118" s="67"/>
      <c r="D118" s="22"/>
      <c r="E118" s="22"/>
      <c r="F118" s="22"/>
      <c r="G118" s="23"/>
      <c r="H118" s="23"/>
      <c r="I118" s="23"/>
      <c r="J118" s="15"/>
      <c r="K118" s="15"/>
      <c r="L118" s="15"/>
      <c r="M118" s="14"/>
      <c r="N118" s="14"/>
      <c r="O118" s="14"/>
      <c r="P118" s="14"/>
      <c r="Q118" s="14"/>
      <c r="R118" s="16"/>
      <c r="S118" s="13"/>
      <c r="T118" s="12"/>
      <c r="U118" s="10" t="str">
        <f t="shared" si="31"/>
        <v/>
      </c>
      <c r="V118" s="10" t="str">
        <f t="shared" si="32"/>
        <v/>
      </c>
      <c r="W118" s="10" t="str">
        <f t="shared" si="47"/>
        <v/>
      </c>
      <c r="X118" s="10" t="str">
        <f t="shared" si="30"/>
        <v/>
      </c>
      <c r="Y118" s="10" t="str">
        <f t="shared" si="33"/>
        <v/>
      </c>
      <c r="Z118" s="10" t="str">
        <f t="shared" si="34"/>
        <v/>
      </c>
      <c r="AA118" s="10" t="str">
        <f t="shared" si="35"/>
        <v/>
      </c>
      <c r="AB118" s="10" t="str">
        <f t="shared" si="36"/>
        <v/>
      </c>
      <c r="AC118" s="18" t="str">
        <f t="shared" si="37"/>
        <v/>
      </c>
      <c r="AD118" s="18" t="str">
        <f t="shared" si="46"/>
        <v/>
      </c>
      <c r="AE118" s="18" t="str">
        <f t="shared" si="38"/>
        <v/>
      </c>
      <c r="AF118" s="18" t="str">
        <f t="shared" si="39"/>
        <v/>
      </c>
      <c r="AG118" s="18" t="str">
        <f t="shared" si="40"/>
        <v/>
      </c>
      <c r="AH118" s="18" t="str">
        <f t="shared" si="41"/>
        <v/>
      </c>
      <c r="AI118" s="18" t="str">
        <f t="shared" si="42"/>
        <v/>
      </c>
      <c r="AJ118" s="18" t="str">
        <f t="shared" si="43"/>
        <v/>
      </c>
      <c r="AK118" s="18" t="str">
        <f t="shared" si="44"/>
        <v/>
      </c>
      <c r="AL118" s="18" t="str">
        <f t="shared" si="45"/>
        <v/>
      </c>
    </row>
    <row r="119" spans="1:38" ht="22.5" customHeight="1" x14ac:dyDescent="0.25">
      <c r="A119" s="98">
        <v>110</v>
      </c>
      <c r="B119" s="66"/>
      <c r="C119" s="67"/>
      <c r="D119" s="22"/>
      <c r="E119" s="22"/>
      <c r="F119" s="22"/>
      <c r="G119" s="23"/>
      <c r="H119" s="23"/>
      <c r="I119" s="23"/>
      <c r="J119" s="15"/>
      <c r="K119" s="15"/>
      <c r="L119" s="15"/>
      <c r="M119" s="14"/>
      <c r="N119" s="14"/>
      <c r="O119" s="14"/>
      <c r="P119" s="14"/>
      <c r="Q119" s="14"/>
      <c r="R119" s="16"/>
      <c r="S119" s="13"/>
      <c r="T119" s="12"/>
      <c r="U119" s="10" t="str">
        <f t="shared" si="31"/>
        <v/>
      </c>
      <c r="V119" s="10" t="str">
        <f t="shared" si="32"/>
        <v/>
      </c>
      <c r="W119" s="10" t="str">
        <f t="shared" si="47"/>
        <v/>
      </c>
      <c r="X119" s="10" t="str">
        <f t="shared" si="30"/>
        <v/>
      </c>
      <c r="Y119" s="10" t="str">
        <f t="shared" si="33"/>
        <v/>
      </c>
      <c r="Z119" s="10" t="str">
        <f t="shared" si="34"/>
        <v/>
      </c>
      <c r="AA119" s="10" t="str">
        <f t="shared" si="35"/>
        <v/>
      </c>
      <c r="AB119" s="10" t="str">
        <f t="shared" si="36"/>
        <v/>
      </c>
      <c r="AC119" s="18" t="str">
        <f t="shared" si="37"/>
        <v/>
      </c>
      <c r="AD119" s="18" t="str">
        <f t="shared" si="46"/>
        <v/>
      </c>
      <c r="AE119" s="18" t="str">
        <f t="shared" si="38"/>
        <v/>
      </c>
      <c r="AF119" s="18" t="str">
        <f t="shared" si="39"/>
        <v/>
      </c>
      <c r="AG119" s="18" t="str">
        <f t="shared" si="40"/>
        <v/>
      </c>
      <c r="AH119" s="18" t="str">
        <f t="shared" si="41"/>
        <v/>
      </c>
      <c r="AI119" s="18" t="str">
        <f t="shared" si="42"/>
        <v/>
      </c>
      <c r="AJ119" s="18" t="str">
        <f t="shared" si="43"/>
        <v/>
      </c>
      <c r="AK119" s="18" t="str">
        <f t="shared" si="44"/>
        <v/>
      </c>
      <c r="AL119" s="18" t="str">
        <f t="shared" si="45"/>
        <v/>
      </c>
    </row>
    <row r="120" spans="1:38" ht="22.5" customHeight="1" x14ac:dyDescent="0.25">
      <c r="A120" s="98">
        <v>111</v>
      </c>
      <c r="B120" s="66"/>
      <c r="C120" s="67"/>
      <c r="D120" s="22"/>
      <c r="E120" s="22"/>
      <c r="F120" s="22"/>
      <c r="G120" s="23"/>
      <c r="H120" s="23"/>
      <c r="I120" s="23"/>
      <c r="J120" s="15"/>
      <c r="K120" s="15"/>
      <c r="L120" s="15"/>
      <c r="M120" s="14"/>
      <c r="N120" s="14"/>
      <c r="O120" s="14"/>
      <c r="P120" s="14"/>
      <c r="Q120" s="14"/>
      <c r="R120" s="16"/>
      <c r="S120" s="13"/>
      <c r="T120" s="12"/>
      <c r="U120" s="10" t="str">
        <f t="shared" si="31"/>
        <v/>
      </c>
      <c r="V120" s="10" t="str">
        <f t="shared" si="32"/>
        <v/>
      </c>
      <c r="W120" s="10" t="str">
        <f t="shared" si="47"/>
        <v/>
      </c>
      <c r="X120" s="10" t="str">
        <f t="shared" si="30"/>
        <v/>
      </c>
      <c r="Y120" s="10" t="str">
        <f t="shared" si="33"/>
        <v/>
      </c>
      <c r="Z120" s="10" t="str">
        <f t="shared" si="34"/>
        <v/>
      </c>
      <c r="AA120" s="10" t="str">
        <f t="shared" si="35"/>
        <v/>
      </c>
      <c r="AB120" s="10" t="str">
        <f t="shared" si="36"/>
        <v/>
      </c>
      <c r="AC120" s="18" t="str">
        <f t="shared" si="37"/>
        <v/>
      </c>
      <c r="AD120" s="18" t="str">
        <f t="shared" si="46"/>
        <v/>
      </c>
      <c r="AE120" s="18" t="str">
        <f t="shared" si="38"/>
        <v/>
      </c>
      <c r="AF120" s="18" t="str">
        <f t="shared" si="39"/>
        <v/>
      </c>
      <c r="AG120" s="18" t="str">
        <f t="shared" si="40"/>
        <v/>
      </c>
      <c r="AH120" s="18" t="str">
        <f t="shared" si="41"/>
        <v/>
      </c>
      <c r="AI120" s="18" t="str">
        <f t="shared" si="42"/>
        <v/>
      </c>
      <c r="AJ120" s="18" t="str">
        <f t="shared" si="43"/>
        <v/>
      </c>
      <c r="AK120" s="18" t="str">
        <f t="shared" si="44"/>
        <v/>
      </c>
      <c r="AL120" s="18" t="str">
        <f t="shared" si="45"/>
        <v/>
      </c>
    </row>
    <row r="121" spans="1:38" ht="22.5" customHeight="1" x14ac:dyDescent="0.25">
      <c r="A121" s="98">
        <v>112</v>
      </c>
      <c r="B121" s="66"/>
      <c r="C121" s="67"/>
      <c r="D121" s="22"/>
      <c r="E121" s="22"/>
      <c r="F121" s="22"/>
      <c r="G121" s="23"/>
      <c r="H121" s="23"/>
      <c r="I121" s="23"/>
      <c r="J121" s="15"/>
      <c r="K121" s="15"/>
      <c r="L121" s="15"/>
      <c r="M121" s="14"/>
      <c r="N121" s="14"/>
      <c r="O121" s="14"/>
      <c r="P121" s="14"/>
      <c r="Q121" s="14"/>
      <c r="R121" s="16"/>
      <c r="S121" s="13"/>
      <c r="T121" s="12"/>
      <c r="U121" s="10" t="str">
        <f t="shared" si="31"/>
        <v/>
      </c>
      <c r="V121" s="10" t="str">
        <f t="shared" si="32"/>
        <v/>
      </c>
      <c r="W121" s="10" t="str">
        <f t="shared" si="47"/>
        <v/>
      </c>
      <c r="X121" s="10" t="str">
        <f t="shared" si="30"/>
        <v/>
      </c>
      <c r="Y121" s="10" t="str">
        <f t="shared" si="33"/>
        <v/>
      </c>
      <c r="Z121" s="10" t="str">
        <f t="shared" si="34"/>
        <v/>
      </c>
      <c r="AA121" s="10" t="str">
        <f t="shared" si="35"/>
        <v/>
      </c>
      <c r="AB121" s="10" t="str">
        <f t="shared" si="36"/>
        <v/>
      </c>
      <c r="AC121" s="18" t="str">
        <f t="shared" si="37"/>
        <v/>
      </c>
      <c r="AD121" s="18" t="str">
        <f t="shared" si="46"/>
        <v/>
      </c>
      <c r="AE121" s="18" t="str">
        <f t="shared" si="38"/>
        <v/>
      </c>
      <c r="AF121" s="18" t="str">
        <f t="shared" si="39"/>
        <v/>
      </c>
      <c r="AG121" s="18" t="str">
        <f t="shared" si="40"/>
        <v/>
      </c>
      <c r="AH121" s="18" t="str">
        <f t="shared" si="41"/>
        <v/>
      </c>
      <c r="AI121" s="18" t="str">
        <f t="shared" si="42"/>
        <v/>
      </c>
      <c r="AJ121" s="18" t="str">
        <f t="shared" si="43"/>
        <v/>
      </c>
      <c r="AK121" s="18" t="str">
        <f t="shared" si="44"/>
        <v/>
      </c>
      <c r="AL121" s="18" t="str">
        <f t="shared" si="45"/>
        <v/>
      </c>
    </row>
    <row r="122" spans="1:38" ht="22.5" customHeight="1" x14ac:dyDescent="0.25">
      <c r="A122" s="98">
        <v>113</v>
      </c>
      <c r="B122" s="66"/>
      <c r="C122" s="67"/>
      <c r="D122" s="22"/>
      <c r="E122" s="22"/>
      <c r="F122" s="22"/>
      <c r="G122" s="23"/>
      <c r="H122" s="23"/>
      <c r="I122" s="23"/>
      <c r="J122" s="15"/>
      <c r="K122" s="15"/>
      <c r="L122" s="15"/>
      <c r="M122" s="14"/>
      <c r="N122" s="14"/>
      <c r="O122" s="14"/>
      <c r="P122" s="14"/>
      <c r="Q122" s="14"/>
      <c r="R122" s="16"/>
      <c r="S122" s="13"/>
      <c r="T122" s="12"/>
      <c r="U122" s="10" t="str">
        <f t="shared" si="31"/>
        <v/>
      </c>
      <c r="V122" s="10" t="str">
        <f t="shared" si="32"/>
        <v/>
      </c>
      <c r="W122" s="10" t="str">
        <f t="shared" si="47"/>
        <v/>
      </c>
      <c r="X122" s="10" t="str">
        <f t="shared" si="30"/>
        <v/>
      </c>
      <c r="Y122" s="10" t="str">
        <f t="shared" si="33"/>
        <v/>
      </c>
      <c r="Z122" s="10" t="str">
        <f t="shared" si="34"/>
        <v/>
      </c>
      <c r="AA122" s="10" t="str">
        <f t="shared" si="35"/>
        <v/>
      </c>
      <c r="AB122" s="10" t="str">
        <f t="shared" si="36"/>
        <v/>
      </c>
      <c r="AC122" s="18" t="str">
        <f t="shared" si="37"/>
        <v/>
      </c>
      <c r="AD122" s="18" t="str">
        <f t="shared" si="46"/>
        <v/>
      </c>
      <c r="AE122" s="18" t="str">
        <f t="shared" si="38"/>
        <v/>
      </c>
      <c r="AF122" s="18" t="str">
        <f t="shared" si="39"/>
        <v/>
      </c>
      <c r="AG122" s="18" t="str">
        <f t="shared" si="40"/>
        <v/>
      </c>
      <c r="AH122" s="18" t="str">
        <f t="shared" si="41"/>
        <v/>
      </c>
      <c r="AI122" s="18" t="str">
        <f t="shared" si="42"/>
        <v/>
      </c>
      <c r="AJ122" s="18" t="str">
        <f t="shared" si="43"/>
        <v/>
      </c>
      <c r="AK122" s="18" t="str">
        <f t="shared" si="44"/>
        <v/>
      </c>
      <c r="AL122" s="18" t="str">
        <f t="shared" si="45"/>
        <v/>
      </c>
    </row>
    <row r="123" spans="1:38" ht="22.5" customHeight="1" x14ac:dyDescent="0.25">
      <c r="A123" s="98">
        <v>114</v>
      </c>
      <c r="B123" s="66"/>
      <c r="C123" s="67"/>
      <c r="D123" s="22"/>
      <c r="E123" s="22"/>
      <c r="F123" s="22"/>
      <c r="G123" s="23"/>
      <c r="H123" s="23"/>
      <c r="I123" s="23"/>
      <c r="J123" s="15"/>
      <c r="K123" s="15"/>
      <c r="L123" s="15"/>
      <c r="M123" s="14"/>
      <c r="N123" s="14"/>
      <c r="O123" s="14"/>
      <c r="P123" s="14"/>
      <c r="Q123" s="14"/>
      <c r="R123" s="16"/>
      <c r="S123" s="13"/>
      <c r="T123" s="12"/>
      <c r="U123" s="10" t="str">
        <f t="shared" si="31"/>
        <v/>
      </c>
      <c r="V123" s="10" t="str">
        <f t="shared" si="32"/>
        <v/>
      </c>
      <c r="W123" s="10" t="str">
        <f t="shared" si="47"/>
        <v/>
      </c>
      <c r="X123" s="10" t="str">
        <f t="shared" si="30"/>
        <v/>
      </c>
      <c r="Y123" s="10" t="str">
        <f t="shared" si="33"/>
        <v/>
      </c>
      <c r="Z123" s="10" t="str">
        <f t="shared" si="34"/>
        <v/>
      </c>
      <c r="AA123" s="10" t="str">
        <f t="shared" si="35"/>
        <v/>
      </c>
      <c r="AB123" s="10" t="str">
        <f t="shared" si="36"/>
        <v/>
      </c>
      <c r="AC123" s="18" t="str">
        <f t="shared" si="37"/>
        <v/>
      </c>
      <c r="AD123" s="18" t="str">
        <f t="shared" si="46"/>
        <v/>
      </c>
      <c r="AE123" s="18" t="str">
        <f t="shared" si="38"/>
        <v/>
      </c>
      <c r="AF123" s="18" t="str">
        <f t="shared" si="39"/>
        <v/>
      </c>
      <c r="AG123" s="18" t="str">
        <f t="shared" si="40"/>
        <v/>
      </c>
      <c r="AH123" s="18" t="str">
        <f t="shared" si="41"/>
        <v/>
      </c>
      <c r="AI123" s="18" t="str">
        <f t="shared" si="42"/>
        <v/>
      </c>
      <c r="AJ123" s="18" t="str">
        <f t="shared" si="43"/>
        <v/>
      </c>
      <c r="AK123" s="18" t="str">
        <f t="shared" si="44"/>
        <v/>
      </c>
      <c r="AL123" s="18" t="str">
        <f t="shared" si="45"/>
        <v/>
      </c>
    </row>
    <row r="124" spans="1:38" ht="22.5" customHeight="1" x14ac:dyDescent="0.25">
      <c r="A124" s="98">
        <v>115</v>
      </c>
      <c r="B124" s="66"/>
      <c r="C124" s="67"/>
      <c r="D124" s="22"/>
      <c r="E124" s="22"/>
      <c r="F124" s="22"/>
      <c r="G124" s="23"/>
      <c r="H124" s="23"/>
      <c r="I124" s="23"/>
      <c r="J124" s="15"/>
      <c r="K124" s="15"/>
      <c r="L124" s="15"/>
      <c r="M124" s="14"/>
      <c r="N124" s="14"/>
      <c r="O124" s="14"/>
      <c r="P124" s="14"/>
      <c r="Q124" s="14"/>
      <c r="R124" s="16"/>
      <c r="S124" s="13"/>
      <c r="T124" s="12"/>
      <c r="U124" s="10" t="str">
        <f t="shared" si="31"/>
        <v/>
      </c>
      <c r="V124" s="10" t="str">
        <f t="shared" si="32"/>
        <v/>
      </c>
      <c r="W124" s="10" t="str">
        <f t="shared" si="47"/>
        <v/>
      </c>
      <c r="X124" s="10" t="str">
        <f t="shared" si="30"/>
        <v/>
      </c>
      <c r="Y124" s="10" t="str">
        <f t="shared" si="33"/>
        <v/>
      </c>
      <c r="Z124" s="10" t="str">
        <f t="shared" si="34"/>
        <v/>
      </c>
      <c r="AA124" s="10" t="str">
        <f t="shared" si="35"/>
        <v/>
      </c>
      <c r="AB124" s="10" t="str">
        <f t="shared" si="36"/>
        <v/>
      </c>
      <c r="AC124" s="18" t="str">
        <f t="shared" si="37"/>
        <v/>
      </c>
      <c r="AD124" s="18" t="str">
        <f t="shared" si="46"/>
        <v/>
      </c>
      <c r="AE124" s="18" t="str">
        <f t="shared" si="38"/>
        <v/>
      </c>
      <c r="AF124" s="18" t="str">
        <f t="shared" si="39"/>
        <v/>
      </c>
      <c r="AG124" s="18" t="str">
        <f t="shared" si="40"/>
        <v/>
      </c>
      <c r="AH124" s="18" t="str">
        <f t="shared" si="41"/>
        <v/>
      </c>
      <c r="AI124" s="18" t="str">
        <f t="shared" si="42"/>
        <v/>
      </c>
      <c r="AJ124" s="18" t="str">
        <f t="shared" si="43"/>
        <v/>
      </c>
      <c r="AK124" s="18" t="str">
        <f t="shared" si="44"/>
        <v/>
      </c>
      <c r="AL124" s="18" t="str">
        <f t="shared" si="45"/>
        <v/>
      </c>
    </row>
    <row r="125" spans="1:38" ht="22.5" customHeight="1" x14ac:dyDescent="0.25">
      <c r="A125" s="98">
        <v>116</v>
      </c>
      <c r="B125" s="66"/>
      <c r="C125" s="67"/>
      <c r="D125" s="22"/>
      <c r="E125" s="22"/>
      <c r="F125" s="22"/>
      <c r="G125" s="23"/>
      <c r="H125" s="23"/>
      <c r="I125" s="23"/>
      <c r="J125" s="15"/>
      <c r="K125" s="15"/>
      <c r="L125" s="15"/>
      <c r="M125" s="14"/>
      <c r="N125" s="14"/>
      <c r="O125" s="14"/>
      <c r="P125" s="14"/>
      <c r="Q125" s="14"/>
      <c r="R125" s="16"/>
      <c r="S125" s="13"/>
      <c r="T125" s="12"/>
      <c r="U125" s="10" t="str">
        <f t="shared" si="31"/>
        <v/>
      </c>
      <c r="V125" s="10" t="str">
        <f t="shared" si="32"/>
        <v/>
      </c>
      <c r="W125" s="10" t="str">
        <f t="shared" si="47"/>
        <v/>
      </c>
      <c r="X125" s="10" t="str">
        <f t="shared" si="30"/>
        <v/>
      </c>
      <c r="Y125" s="10" t="str">
        <f t="shared" si="33"/>
        <v/>
      </c>
      <c r="Z125" s="10" t="str">
        <f t="shared" si="34"/>
        <v/>
      </c>
      <c r="AA125" s="10" t="str">
        <f t="shared" si="35"/>
        <v/>
      </c>
      <c r="AB125" s="10" t="str">
        <f t="shared" si="36"/>
        <v/>
      </c>
      <c r="AC125" s="18" t="str">
        <f t="shared" si="37"/>
        <v/>
      </c>
      <c r="AD125" s="18" t="str">
        <f t="shared" si="46"/>
        <v/>
      </c>
      <c r="AE125" s="18" t="str">
        <f t="shared" si="38"/>
        <v/>
      </c>
      <c r="AF125" s="18" t="str">
        <f t="shared" si="39"/>
        <v/>
      </c>
      <c r="AG125" s="18" t="str">
        <f t="shared" si="40"/>
        <v/>
      </c>
      <c r="AH125" s="18" t="str">
        <f t="shared" si="41"/>
        <v/>
      </c>
      <c r="AI125" s="18" t="str">
        <f t="shared" si="42"/>
        <v/>
      </c>
      <c r="AJ125" s="18" t="str">
        <f t="shared" si="43"/>
        <v/>
      </c>
      <c r="AK125" s="18" t="str">
        <f t="shared" si="44"/>
        <v/>
      </c>
      <c r="AL125" s="18" t="str">
        <f t="shared" si="45"/>
        <v/>
      </c>
    </row>
    <row r="126" spans="1:38" ht="22.5" customHeight="1" x14ac:dyDescent="0.25">
      <c r="A126" s="98">
        <v>117</v>
      </c>
      <c r="B126" s="66"/>
      <c r="C126" s="67"/>
      <c r="D126" s="22"/>
      <c r="E126" s="22"/>
      <c r="F126" s="22"/>
      <c r="G126" s="23"/>
      <c r="H126" s="23"/>
      <c r="I126" s="23"/>
      <c r="J126" s="15"/>
      <c r="K126" s="15"/>
      <c r="L126" s="15"/>
      <c r="M126" s="14"/>
      <c r="N126" s="14"/>
      <c r="O126" s="14"/>
      <c r="P126" s="14"/>
      <c r="Q126" s="14"/>
      <c r="R126" s="16"/>
      <c r="S126" s="13"/>
      <c r="T126" s="12"/>
      <c r="U126" s="10" t="str">
        <f t="shared" si="31"/>
        <v/>
      </c>
      <c r="V126" s="10" t="str">
        <f t="shared" si="32"/>
        <v/>
      </c>
      <c r="W126" s="10" t="str">
        <f t="shared" si="47"/>
        <v/>
      </c>
      <c r="X126" s="10" t="str">
        <f t="shared" si="30"/>
        <v/>
      </c>
      <c r="Y126" s="10" t="str">
        <f t="shared" si="33"/>
        <v/>
      </c>
      <c r="Z126" s="10" t="str">
        <f t="shared" si="34"/>
        <v/>
      </c>
      <c r="AA126" s="10" t="str">
        <f t="shared" si="35"/>
        <v/>
      </c>
      <c r="AB126" s="10" t="str">
        <f t="shared" si="36"/>
        <v/>
      </c>
      <c r="AC126" s="18" t="str">
        <f t="shared" si="37"/>
        <v/>
      </c>
      <c r="AD126" s="18" t="str">
        <f t="shared" si="46"/>
        <v/>
      </c>
      <c r="AE126" s="18" t="str">
        <f t="shared" si="38"/>
        <v/>
      </c>
      <c r="AF126" s="18" t="str">
        <f t="shared" si="39"/>
        <v/>
      </c>
      <c r="AG126" s="18" t="str">
        <f t="shared" si="40"/>
        <v/>
      </c>
      <c r="AH126" s="18" t="str">
        <f t="shared" si="41"/>
        <v/>
      </c>
      <c r="AI126" s="18" t="str">
        <f t="shared" si="42"/>
        <v/>
      </c>
      <c r="AJ126" s="18" t="str">
        <f t="shared" si="43"/>
        <v/>
      </c>
      <c r="AK126" s="18" t="str">
        <f t="shared" si="44"/>
        <v/>
      </c>
      <c r="AL126" s="18" t="str">
        <f t="shared" si="45"/>
        <v/>
      </c>
    </row>
    <row r="127" spans="1:38" ht="22.5" customHeight="1" x14ac:dyDescent="0.25">
      <c r="A127" s="98">
        <v>118</v>
      </c>
      <c r="B127" s="66"/>
      <c r="C127" s="67"/>
      <c r="D127" s="22"/>
      <c r="E127" s="22"/>
      <c r="F127" s="22"/>
      <c r="G127" s="23"/>
      <c r="H127" s="23"/>
      <c r="I127" s="23"/>
      <c r="J127" s="15"/>
      <c r="K127" s="15"/>
      <c r="L127" s="15"/>
      <c r="M127" s="14"/>
      <c r="N127" s="14"/>
      <c r="O127" s="14"/>
      <c r="P127" s="14"/>
      <c r="Q127" s="14"/>
      <c r="R127" s="16"/>
      <c r="S127" s="13"/>
      <c r="T127" s="12"/>
      <c r="U127" s="10" t="str">
        <f t="shared" si="31"/>
        <v/>
      </c>
      <c r="V127" s="10" t="str">
        <f t="shared" si="32"/>
        <v/>
      </c>
      <c r="W127" s="10" t="str">
        <f t="shared" si="47"/>
        <v/>
      </c>
      <c r="X127" s="10" t="str">
        <f t="shared" si="30"/>
        <v/>
      </c>
      <c r="Y127" s="10" t="str">
        <f t="shared" si="33"/>
        <v/>
      </c>
      <c r="Z127" s="10" t="str">
        <f t="shared" si="34"/>
        <v/>
      </c>
      <c r="AA127" s="10" t="str">
        <f t="shared" si="35"/>
        <v/>
      </c>
      <c r="AB127" s="10" t="str">
        <f t="shared" si="36"/>
        <v/>
      </c>
      <c r="AC127" s="18" t="str">
        <f t="shared" si="37"/>
        <v/>
      </c>
      <c r="AD127" s="18" t="str">
        <f t="shared" si="46"/>
        <v/>
      </c>
      <c r="AE127" s="18" t="str">
        <f t="shared" si="38"/>
        <v/>
      </c>
      <c r="AF127" s="18" t="str">
        <f t="shared" si="39"/>
        <v/>
      </c>
      <c r="AG127" s="18" t="str">
        <f t="shared" si="40"/>
        <v/>
      </c>
      <c r="AH127" s="18" t="str">
        <f t="shared" si="41"/>
        <v/>
      </c>
      <c r="AI127" s="18" t="str">
        <f t="shared" si="42"/>
        <v/>
      </c>
      <c r="AJ127" s="18" t="str">
        <f t="shared" si="43"/>
        <v/>
      </c>
      <c r="AK127" s="18" t="str">
        <f t="shared" si="44"/>
        <v/>
      </c>
      <c r="AL127" s="18" t="str">
        <f t="shared" si="45"/>
        <v/>
      </c>
    </row>
    <row r="128" spans="1:38" ht="22.5" customHeight="1" x14ac:dyDescent="0.25">
      <c r="A128" s="98">
        <v>119</v>
      </c>
      <c r="B128" s="66"/>
      <c r="C128" s="67"/>
      <c r="D128" s="22"/>
      <c r="E128" s="22"/>
      <c r="F128" s="22"/>
      <c r="G128" s="23"/>
      <c r="H128" s="23"/>
      <c r="I128" s="23"/>
      <c r="J128" s="15"/>
      <c r="K128" s="15"/>
      <c r="L128" s="15"/>
      <c r="M128" s="14"/>
      <c r="N128" s="14"/>
      <c r="O128" s="14"/>
      <c r="P128" s="14"/>
      <c r="Q128" s="14"/>
      <c r="R128" s="16"/>
      <c r="S128" s="13"/>
      <c r="T128" s="12"/>
      <c r="U128" s="10" t="str">
        <f t="shared" si="31"/>
        <v/>
      </c>
      <c r="V128" s="10" t="str">
        <f t="shared" si="32"/>
        <v/>
      </c>
      <c r="W128" s="10" t="str">
        <f t="shared" si="47"/>
        <v/>
      </c>
      <c r="X128" s="10" t="str">
        <f t="shared" si="30"/>
        <v/>
      </c>
      <c r="Y128" s="10" t="str">
        <f t="shared" si="33"/>
        <v/>
      </c>
      <c r="Z128" s="10" t="str">
        <f t="shared" si="34"/>
        <v/>
      </c>
      <c r="AA128" s="10" t="str">
        <f t="shared" si="35"/>
        <v/>
      </c>
      <c r="AB128" s="10" t="str">
        <f t="shared" si="36"/>
        <v/>
      </c>
      <c r="AC128" s="18" t="str">
        <f t="shared" si="37"/>
        <v/>
      </c>
      <c r="AD128" s="18" t="str">
        <f t="shared" si="46"/>
        <v/>
      </c>
      <c r="AE128" s="18" t="str">
        <f t="shared" si="38"/>
        <v/>
      </c>
      <c r="AF128" s="18" t="str">
        <f t="shared" si="39"/>
        <v/>
      </c>
      <c r="AG128" s="18" t="str">
        <f t="shared" si="40"/>
        <v/>
      </c>
      <c r="AH128" s="18" t="str">
        <f t="shared" si="41"/>
        <v/>
      </c>
      <c r="AI128" s="18" t="str">
        <f t="shared" si="42"/>
        <v/>
      </c>
      <c r="AJ128" s="18" t="str">
        <f t="shared" si="43"/>
        <v/>
      </c>
      <c r="AK128" s="18" t="str">
        <f t="shared" si="44"/>
        <v/>
      </c>
      <c r="AL128" s="18" t="str">
        <f t="shared" si="45"/>
        <v/>
      </c>
    </row>
    <row r="129" spans="1:38" ht="22.5" customHeight="1" x14ac:dyDescent="0.25">
      <c r="A129" s="98">
        <v>120</v>
      </c>
      <c r="B129" s="66"/>
      <c r="C129" s="67"/>
      <c r="D129" s="22"/>
      <c r="E129" s="22"/>
      <c r="F129" s="22"/>
      <c r="G129" s="23"/>
      <c r="H129" s="23"/>
      <c r="I129" s="23"/>
      <c r="J129" s="15"/>
      <c r="K129" s="15"/>
      <c r="L129" s="15"/>
      <c r="M129" s="14"/>
      <c r="N129" s="14"/>
      <c r="O129" s="14"/>
      <c r="P129" s="14"/>
      <c r="Q129" s="14"/>
      <c r="R129" s="16"/>
      <c r="S129" s="13"/>
      <c r="T129" s="12"/>
      <c r="U129" s="10" t="str">
        <f t="shared" si="31"/>
        <v/>
      </c>
      <c r="V129" s="10" t="str">
        <f t="shared" si="32"/>
        <v/>
      </c>
      <c r="W129" s="10" t="str">
        <f t="shared" si="47"/>
        <v/>
      </c>
      <c r="X129" s="10" t="str">
        <f t="shared" si="30"/>
        <v/>
      </c>
      <c r="Y129" s="10" t="str">
        <f t="shared" si="33"/>
        <v/>
      </c>
      <c r="Z129" s="10" t="str">
        <f t="shared" si="34"/>
        <v/>
      </c>
      <c r="AA129" s="10" t="str">
        <f t="shared" si="35"/>
        <v/>
      </c>
      <c r="AB129" s="10" t="str">
        <f t="shared" si="36"/>
        <v/>
      </c>
      <c r="AC129" s="18" t="str">
        <f t="shared" si="37"/>
        <v/>
      </c>
      <c r="AD129" s="18" t="str">
        <f t="shared" si="46"/>
        <v/>
      </c>
      <c r="AE129" s="18" t="str">
        <f t="shared" si="38"/>
        <v/>
      </c>
      <c r="AF129" s="18" t="str">
        <f t="shared" si="39"/>
        <v/>
      </c>
      <c r="AG129" s="18" t="str">
        <f t="shared" si="40"/>
        <v/>
      </c>
      <c r="AH129" s="18" t="str">
        <f t="shared" si="41"/>
        <v/>
      </c>
      <c r="AI129" s="18" t="str">
        <f t="shared" si="42"/>
        <v/>
      </c>
      <c r="AJ129" s="18" t="str">
        <f t="shared" si="43"/>
        <v/>
      </c>
      <c r="AK129" s="18" t="str">
        <f t="shared" si="44"/>
        <v/>
      </c>
      <c r="AL129" s="18" t="str">
        <f t="shared" si="45"/>
        <v/>
      </c>
    </row>
    <row r="130" spans="1:38" ht="22.5" customHeight="1" x14ac:dyDescent="0.25">
      <c r="A130" s="98">
        <v>121</v>
      </c>
      <c r="B130" s="66"/>
      <c r="C130" s="67"/>
      <c r="D130" s="22"/>
      <c r="E130" s="22"/>
      <c r="F130" s="22"/>
      <c r="G130" s="23"/>
      <c r="H130" s="23"/>
      <c r="I130" s="23"/>
      <c r="J130" s="15"/>
      <c r="K130" s="15"/>
      <c r="L130" s="15"/>
      <c r="M130" s="14"/>
      <c r="N130" s="14"/>
      <c r="O130" s="14"/>
      <c r="P130" s="14"/>
      <c r="Q130" s="14"/>
      <c r="R130" s="16"/>
      <c r="S130" s="13"/>
      <c r="T130" s="12"/>
      <c r="U130" s="10" t="str">
        <f t="shared" si="31"/>
        <v/>
      </c>
      <c r="V130" s="10" t="str">
        <f t="shared" si="32"/>
        <v/>
      </c>
      <c r="W130" s="10" t="str">
        <f t="shared" si="47"/>
        <v/>
      </c>
      <c r="X130" s="10" t="str">
        <f t="shared" si="30"/>
        <v/>
      </c>
      <c r="Y130" s="10" t="str">
        <f t="shared" si="33"/>
        <v/>
      </c>
      <c r="Z130" s="10" t="str">
        <f t="shared" si="34"/>
        <v/>
      </c>
      <c r="AA130" s="10" t="str">
        <f t="shared" si="35"/>
        <v/>
      </c>
      <c r="AB130" s="10" t="str">
        <f t="shared" si="36"/>
        <v/>
      </c>
      <c r="AC130" s="18" t="str">
        <f t="shared" si="37"/>
        <v/>
      </c>
      <c r="AD130" s="18" t="str">
        <f t="shared" si="46"/>
        <v/>
      </c>
      <c r="AE130" s="18" t="str">
        <f t="shared" si="38"/>
        <v/>
      </c>
      <c r="AF130" s="18" t="str">
        <f t="shared" si="39"/>
        <v/>
      </c>
      <c r="AG130" s="18" t="str">
        <f t="shared" si="40"/>
        <v/>
      </c>
      <c r="AH130" s="18" t="str">
        <f t="shared" si="41"/>
        <v/>
      </c>
      <c r="AI130" s="18" t="str">
        <f t="shared" si="42"/>
        <v/>
      </c>
      <c r="AJ130" s="18" t="str">
        <f t="shared" si="43"/>
        <v/>
      </c>
      <c r="AK130" s="18" t="str">
        <f t="shared" si="44"/>
        <v/>
      </c>
      <c r="AL130" s="18" t="str">
        <f t="shared" si="45"/>
        <v/>
      </c>
    </row>
    <row r="131" spans="1:38" ht="22.5" customHeight="1" x14ac:dyDescent="0.25">
      <c r="A131" s="98">
        <v>122</v>
      </c>
      <c r="B131" s="66"/>
      <c r="C131" s="67"/>
      <c r="D131" s="22"/>
      <c r="E131" s="22"/>
      <c r="F131" s="22"/>
      <c r="G131" s="23"/>
      <c r="H131" s="23"/>
      <c r="I131" s="23"/>
      <c r="J131" s="15"/>
      <c r="K131" s="15"/>
      <c r="L131" s="15"/>
      <c r="M131" s="14"/>
      <c r="N131" s="14"/>
      <c r="O131" s="14"/>
      <c r="P131" s="14"/>
      <c r="Q131" s="14"/>
      <c r="R131" s="16"/>
      <c r="S131" s="13"/>
      <c r="T131" s="12"/>
      <c r="U131" s="10" t="str">
        <f t="shared" si="31"/>
        <v/>
      </c>
      <c r="V131" s="10" t="str">
        <f t="shared" si="32"/>
        <v/>
      </c>
      <c r="W131" s="10" t="str">
        <f t="shared" si="47"/>
        <v/>
      </c>
      <c r="X131" s="10" t="str">
        <f t="shared" si="30"/>
        <v/>
      </c>
      <c r="Y131" s="10" t="str">
        <f t="shared" si="33"/>
        <v/>
      </c>
      <c r="Z131" s="10" t="str">
        <f t="shared" si="34"/>
        <v/>
      </c>
      <c r="AA131" s="10" t="str">
        <f t="shared" si="35"/>
        <v/>
      </c>
      <c r="AB131" s="10" t="str">
        <f t="shared" si="36"/>
        <v/>
      </c>
      <c r="AC131" s="18" t="str">
        <f t="shared" si="37"/>
        <v/>
      </c>
      <c r="AD131" s="18" t="str">
        <f t="shared" si="46"/>
        <v/>
      </c>
      <c r="AE131" s="18" t="str">
        <f t="shared" si="38"/>
        <v/>
      </c>
      <c r="AF131" s="18" t="str">
        <f t="shared" si="39"/>
        <v/>
      </c>
      <c r="AG131" s="18" t="str">
        <f t="shared" si="40"/>
        <v/>
      </c>
      <c r="AH131" s="18" t="str">
        <f t="shared" si="41"/>
        <v/>
      </c>
      <c r="AI131" s="18" t="str">
        <f t="shared" si="42"/>
        <v/>
      </c>
      <c r="AJ131" s="18" t="str">
        <f t="shared" si="43"/>
        <v/>
      </c>
      <c r="AK131" s="18" t="str">
        <f t="shared" si="44"/>
        <v/>
      </c>
      <c r="AL131" s="18" t="str">
        <f t="shared" si="45"/>
        <v/>
      </c>
    </row>
    <row r="132" spans="1:38" ht="22.5" customHeight="1" x14ac:dyDescent="0.25">
      <c r="A132" s="98">
        <v>123</v>
      </c>
      <c r="B132" s="66"/>
      <c r="C132" s="67"/>
      <c r="D132" s="22"/>
      <c r="E132" s="22"/>
      <c r="F132" s="22"/>
      <c r="G132" s="23"/>
      <c r="H132" s="23"/>
      <c r="I132" s="23"/>
      <c r="J132" s="15"/>
      <c r="K132" s="15"/>
      <c r="L132" s="15"/>
      <c r="M132" s="14"/>
      <c r="N132" s="14"/>
      <c r="O132" s="14"/>
      <c r="P132" s="14"/>
      <c r="Q132" s="14"/>
      <c r="R132" s="16"/>
      <c r="S132" s="13"/>
      <c r="T132" s="12"/>
      <c r="U132" s="10" t="str">
        <f t="shared" si="31"/>
        <v/>
      </c>
      <c r="V132" s="10" t="str">
        <f t="shared" si="32"/>
        <v/>
      </c>
      <c r="W132" s="10" t="str">
        <f t="shared" si="47"/>
        <v/>
      </c>
      <c r="X132" s="10" t="str">
        <f t="shared" si="30"/>
        <v/>
      </c>
      <c r="Y132" s="10" t="str">
        <f t="shared" si="33"/>
        <v/>
      </c>
      <c r="Z132" s="10" t="str">
        <f t="shared" si="34"/>
        <v/>
      </c>
      <c r="AA132" s="10" t="str">
        <f t="shared" si="35"/>
        <v/>
      </c>
      <c r="AB132" s="10" t="str">
        <f t="shared" si="36"/>
        <v/>
      </c>
      <c r="AC132" s="18" t="str">
        <f t="shared" si="37"/>
        <v/>
      </c>
      <c r="AD132" s="18" t="str">
        <f t="shared" si="46"/>
        <v/>
      </c>
      <c r="AE132" s="18" t="str">
        <f t="shared" si="38"/>
        <v/>
      </c>
      <c r="AF132" s="18" t="str">
        <f t="shared" si="39"/>
        <v/>
      </c>
      <c r="AG132" s="18" t="str">
        <f t="shared" si="40"/>
        <v/>
      </c>
      <c r="AH132" s="18" t="str">
        <f t="shared" si="41"/>
        <v/>
      </c>
      <c r="AI132" s="18" t="str">
        <f t="shared" si="42"/>
        <v/>
      </c>
      <c r="AJ132" s="18" t="str">
        <f t="shared" si="43"/>
        <v/>
      </c>
      <c r="AK132" s="18" t="str">
        <f t="shared" si="44"/>
        <v/>
      </c>
      <c r="AL132" s="18" t="str">
        <f t="shared" si="45"/>
        <v/>
      </c>
    </row>
    <row r="133" spans="1:38" ht="22.5" customHeight="1" x14ac:dyDescent="0.25">
      <c r="A133" s="98">
        <v>124</v>
      </c>
      <c r="B133" s="66"/>
      <c r="C133" s="67"/>
      <c r="D133" s="22"/>
      <c r="E133" s="22"/>
      <c r="F133" s="22"/>
      <c r="G133" s="23"/>
      <c r="H133" s="23"/>
      <c r="I133" s="23"/>
      <c r="J133" s="15"/>
      <c r="K133" s="15"/>
      <c r="L133" s="15"/>
      <c r="M133" s="14"/>
      <c r="N133" s="14"/>
      <c r="O133" s="14"/>
      <c r="P133" s="14"/>
      <c r="Q133" s="14"/>
      <c r="R133" s="16"/>
      <c r="S133" s="13"/>
      <c r="T133" s="12"/>
      <c r="U133" s="10" t="str">
        <f t="shared" si="31"/>
        <v/>
      </c>
      <c r="V133" s="10" t="str">
        <f t="shared" si="32"/>
        <v/>
      </c>
      <c r="W133" s="10" t="str">
        <f t="shared" si="47"/>
        <v/>
      </c>
      <c r="X133" s="10" t="str">
        <f t="shared" si="30"/>
        <v/>
      </c>
      <c r="Y133" s="10" t="str">
        <f t="shared" si="33"/>
        <v/>
      </c>
      <c r="Z133" s="10" t="str">
        <f t="shared" si="34"/>
        <v/>
      </c>
      <c r="AA133" s="10" t="str">
        <f t="shared" si="35"/>
        <v/>
      </c>
      <c r="AB133" s="10" t="str">
        <f t="shared" si="36"/>
        <v/>
      </c>
      <c r="AC133" s="18" t="str">
        <f t="shared" si="37"/>
        <v/>
      </c>
      <c r="AD133" s="18" t="str">
        <f t="shared" si="46"/>
        <v/>
      </c>
      <c r="AE133" s="18" t="str">
        <f t="shared" si="38"/>
        <v/>
      </c>
      <c r="AF133" s="18" t="str">
        <f t="shared" si="39"/>
        <v/>
      </c>
      <c r="AG133" s="18" t="str">
        <f t="shared" si="40"/>
        <v/>
      </c>
      <c r="AH133" s="18" t="str">
        <f t="shared" si="41"/>
        <v/>
      </c>
      <c r="AI133" s="18" t="str">
        <f t="shared" si="42"/>
        <v/>
      </c>
      <c r="AJ133" s="18" t="str">
        <f t="shared" si="43"/>
        <v/>
      </c>
      <c r="AK133" s="18" t="str">
        <f t="shared" si="44"/>
        <v/>
      </c>
      <c r="AL133" s="18" t="str">
        <f t="shared" si="45"/>
        <v/>
      </c>
    </row>
    <row r="134" spans="1:38" ht="22.5" customHeight="1" x14ac:dyDescent="0.25">
      <c r="A134" s="98">
        <v>125</v>
      </c>
      <c r="B134" s="66"/>
      <c r="C134" s="67"/>
      <c r="D134" s="22"/>
      <c r="E134" s="22"/>
      <c r="F134" s="22"/>
      <c r="G134" s="23"/>
      <c r="H134" s="23"/>
      <c r="I134" s="23"/>
      <c r="J134" s="15"/>
      <c r="K134" s="15"/>
      <c r="L134" s="15"/>
      <c r="M134" s="14"/>
      <c r="N134" s="14"/>
      <c r="O134" s="14"/>
      <c r="P134" s="14"/>
      <c r="Q134" s="14"/>
      <c r="R134" s="16"/>
      <c r="S134" s="13"/>
      <c r="T134" s="12"/>
      <c r="U134" s="10" t="str">
        <f t="shared" si="31"/>
        <v/>
      </c>
      <c r="V134" s="10" t="str">
        <f t="shared" si="32"/>
        <v/>
      </c>
      <c r="W134" s="10" t="str">
        <f t="shared" si="47"/>
        <v/>
      </c>
      <c r="X134" s="10" t="str">
        <f t="shared" si="30"/>
        <v/>
      </c>
      <c r="Y134" s="10" t="str">
        <f t="shared" si="33"/>
        <v/>
      </c>
      <c r="Z134" s="10" t="str">
        <f t="shared" si="34"/>
        <v/>
      </c>
      <c r="AA134" s="10" t="str">
        <f t="shared" si="35"/>
        <v/>
      </c>
      <c r="AB134" s="10" t="str">
        <f t="shared" si="36"/>
        <v/>
      </c>
      <c r="AC134" s="18" t="str">
        <f t="shared" si="37"/>
        <v/>
      </c>
      <c r="AD134" s="18" t="str">
        <f t="shared" si="46"/>
        <v/>
      </c>
      <c r="AE134" s="18" t="str">
        <f t="shared" si="38"/>
        <v/>
      </c>
      <c r="AF134" s="18" t="str">
        <f t="shared" si="39"/>
        <v/>
      </c>
      <c r="AG134" s="18" t="str">
        <f t="shared" si="40"/>
        <v/>
      </c>
      <c r="AH134" s="18" t="str">
        <f t="shared" si="41"/>
        <v/>
      </c>
      <c r="AI134" s="18" t="str">
        <f t="shared" si="42"/>
        <v/>
      </c>
      <c r="AJ134" s="18" t="str">
        <f t="shared" si="43"/>
        <v/>
      </c>
      <c r="AK134" s="18" t="str">
        <f t="shared" si="44"/>
        <v/>
      </c>
      <c r="AL134" s="18" t="str">
        <f t="shared" si="45"/>
        <v/>
      </c>
    </row>
    <row r="135" spans="1:38" ht="22.5" customHeight="1" x14ac:dyDescent="0.25">
      <c r="A135" s="98">
        <v>126</v>
      </c>
      <c r="B135" s="66"/>
      <c r="C135" s="67"/>
      <c r="D135" s="22"/>
      <c r="E135" s="22"/>
      <c r="F135" s="22"/>
      <c r="G135" s="23"/>
      <c r="H135" s="23"/>
      <c r="I135" s="23"/>
      <c r="J135" s="15"/>
      <c r="K135" s="15"/>
      <c r="L135" s="15"/>
      <c r="M135" s="14"/>
      <c r="N135" s="14"/>
      <c r="O135" s="14"/>
      <c r="P135" s="14"/>
      <c r="Q135" s="14"/>
      <c r="R135" s="16"/>
      <c r="S135" s="13"/>
      <c r="T135" s="12"/>
      <c r="U135" s="10" t="str">
        <f t="shared" si="31"/>
        <v/>
      </c>
      <c r="V135" s="10" t="str">
        <f t="shared" si="32"/>
        <v/>
      </c>
      <c r="W135" s="10" t="str">
        <f t="shared" si="47"/>
        <v/>
      </c>
      <c r="X135" s="10" t="str">
        <f t="shared" si="30"/>
        <v/>
      </c>
      <c r="Y135" s="10" t="str">
        <f t="shared" si="33"/>
        <v/>
      </c>
      <c r="Z135" s="10" t="str">
        <f t="shared" si="34"/>
        <v/>
      </c>
      <c r="AA135" s="10" t="str">
        <f t="shared" si="35"/>
        <v/>
      </c>
      <c r="AB135" s="10" t="str">
        <f t="shared" si="36"/>
        <v/>
      </c>
      <c r="AC135" s="18" t="str">
        <f t="shared" si="37"/>
        <v/>
      </c>
      <c r="AD135" s="18" t="str">
        <f t="shared" si="46"/>
        <v/>
      </c>
      <c r="AE135" s="18" t="str">
        <f t="shared" si="38"/>
        <v/>
      </c>
      <c r="AF135" s="18" t="str">
        <f t="shared" si="39"/>
        <v/>
      </c>
      <c r="AG135" s="18" t="str">
        <f t="shared" si="40"/>
        <v/>
      </c>
      <c r="AH135" s="18" t="str">
        <f t="shared" si="41"/>
        <v/>
      </c>
      <c r="AI135" s="18" t="str">
        <f t="shared" si="42"/>
        <v/>
      </c>
      <c r="AJ135" s="18" t="str">
        <f t="shared" si="43"/>
        <v/>
      </c>
      <c r="AK135" s="18" t="str">
        <f t="shared" si="44"/>
        <v/>
      </c>
      <c r="AL135" s="18" t="str">
        <f t="shared" si="45"/>
        <v/>
      </c>
    </row>
    <row r="136" spans="1:38" ht="22.5" customHeight="1" x14ac:dyDescent="0.25">
      <c r="A136" s="98">
        <v>127</v>
      </c>
      <c r="B136" s="66"/>
      <c r="C136" s="67"/>
      <c r="D136" s="22"/>
      <c r="E136" s="22"/>
      <c r="F136" s="22"/>
      <c r="G136" s="23"/>
      <c r="H136" s="23"/>
      <c r="I136" s="23"/>
      <c r="J136" s="15"/>
      <c r="K136" s="15"/>
      <c r="L136" s="15"/>
      <c r="M136" s="14"/>
      <c r="N136" s="14"/>
      <c r="O136" s="14"/>
      <c r="P136" s="14"/>
      <c r="Q136" s="14"/>
      <c r="R136" s="16"/>
      <c r="S136" s="13"/>
      <c r="T136" s="12"/>
      <c r="U136" s="10" t="str">
        <f t="shared" si="31"/>
        <v/>
      </c>
      <c r="V136" s="10" t="str">
        <f t="shared" si="32"/>
        <v/>
      </c>
      <c r="W136" s="10" t="str">
        <f t="shared" si="47"/>
        <v/>
      </c>
      <c r="X136" s="10" t="str">
        <f t="shared" si="30"/>
        <v/>
      </c>
      <c r="Y136" s="10" t="str">
        <f t="shared" si="33"/>
        <v/>
      </c>
      <c r="Z136" s="10" t="str">
        <f t="shared" si="34"/>
        <v/>
      </c>
      <c r="AA136" s="10" t="str">
        <f t="shared" si="35"/>
        <v/>
      </c>
      <c r="AB136" s="10" t="str">
        <f t="shared" si="36"/>
        <v/>
      </c>
      <c r="AC136" s="18" t="str">
        <f t="shared" si="37"/>
        <v/>
      </c>
      <c r="AD136" s="18" t="str">
        <f t="shared" si="46"/>
        <v/>
      </c>
      <c r="AE136" s="18" t="str">
        <f t="shared" si="38"/>
        <v/>
      </c>
      <c r="AF136" s="18" t="str">
        <f t="shared" si="39"/>
        <v/>
      </c>
      <c r="AG136" s="18" t="str">
        <f t="shared" si="40"/>
        <v/>
      </c>
      <c r="AH136" s="18" t="str">
        <f t="shared" si="41"/>
        <v/>
      </c>
      <c r="AI136" s="18" t="str">
        <f t="shared" si="42"/>
        <v/>
      </c>
      <c r="AJ136" s="18" t="str">
        <f t="shared" si="43"/>
        <v/>
      </c>
      <c r="AK136" s="18" t="str">
        <f t="shared" si="44"/>
        <v/>
      </c>
      <c r="AL136" s="18" t="str">
        <f t="shared" si="45"/>
        <v/>
      </c>
    </row>
    <row r="137" spans="1:38" ht="22.5" customHeight="1" x14ac:dyDescent="0.25">
      <c r="A137" s="98">
        <v>128</v>
      </c>
      <c r="B137" s="66"/>
      <c r="C137" s="67"/>
      <c r="D137" s="22"/>
      <c r="E137" s="22"/>
      <c r="F137" s="22"/>
      <c r="G137" s="23"/>
      <c r="H137" s="23"/>
      <c r="I137" s="23"/>
      <c r="J137" s="15"/>
      <c r="K137" s="15"/>
      <c r="L137" s="15"/>
      <c r="M137" s="14"/>
      <c r="N137" s="14"/>
      <c r="O137" s="14"/>
      <c r="P137" s="14"/>
      <c r="Q137" s="14"/>
      <c r="R137" s="16"/>
      <c r="S137" s="13"/>
      <c r="T137" s="12"/>
      <c r="U137" s="10" t="str">
        <f t="shared" si="31"/>
        <v/>
      </c>
      <c r="V137" s="10" t="str">
        <f t="shared" si="32"/>
        <v/>
      </c>
      <c r="W137" s="10" t="str">
        <f t="shared" si="47"/>
        <v/>
      </c>
      <c r="X137" s="10" t="str">
        <f t="shared" si="30"/>
        <v/>
      </c>
      <c r="Y137" s="10" t="str">
        <f t="shared" si="33"/>
        <v/>
      </c>
      <c r="Z137" s="10" t="str">
        <f t="shared" si="34"/>
        <v/>
      </c>
      <c r="AA137" s="10" t="str">
        <f t="shared" si="35"/>
        <v/>
      </c>
      <c r="AB137" s="10" t="str">
        <f t="shared" si="36"/>
        <v/>
      </c>
      <c r="AC137" s="18" t="str">
        <f t="shared" si="37"/>
        <v/>
      </c>
      <c r="AD137" s="18" t="str">
        <f t="shared" si="46"/>
        <v/>
      </c>
      <c r="AE137" s="18" t="str">
        <f t="shared" si="38"/>
        <v/>
      </c>
      <c r="AF137" s="18" t="str">
        <f t="shared" si="39"/>
        <v/>
      </c>
      <c r="AG137" s="18" t="str">
        <f t="shared" si="40"/>
        <v/>
      </c>
      <c r="AH137" s="18" t="str">
        <f t="shared" si="41"/>
        <v/>
      </c>
      <c r="AI137" s="18" t="str">
        <f t="shared" si="42"/>
        <v/>
      </c>
      <c r="AJ137" s="18" t="str">
        <f t="shared" si="43"/>
        <v/>
      </c>
      <c r="AK137" s="18" t="str">
        <f t="shared" si="44"/>
        <v/>
      </c>
      <c r="AL137" s="18" t="str">
        <f t="shared" si="45"/>
        <v/>
      </c>
    </row>
    <row r="138" spans="1:38" ht="22.5" customHeight="1" x14ac:dyDescent="0.25">
      <c r="A138" s="98">
        <v>129</v>
      </c>
      <c r="B138" s="66"/>
      <c r="C138" s="67"/>
      <c r="D138" s="22"/>
      <c r="E138" s="22"/>
      <c r="F138" s="22"/>
      <c r="G138" s="23"/>
      <c r="H138" s="23"/>
      <c r="I138" s="23"/>
      <c r="J138" s="15"/>
      <c r="K138" s="15"/>
      <c r="L138" s="15"/>
      <c r="M138" s="14"/>
      <c r="N138" s="14"/>
      <c r="O138" s="14"/>
      <c r="P138" s="14"/>
      <c r="Q138" s="14"/>
      <c r="R138" s="16"/>
      <c r="S138" s="13"/>
      <c r="T138" s="12"/>
      <c r="U138" s="10" t="str">
        <f t="shared" si="31"/>
        <v/>
      </c>
      <c r="V138" s="10" t="str">
        <f t="shared" si="32"/>
        <v/>
      </c>
      <c r="W138" s="10" t="str">
        <f t="shared" si="47"/>
        <v/>
      </c>
      <c r="X138" s="10" t="str">
        <f t="shared" ref="X138:X201" si="48">IF(VLOOKUP(ROW()-9,A:S,18,0) = "","", IF(ISNUMBER(VLOOKUP(ROW()-9,A:S,18,0))=TRUE,"","Amount must be a numeric value. "))</f>
        <v/>
      </c>
      <c r="Y138" s="10" t="str">
        <f t="shared" si="33"/>
        <v/>
      </c>
      <c r="Z138" s="10" t="str">
        <f t="shared" si="34"/>
        <v/>
      </c>
      <c r="AA138" s="10" t="str">
        <f t="shared" si="35"/>
        <v/>
      </c>
      <c r="AB138" s="10" t="str">
        <f t="shared" si="36"/>
        <v/>
      </c>
      <c r="AC138" s="18" t="str">
        <f t="shared" si="37"/>
        <v/>
      </c>
      <c r="AD138" s="18" t="str">
        <f t="shared" si="46"/>
        <v/>
      </c>
      <c r="AE138" s="18" t="str">
        <f t="shared" si="38"/>
        <v/>
      </c>
      <c r="AF138" s="18" t="str">
        <f t="shared" si="39"/>
        <v/>
      </c>
      <c r="AG138" s="18" t="str">
        <f t="shared" si="40"/>
        <v/>
      </c>
      <c r="AH138" s="18" t="str">
        <f t="shared" si="41"/>
        <v/>
      </c>
      <c r="AI138" s="18" t="str">
        <f t="shared" si="42"/>
        <v/>
      </c>
      <c r="AJ138" s="18" t="str">
        <f t="shared" si="43"/>
        <v/>
      </c>
      <c r="AK138" s="18" t="str">
        <f t="shared" si="44"/>
        <v/>
      </c>
      <c r="AL138" s="18" t="str">
        <f t="shared" si="45"/>
        <v/>
      </c>
    </row>
    <row r="139" spans="1:38" ht="22.5" customHeight="1" x14ac:dyDescent="0.25">
      <c r="A139" s="98">
        <v>130</v>
      </c>
      <c r="B139" s="66"/>
      <c r="C139" s="67"/>
      <c r="D139" s="22"/>
      <c r="E139" s="22"/>
      <c r="F139" s="22"/>
      <c r="G139" s="23"/>
      <c r="H139" s="23"/>
      <c r="I139" s="23"/>
      <c r="J139" s="15"/>
      <c r="K139" s="15"/>
      <c r="L139" s="15"/>
      <c r="M139" s="14"/>
      <c r="N139" s="14"/>
      <c r="O139" s="14"/>
      <c r="P139" s="14"/>
      <c r="Q139" s="14"/>
      <c r="R139" s="16"/>
      <c r="S139" s="13"/>
      <c r="T139" s="12"/>
      <c r="U139" s="10" t="str">
        <f t="shared" ref="U139:U202" si="49" xml:space="preserve"> IF(ISERROR(V139),"",V139)&amp; IF(ISERROR(W139),"",W139)&amp; IF(ISERROR(X139),"",X139)&amp; IF(ISERROR(Y139),"",Y139)&amp; IF(ISERROR(Z139),"",Z139)&amp; IF(ISERROR(AA139),"",AA139)&amp; IF(ISERROR(AB139),"",AB139)&amp; IF(ISERROR(AC139),"",AC139)&amp; IF(ISERROR(AD139),"",AD139)&amp; IF(ISERROR(AE139),"",AE139)&amp; IF(ISERROR(AF139),"",AF139)&amp; IF(ISERROR(AG139),"",AG139)&amp; IF(ISERROR(AH139),"",AH139)&amp; IF(ISERROR(AI139),"",AI139)&amp; IF(ISERROR(AJ139),"",AJ139)&amp; IF(ISERROR(AK139),"",AK139)&amp; IF(ISERROR(AL139),"",AL139)</f>
        <v/>
      </c>
      <c r="V139" s="10" t="str">
        <f t="shared" ref="V139:V202" si="50">IF(OR(VLOOKUP(ROW()-9,A:S,18,0)&lt;0,VLOOKUP(ROW()-9,A:S,3,0)&lt;0),"Amount and encumbrances must be a positive value. ","")</f>
        <v/>
      </c>
      <c r="W139" s="10" t="str">
        <f t="shared" si="47"/>
        <v/>
      </c>
      <c r="X139" s="10" t="str">
        <f t="shared" si="48"/>
        <v/>
      </c>
      <c r="Y139" s="10" t="str">
        <f t="shared" ref="Y139:Y202" si="51">IF(VLOOKUP(ROW()-9,A:S,3,0) = "","", IF(ISNUMBER(VLOOKUP(ROW()-9,A:S,3,0))=TRUE,"","Encumbrances must be a numeric value. "))</f>
        <v/>
      </c>
      <c r="Z139" s="10" t="str">
        <f t="shared" ref="Z139:Z202" si="52">IF(VLOOKUP(ROW()-9,A:S,18,0)&gt;=VLOOKUP(ROW()-9,A:S,3,0),"","Encumbrance amount must be equal to or less than the accrual amount. ")</f>
        <v/>
      </c>
      <c r="AA139" s="10" t="str">
        <f t="shared" ref="AA139:AA202" si="53">IF(OR(AND(VLOOKUP(ROW()-9,A:S,18,0)&gt;0,VLOOKUP(ROW()-9,A:S,19,0)=""),AND(VLOOKUP(ROW()-9,A:S,3,0)&gt;0,VLOOKUP(ROW()-9,A:S,4,0)="")),"For every amount or encumbrance, the D/C column must have a D or C. ", "")</f>
        <v/>
      </c>
      <c r="AB139" s="10" t="str">
        <f t="shared" ref="AB139:AB202" si="54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139" s="18" t="str">
        <f t="shared" ref="AC139:AC202" si="55">IF(OR(VLOOKUP(ROW()-9,A:S,8,0)&lt;&gt;"97",VLOOKUP(ROW()-9,A:S,18,0)=""),"",IF(VLOOKUP(ROW()-9,A:S,15,0)&lt;&gt;"3","Cat 97 must have a block flag 3. ", IF(VLOOKUP(ROW()-9,A:S,19,0)&lt;&gt;"C","Cat 97 amount must be a credit. ","")))</f>
        <v/>
      </c>
      <c r="AD139" s="18" t="str">
        <f t="shared" si="46"/>
        <v/>
      </c>
      <c r="AE139" s="18" t="str">
        <f t="shared" ref="AE139:AE202" si="56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139" s="18" t="str">
        <f t="shared" ref="AF139:AF202" si="57">IF(VLOOKUP(ROW()-9,A:S,13,0) &lt;&gt;"R","",IF(VLOOKUP(ROW()-9,A:S,17,0) ="","R type must have a Revenue/Object code. ",""))</f>
        <v/>
      </c>
      <c r="AG139" s="18" t="str">
        <f t="shared" ref="AG139:AG202" si="58">IF(VLOOKUP(ROW()-9,A:S,18,0)="","",IF(VLOOKUP(ROW()-9,A:S,13,0)="","Account type is required. ",""))</f>
        <v/>
      </c>
      <c r="AH139" s="18" t="str">
        <f t="shared" ref="AH139:AH202" si="59">IF(AND(VLOOKUP(ROW()-9,A:S,13,0)="r",VLOOKUP(ROW()-9,A:S,3,0) &gt;0),"Revenue type can't have encumbrances. ","")</f>
        <v/>
      </c>
      <c r="AI139" s="18" t="str">
        <f t="shared" ref="AI139:AI202" si="60">IF(OR(LEN(VLOOKUP(ROW()-9,A:S,7,0))=3,LEN(VLOOKUP(ROW()-9,A:S,7,0))=5,LEN(VLOOKUP(ROW()-9,A:S,7,0))=0),"","Reference field must be 3 or 5 digits long. ")</f>
        <v/>
      </c>
      <c r="AJ139" s="18" t="str">
        <f t="shared" ref="AJ139:AJ202" si="61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K139" s="18" t="str">
        <f t="shared" ref="AK139:AK202" si="62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L139" s="18" t="str">
        <f t="shared" ref="AL139:AL202" si="63">IF(AND(VLOOKUP(ROW()-9,A:S,13,0)&lt;&gt;"D",VLOOKUP(ROW()-9,A:S,13,0)&lt;&gt;"T",VLOOKUP(ROW()-9,A:S,13,0)&lt;&gt;"F"),"",IF(VLOOKUP(ROW()-9,A:S,17,0)="","","Type D, T, and F must have a blank Revenue/Object. "))</f>
        <v/>
      </c>
    </row>
    <row r="140" spans="1:38" ht="22.5" customHeight="1" x14ac:dyDescent="0.25">
      <c r="A140" s="98">
        <v>131</v>
      </c>
      <c r="B140" s="66"/>
      <c r="C140" s="67"/>
      <c r="D140" s="22"/>
      <c r="E140" s="22"/>
      <c r="F140" s="22"/>
      <c r="G140" s="23"/>
      <c r="H140" s="23"/>
      <c r="I140" s="23"/>
      <c r="J140" s="15"/>
      <c r="K140" s="15"/>
      <c r="L140" s="15"/>
      <c r="M140" s="14"/>
      <c r="N140" s="14"/>
      <c r="O140" s="14"/>
      <c r="P140" s="14"/>
      <c r="Q140" s="14"/>
      <c r="R140" s="16"/>
      <c r="S140" s="13"/>
      <c r="T140" s="12"/>
      <c r="U140" s="10" t="str">
        <f t="shared" si="49"/>
        <v/>
      </c>
      <c r="V140" s="10" t="str">
        <f t="shared" si="50"/>
        <v/>
      </c>
      <c r="W140" s="10" t="str">
        <f t="shared" si="47"/>
        <v/>
      </c>
      <c r="X140" s="10" t="str">
        <f t="shared" si="48"/>
        <v/>
      </c>
      <c r="Y140" s="10" t="str">
        <f t="shared" si="51"/>
        <v/>
      </c>
      <c r="Z140" s="10" t="str">
        <f t="shared" si="52"/>
        <v/>
      </c>
      <c r="AA140" s="10" t="str">
        <f t="shared" si="53"/>
        <v/>
      </c>
      <c r="AB140" s="10" t="str">
        <f t="shared" si="54"/>
        <v/>
      </c>
      <c r="AC140" s="18" t="str">
        <f t="shared" si="55"/>
        <v/>
      </c>
      <c r="AD140" s="18" t="str">
        <f t="shared" si="46"/>
        <v/>
      </c>
      <c r="AE140" s="18" t="str">
        <f t="shared" si="56"/>
        <v/>
      </c>
      <c r="AF140" s="18" t="str">
        <f t="shared" si="57"/>
        <v/>
      </c>
      <c r="AG140" s="18" t="str">
        <f t="shared" si="58"/>
        <v/>
      </c>
      <c r="AH140" s="18" t="str">
        <f t="shared" si="59"/>
        <v/>
      </c>
      <c r="AI140" s="18" t="str">
        <f t="shared" si="60"/>
        <v/>
      </c>
      <c r="AJ140" s="18" t="str">
        <f t="shared" si="61"/>
        <v/>
      </c>
      <c r="AK140" s="18" t="str">
        <f t="shared" si="62"/>
        <v/>
      </c>
      <c r="AL140" s="18" t="str">
        <f t="shared" si="63"/>
        <v/>
      </c>
    </row>
    <row r="141" spans="1:38" ht="22.5" customHeight="1" x14ac:dyDescent="0.25">
      <c r="A141" s="98">
        <v>132</v>
      </c>
      <c r="B141" s="66"/>
      <c r="C141" s="67"/>
      <c r="D141" s="22"/>
      <c r="E141" s="22"/>
      <c r="F141" s="22"/>
      <c r="G141" s="23"/>
      <c r="H141" s="23"/>
      <c r="I141" s="23"/>
      <c r="J141" s="15"/>
      <c r="K141" s="15"/>
      <c r="L141" s="15"/>
      <c r="M141" s="14"/>
      <c r="N141" s="14"/>
      <c r="O141" s="14"/>
      <c r="P141" s="14"/>
      <c r="Q141" s="14"/>
      <c r="R141" s="16"/>
      <c r="S141" s="13"/>
      <c r="T141" s="12"/>
      <c r="U141" s="10" t="str">
        <f t="shared" si="49"/>
        <v/>
      </c>
      <c r="V141" s="10" t="str">
        <f t="shared" si="50"/>
        <v/>
      </c>
      <c r="W141" s="10" t="str">
        <f t="shared" si="47"/>
        <v/>
      </c>
      <c r="X141" s="10" t="str">
        <f t="shared" si="48"/>
        <v/>
      </c>
      <c r="Y141" s="10" t="str">
        <f t="shared" si="51"/>
        <v/>
      </c>
      <c r="Z141" s="10" t="str">
        <f t="shared" si="52"/>
        <v/>
      </c>
      <c r="AA141" s="10" t="str">
        <f t="shared" si="53"/>
        <v/>
      </c>
      <c r="AB141" s="10" t="str">
        <f t="shared" si="54"/>
        <v/>
      </c>
      <c r="AC141" s="18" t="str">
        <f t="shared" si="55"/>
        <v/>
      </c>
      <c r="AD141" s="18" t="str">
        <f t="shared" ref="AD141:AD204" si="64">IF(VLOOKUP(ROW()-9,A:S,13,0)&lt;&gt;"F","",IF(LEN(VLOOKUP(ROW()-9,A:S,14,0))&lt;&gt;7,"Reimbursement accruals require a 4 digit fund number and a 3 digit sub-fund number in the Source Fund field. ",""))</f>
        <v/>
      </c>
      <c r="AE141" s="18" t="str">
        <f t="shared" si="56"/>
        <v/>
      </c>
      <c r="AF141" s="18" t="str">
        <f t="shared" si="57"/>
        <v/>
      </c>
      <c r="AG141" s="18" t="str">
        <f t="shared" si="58"/>
        <v/>
      </c>
      <c r="AH141" s="18" t="str">
        <f t="shared" si="59"/>
        <v/>
      </c>
      <c r="AI141" s="18" t="str">
        <f t="shared" si="60"/>
        <v/>
      </c>
      <c r="AJ141" s="18" t="str">
        <f t="shared" si="61"/>
        <v/>
      </c>
      <c r="AK141" s="18" t="str">
        <f t="shared" si="62"/>
        <v/>
      </c>
      <c r="AL141" s="18" t="str">
        <f t="shared" si="63"/>
        <v/>
      </c>
    </row>
    <row r="142" spans="1:38" ht="22.5" customHeight="1" x14ac:dyDescent="0.25">
      <c r="A142" s="98">
        <v>133</v>
      </c>
      <c r="B142" s="66"/>
      <c r="C142" s="67"/>
      <c r="D142" s="22"/>
      <c r="E142" s="22"/>
      <c r="F142" s="22"/>
      <c r="G142" s="23"/>
      <c r="H142" s="23"/>
      <c r="I142" s="23"/>
      <c r="J142" s="15"/>
      <c r="K142" s="15"/>
      <c r="L142" s="15"/>
      <c r="M142" s="14"/>
      <c r="N142" s="14"/>
      <c r="O142" s="14"/>
      <c r="P142" s="14"/>
      <c r="Q142" s="14"/>
      <c r="R142" s="16"/>
      <c r="S142" s="13"/>
      <c r="T142" s="12"/>
      <c r="U142" s="10" t="str">
        <f t="shared" si="49"/>
        <v/>
      </c>
      <c r="V142" s="10" t="str">
        <f t="shared" si="50"/>
        <v/>
      </c>
      <c r="W142" s="10" t="str">
        <f t="shared" ref="W142:W205" si="65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42" s="10" t="str">
        <f t="shared" si="48"/>
        <v/>
      </c>
      <c r="Y142" s="10" t="str">
        <f t="shared" si="51"/>
        <v/>
      </c>
      <c r="Z142" s="10" t="str">
        <f t="shared" si="52"/>
        <v/>
      </c>
      <c r="AA142" s="10" t="str">
        <f t="shared" si="53"/>
        <v/>
      </c>
      <c r="AB142" s="10" t="str">
        <f t="shared" si="54"/>
        <v/>
      </c>
      <c r="AC142" s="18" t="str">
        <f t="shared" si="55"/>
        <v/>
      </c>
      <c r="AD142" s="18" t="str">
        <f t="shared" si="64"/>
        <v/>
      </c>
      <c r="AE142" s="18" t="str">
        <f t="shared" si="56"/>
        <v/>
      </c>
      <c r="AF142" s="18" t="str">
        <f t="shared" si="57"/>
        <v/>
      </c>
      <c r="AG142" s="18" t="str">
        <f t="shared" si="58"/>
        <v/>
      </c>
      <c r="AH142" s="18" t="str">
        <f t="shared" si="59"/>
        <v/>
      </c>
      <c r="AI142" s="18" t="str">
        <f t="shared" si="60"/>
        <v/>
      </c>
      <c r="AJ142" s="18" t="str">
        <f t="shared" si="61"/>
        <v/>
      </c>
      <c r="AK142" s="18" t="str">
        <f t="shared" si="62"/>
        <v/>
      </c>
      <c r="AL142" s="18" t="str">
        <f t="shared" si="63"/>
        <v/>
      </c>
    </row>
    <row r="143" spans="1:38" ht="22.5" customHeight="1" x14ac:dyDescent="0.25">
      <c r="A143" s="98">
        <v>134</v>
      </c>
      <c r="B143" s="66"/>
      <c r="C143" s="67"/>
      <c r="D143" s="22"/>
      <c r="E143" s="22"/>
      <c r="F143" s="22"/>
      <c r="G143" s="23"/>
      <c r="H143" s="23"/>
      <c r="I143" s="23"/>
      <c r="J143" s="15"/>
      <c r="K143" s="15"/>
      <c r="L143" s="15"/>
      <c r="M143" s="14"/>
      <c r="N143" s="14"/>
      <c r="O143" s="14"/>
      <c r="P143" s="14"/>
      <c r="Q143" s="14"/>
      <c r="R143" s="16"/>
      <c r="S143" s="13"/>
      <c r="T143" s="12"/>
      <c r="U143" s="10" t="str">
        <f t="shared" si="49"/>
        <v/>
      </c>
      <c r="V143" s="10" t="str">
        <f t="shared" si="50"/>
        <v/>
      </c>
      <c r="W143" s="10" t="str">
        <f t="shared" si="65"/>
        <v/>
      </c>
      <c r="X143" s="10" t="str">
        <f t="shared" si="48"/>
        <v/>
      </c>
      <c r="Y143" s="10" t="str">
        <f t="shared" si="51"/>
        <v/>
      </c>
      <c r="Z143" s="10" t="str">
        <f t="shared" si="52"/>
        <v/>
      </c>
      <c r="AA143" s="10" t="str">
        <f t="shared" si="53"/>
        <v/>
      </c>
      <c r="AB143" s="10" t="str">
        <f t="shared" si="54"/>
        <v/>
      </c>
      <c r="AC143" s="18" t="str">
        <f t="shared" si="55"/>
        <v/>
      </c>
      <c r="AD143" s="18" t="str">
        <f t="shared" si="64"/>
        <v/>
      </c>
      <c r="AE143" s="18" t="str">
        <f t="shared" si="56"/>
        <v/>
      </c>
      <c r="AF143" s="18" t="str">
        <f t="shared" si="57"/>
        <v/>
      </c>
      <c r="AG143" s="18" t="str">
        <f t="shared" si="58"/>
        <v/>
      </c>
      <c r="AH143" s="18" t="str">
        <f t="shared" si="59"/>
        <v/>
      </c>
      <c r="AI143" s="18" t="str">
        <f t="shared" si="60"/>
        <v/>
      </c>
      <c r="AJ143" s="18" t="str">
        <f t="shared" si="61"/>
        <v/>
      </c>
      <c r="AK143" s="18" t="str">
        <f t="shared" si="62"/>
        <v/>
      </c>
      <c r="AL143" s="18" t="str">
        <f t="shared" si="63"/>
        <v/>
      </c>
    </row>
    <row r="144" spans="1:38" ht="22.5" customHeight="1" x14ac:dyDescent="0.25">
      <c r="A144" s="98">
        <v>135</v>
      </c>
      <c r="B144" s="66"/>
      <c r="C144" s="67"/>
      <c r="D144" s="22"/>
      <c r="E144" s="22"/>
      <c r="F144" s="22"/>
      <c r="G144" s="23"/>
      <c r="H144" s="23"/>
      <c r="I144" s="23"/>
      <c r="J144" s="15"/>
      <c r="K144" s="15"/>
      <c r="L144" s="15"/>
      <c r="M144" s="14"/>
      <c r="N144" s="14"/>
      <c r="O144" s="14"/>
      <c r="P144" s="14"/>
      <c r="Q144" s="14"/>
      <c r="R144" s="16"/>
      <c r="S144" s="13"/>
      <c r="T144" s="12"/>
      <c r="U144" s="10" t="str">
        <f t="shared" si="49"/>
        <v/>
      </c>
      <c r="V144" s="10" t="str">
        <f t="shared" si="50"/>
        <v/>
      </c>
      <c r="W144" s="10" t="str">
        <f t="shared" si="65"/>
        <v/>
      </c>
      <c r="X144" s="10" t="str">
        <f t="shared" si="48"/>
        <v/>
      </c>
      <c r="Y144" s="10" t="str">
        <f t="shared" si="51"/>
        <v/>
      </c>
      <c r="Z144" s="10" t="str">
        <f t="shared" si="52"/>
        <v/>
      </c>
      <c r="AA144" s="10" t="str">
        <f t="shared" si="53"/>
        <v/>
      </c>
      <c r="AB144" s="10" t="str">
        <f t="shared" si="54"/>
        <v/>
      </c>
      <c r="AC144" s="18" t="str">
        <f t="shared" si="55"/>
        <v/>
      </c>
      <c r="AD144" s="18" t="str">
        <f t="shared" si="64"/>
        <v/>
      </c>
      <c r="AE144" s="18" t="str">
        <f t="shared" si="56"/>
        <v/>
      </c>
      <c r="AF144" s="18" t="str">
        <f t="shared" si="57"/>
        <v/>
      </c>
      <c r="AG144" s="18" t="str">
        <f t="shared" si="58"/>
        <v/>
      </c>
      <c r="AH144" s="18" t="str">
        <f t="shared" si="59"/>
        <v/>
      </c>
      <c r="AI144" s="18" t="str">
        <f t="shared" si="60"/>
        <v/>
      </c>
      <c r="AJ144" s="18" t="str">
        <f t="shared" si="61"/>
        <v/>
      </c>
      <c r="AK144" s="18" t="str">
        <f t="shared" si="62"/>
        <v/>
      </c>
      <c r="AL144" s="18" t="str">
        <f t="shared" si="63"/>
        <v/>
      </c>
    </row>
    <row r="145" spans="1:38" ht="22.5" customHeight="1" x14ac:dyDescent="0.25">
      <c r="A145" s="98">
        <v>136</v>
      </c>
      <c r="B145" s="66"/>
      <c r="C145" s="67"/>
      <c r="D145" s="22"/>
      <c r="E145" s="22"/>
      <c r="F145" s="22"/>
      <c r="G145" s="23"/>
      <c r="H145" s="23"/>
      <c r="I145" s="23"/>
      <c r="J145" s="15"/>
      <c r="K145" s="15"/>
      <c r="L145" s="15"/>
      <c r="M145" s="14"/>
      <c r="N145" s="14"/>
      <c r="O145" s="14"/>
      <c r="P145" s="14"/>
      <c r="Q145" s="14"/>
      <c r="R145" s="16"/>
      <c r="S145" s="13"/>
      <c r="T145" s="12"/>
      <c r="U145" s="10" t="str">
        <f t="shared" si="49"/>
        <v/>
      </c>
      <c r="V145" s="10" t="str">
        <f t="shared" si="50"/>
        <v/>
      </c>
      <c r="W145" s="10" t="str">
        <f t="shared" si="65"/>
        <v/>
      </c>
      <c r="X145" s="10" t="str">
        <f t="shared" si="48"/>
        <v/>
      </c>
      <c r="Y145" s="10" t="str">
        <f t="shared" si="51"/>
        <v/>
      </c>
      <c r="Z145" s="10" t="str">
        <f t="shared" si="52"/>
        <v/>
      </c>
      <c r="AA145" s="10" t="str">
        <f t="shared" si="53"/>
        <v/>
      </c>
      <c r="AB145" s="10" t="str">
        <f t="shared" si="54"/>
        <v/>
      </c>
      <c r="AC145" s="18" t="str">
        <f t="shared" si="55"/>
        <v/>
      </c>
      <c r="AD145" s="18" t="str">
        <f t="shared" si="64"/>
        <v/>
      </c>
      <c r="AE145" s="18" t="str">
        <f t="shared" si="56"/>
        <v/>
      </c>
      <c r="AF145" s="18" t="str">
        <f t="shared" si="57"/>
        <v/>
      </c>
      <c r="AG145" s="18" t="str">
        <f t="shared" si="58"/>
        <v/>
      </c>
      <c r="AH145" s="18" t="str">
        <f t="shared" si="59"/>
        <v/>
      </c>
      <c r="AI145" s="18" t="str">
        <f t="shared" si="60"/>
        <v/>
      </c>
      <c r="AJ145" s="18" t="str">
        <f t="shared" si="61"/>
        <v/>
      </c>
      <c r="AK145" s="18" t="str">
        <f t="shared" si="62"/>
        <v/>
      </c>
      <c r="AL145" s="18" t="str">
        <f t="shared" si="63"/>
        <v/>
      </c>
    </row>
    <row r="146" spans="1:38" ht="22.5" customHeight="1" x14ac:dyDescent="0.25">
      <c r="A146" s="98">
        <v>137</v>
      </c>
      <c r="B146" s="66"/>
      <c r="C146" s="67"/>
      <c r="D146" s="22"/>
      <c r="E146" s="22"/>
      <c r="F146" s="22"/>
      <c r="G146" s="23"/>
      <c r="H146" s="23"/>
      <c r="I146" s="23"/>
      <c r="J146" s="15"/>
      <c r="K146" s="15"/>
      <c r="L146" s="15"/>
      <c r="M146" s="14"/>
      <c r="N146" s="14"/>
      <c r="O146" s="14"/>
      <c r="P146" s="14"/>
      <c r="Q146" s="14"/>
      <c r="R146" s="16"/>
      <c r="S146" s="13"/>
      <c r="T146" s="12"/>
      <c r="U146" s="10" t="str">
        <f t="shared" si="49"/>
        <v/>
      </c>
      <c r="V146" s="10" t="str">
        <f t="shared" si="50"/>
        <v/>
      </c>
      <c r="W146" s="10" t="str">
        <f t="shared" si="65"/>
        <v/>
      </c>
      <c r="X146" s="10" t="str">
        <f t="shared" si="48"/>
        <v/>
      </c>
      <c r="Y146" s="10" t="str">
        <f t="shared" si="51"/>
        <v/>
      </c>
      <c r="Z146" s="10" t="str">
        <f t="shared" si="52"/>
        <v/>
      </c>
      <c r="AA146" s="10" t="str">
        <f t="shared" si="53"/>
        <v/>
      </c>
      <c r="AB146" s="10" t="str">
        <f t="shared" si="54"/>
        <v/>
      </c>
      <c r="AC146" s="18" t="str">
        <f t="shared" si="55"/>
        <v/>
      </c>
      <c r="AD146" s="18" t="str">
        <f t="shared" si="64"/>
        <v/>
      </c>
      <c r="AE146" s="18" t="str">
        <f t="shared" si="56"/>
        <v/>
      </c>
      <c r="AF146" s="18" t="str">
        <f t="shared" si="57"/>
        <v/>
      </c>
      <c r="AG146" s="18" t="str">
        <f t="shared" si="58"/>
        <v/>
      </c>
      <c r="AH146" s="18" t="str">
        <f t="shared" si="59"/>
        <v/>
      </c>
      <c r="AI146" s="18" t="str">
        <f t="shared" si="60"/>
        <v/>
      </c>
      <c r="AJ146" s="18" t="str">
        <f t="shared" si="61"/>
        <v/>
      </c>
      <c r="AK146" s="18" t="str">
        <f t="shared" si="62"/>
        <v/>
      </c>
      <c r="AL146" s="18" t="str">
        <f t="shared" si="63"/>
        <v/>
      </c>
    </row>
    <row r="147" spans="1:38" ht="22.5" customHeight="1" x14ac:dyDescent="0.25">
      <c r="A147" s="98">
        <v>138</v>
      </c>
      <c r="B147" s="66"/>
      <c r="C147" s="67"/>
      <c r="D147" s="22"/>
      <c r="E147" s="22"/>
      <c r="F147" s="22"/>
      <c r="G147" s="23"/>
      <c r="H147" s="23"/>
      <c r="I147" s="23"/>
      <c r="J147" s="15"/>
      <c r="K147" s="15"/>
      <c r="L147" s="15"/>
      <c r="M147" s="14"/>
      <c r="N147" s="14"/>
      <c r="O147" s="14"/>
      <c r="P147" s="14"/>
      <c r="Q147" s="14"/>
      <c r="R147" s="16"/>
      <c r="S147" s="13"/>
      <c r="T147" s="12"/>
      <c r="U147" s="10" t="str">
        <f t="shared" si="49"/>
        <v/>
      </c>
      <c r="V147" s="10" t="str">
        <f t="shared" si="50"/>
        <v/>
      </c>
      <c r="W147" s="10" t="str">
        <f t="shared" si="65"/>
        <v/>
      </c>
      <c r="X147" s="10" t="str">
        <f t="shared" si="48"/>
        <v/>
      </c>
      <c r="Y147" s="10" t="str">
        <f t="shared" si="51"/>
        <v/>
      </c>
      <c r="Z147" s="10" t="str">
        <f t="shared" si="52"/>
        <v/>
      </c>
      <c r="AA147" s="10" t="str">
        <f t="shared" si="53"/>
        <v/>
      </c>
      <c r="AB147" s="10" t="str">
        <f t="shared" si="54"/>
        <v/>
      </c>
      <c r="AC147" s="18" t="str">
        <f t="shared" si="55"/>
        <v/>
      </c>
      <c r="AD147" s="18" t="str">
        <f t="shared" si="64"/>
        <v/>
      </c>
      <c r="AE147" s="18" t="str">
        <f t="shared" si="56"/>
        <v/>
      </c>
      <c r="AF147" s="18" t="str">
        <f t="shared" si="57"/>
        <v/>
      </c>
      <c r="AG147" s="18" t="str">
        <f t="shared" si="58"/>
        <v/>
      </c>
      <c r="AH147" s="18" t="str">
        <f t="shared" si="59"/>
        <v/>
      </c>
      <c r="AI147" s="18" t="str">
        <f t="shared" si="60"/>
        <v/>
      </c>
      <c r="AJ147" s="18" t="str">
        <f t="shared" si="61"/>
        <v/>
      </c>
      <c r="AK147" s="18" t="str">
        <f t="shared" si="62"/>
        <v/>
      </c>
      <c r="AL147" s="18" t="str">
        <f t="shared" si="63"/>
        <v/>
      </c>
    </row>
    <row r="148" spans="1:38" ht="22.5" customHeight="1" x14ac:dyDescent="0.25">
      <c r="A148" s="98">
        <v>139</v>
      </c>
      <c r="B148" s="66"/>
      <c r="C148" s="67"/>
      <c r="D148" s="22"/>
      <c r="E148" s="22"/>
      <c r="F148" s="22"/>
      <c r="G148" s="23"/>
      <c r="H148" s="23"/>
      <c r="I148" s="23"/>
      <c r="J148" s="15"/>
      <c r="K148" s="15"/>
      <c r="L148" s="15"/>
      <c r="M148" s="14"/>
      <c r="N148" s="14"/>
      <c r="O148" s="14"/>
      <c r="P148" s="14"/>
      <c r="Q148" s="14"/>
      <c r="R148" s="16"/>
      <c r="S148" s="13"/>
      <c r="T148" s="12"/>
      <c r="U148" s="10" t="str">
        <f t="shared" si="49"/>
        <v/>
      </c>
      <c r="V148" s="10" t="str">
        <f t="shared" si="50"/>
        <v/>
      </c>
      <c r="W148" s="10" t="str">
        <f t="shared" si="65"/>
        <v/>
      </c>
      <c r="X148" s="10" t="str">
        <f t="shared" si="48"/>
        <v/>
      </c>
      <c r="Y148" s="10" t="str">
        <f t="shared" si="51"/>
        <v/>
      </c>
      <c r="Z148" s="10" t="str">
        <f t="shared" si="52"/>
        <v/>
      </c>
      <c r="AA148" s="10" t="str">
        <f t="shared" si="53"/>
        <v/>
      </c>
      <c r="AB148" s="10" t="str">
        <f t="shared" si="54"/>
        <v/>
      </c>
      <c r="AC148" s="18" t="str">
        <f t="shared" si="55"/>
        <v/>
      </c>
      <c r="AD148" s="18" t="str">
        <f t="shared" si="64"/>
        <v/>
      </c>
      <c r="AE148" s="18" t="str">
        <f t="shared" si="56"/>
        <v/>
      </c>
      <c r="AF148" s="18" t="str">
        <f t="shared" si="57"/>
        <v/>
      </c>
      <c r="AG148" s="18" t="str">
        <f t="shared" si="58"/>
        <v/>
      </c>
      <c r="AH148" s="18" t="str">
        <f t="shared" si="59"/>
        <v/>
      </c>
      <c r="AI148" s="18" t="str">
        <f t="shared" si="60"/>
        <v/>
      </c>
      <c r="AJ148" s="18" t="str">
        <f t="shared" si="61"/>
        <v/>
      </c>
      <c r="AK148" s="18" t="str">
        <f t="shared" si="62"/>
        <v/>
      </c>
      <c r="AL148" s="18" t="str">
        <f t="shared" si="63"/>
        <v/>
      </c>
    </row>
    <row r="149" spans="1:38" ht="22.5" customHeight="1" x14ac:dyDescent="0.25">
      <c r="A149" s="98">
        <v>140</v>
      </c>
      <c r="B149" s="66"/>
      <c r="C149" s="67"/>
      <c r="D149" s="22"/>
      <c r="E149" s="22"/>
      <c r="F149" s="22"/>
      <c r="G149" s="23"/>
      <c r="H149" s="23"/>
      <c r="I149" s="23"/>
      <c r="J149" s="15"/>
      <c r="K149" s="15"/>
      <c r="L149" s="15"/>
      <c r="M149" s="14"/>
      <c r="N149" s="14"/>
      <c r="O149" s="14"/>
      <c r="P149" s="14"/>
      <c r="Q149" s="14"/>
      <c r="R149" s="16"/>
      <c r="S149" s="13"/>
      <c r="T149" s="12"/>
      <c r="U149" s="10" t="str">
        <f t="shared" si="49"/>
        <v/>
      </c>
      <c r="V149" s="10" t="str">
        <f t="shared" si="50"/>
        <v/>
      </c>
      <c r="W149" s="10" t="str">
        <f t="shared" si="65"/>
        <v/>
      </c>
      <c r="X149" s="10" t="str">
        <f t="shared" si="48"/>
        <v/>
      </c>
      <c r="Y149" s="10" t="str">
        <f t="shared" si="51"/>
        <v/>
      </c>
      <c r="Z149" s="10" t="str">
        <f t="shared" si="52"/>
        <v/>
      </c>
      <c r="AA149" s="10" t="str">
        <f t="shared" si="53"/>
        <v/>
      </c>
      <c r="AB149" s="10" t="str">
        <f t="shared" si="54"/>
        <v/>
      </c>
      <c r="AC149" s="18" t="str">
        <f t="shared" si="55"/>
        <v/>
      </c>
      <c r="AD149" s="18" t="str">
        <f t="shared" si="64"/>
        <v/>
      </c>
      <c r="AE149" s="18" t="str">
        <f t="shared" si="56"/>
        <v/>
      </c>
      <c r="AF149" s="18" t="str">
        <f t="shared" si="57"/>
        <v/>
      </c>
      <c r="AG149" s="18" t="str">
        <f t="shared" si="58"/>
        <v/>
      </c>
      <c r="AH149" s="18" t="str">
        <f t="shared" si="59"/>
        <v/>
      </c>
      <c r="AI149" s="18" t="str">
        <f t="shared" si="60"/>
        <v/>
      </c>
      <c r="AJ149" s="18" t="str">
        <f t="shared" si="61"/>
        <v/>
      </c>
      <c r="AK149" s="18" t="str">
        <f t="shared" si="62"/>
        <v/>
      </c>
      <c r="AL149" s="18" t="str">
        <f t="shared" si="63"/>
        <v/>
      </c>
    </row>
    <row r="150" spans="1:38" ht="22.5" customHeight="1" x14ac:dyDescent="0.25">
      <c r="A150" s="98">
        <v>141</v>
      </c>
      <c r="B150" s="66"/>
      <c r="C150" s="67"/>
      <c r="D150" s="22"/>
      <c r="E150" s="22"/>
      <c r="F150" s="22"/>
      <c r="G150" s="23"/>
      <c r="H150" s="23"/>
      <c r="I150" s="23"/>
      <c r="J150" s="15"/>
      <c r="K150" s="15"/>
      <c r="L150" s="15"/>
      <c r="M150" s="14"/>
      <c r="N150" s="14"/>
      <c r="O150" s="14"/>
      <c r="P150" s="14"/>
      <c r="Q150" s="14"/>
      <c r="R150" s="16"/>
      <c r="S150" s="13"/>
      <c r="T150" s="12"/>
      <c r="U150" s="10" t="str">
        <f t="shared" si="49"/>
        <v/>
      </c>
      <c r="V150" s="10" t="str">
        <f t="shared" si="50"/>
        <v/>
      </c>
      <c r="W150" s="10" t="str">
        <f t="shared" si="65"/>
        <v/>
      </c>
      <c r="X150" s="10" t="str">
        <f t="shared" si="48"/>
        <v/>
      </c>
      <c r="Y150" s="10" t="str">
        <f t="shared" si="51"/>
        <v/>
      </c>
      <c r="Z150" s="10" t="str">
        <f t="shared" si="52"/>
        <v/>
      </c>
      <c r="AA150" s="10" t="str">
        <f t="shared" si="53"/>
        <v/>
      </c>
      <c r="AB150" s="10" t="str">
        <f t="shared" si="54"/>
        <v/>
      </c>
      <c r="AC150" s="18" t="str">
        <f t="shared" si="55"/>
        <v/>
      </c>
      <c r="AD150" s="18" t="str">
        <f t="shared" si="64"/>
        <v/>
      </c>
      <c r="AE150" s="18" t="str">
        <f t="shared" si="56"/>
        <v/>
      </c>
      <c r="AF150" s="18" t="str">
        <f t="shared" si="57"/>
        <v/>
      </c>
      <c r="AG150" s="18" t="str">
        <f t="shared" si="58"/>
        <v/>
      </c>
      <c r="AH150" s="18" t="str">
        <f t="shared" si="59"/>
        <v/>
      </c>
      <c r="AI150" s="18" t="str">
        <f t="shared" si="60"/>
        <v/>
      </c>
      <c r="AJ150" s="18" t="str">
        <f t="shared" si="61"/>
        <v/>
      </c>
      <c r="AK150" s="18" t="str">
        <f t="shared" si="62"/>
        <v/>
      </c>
      <c r="AL150" s="18" t="str">
        <f t="shared" si="63"/>
        <v/>
      </c>
    </row>
    <row r="151" spans="1:38" ht="22.5" customHeight="1" x14ac:dyDescent="0.25">
      <c r="A151" s="98">
        <v>142</v>
      </c>
      <c r="B151" s="66"/>
      <c r="C151" s="67"/>
      <c r="D151" s="22"/>
      <c r="E151" s="22"/>
      <c r="F151" s="22"/>
      <c r="G151" s="23"/>
      <c r="H151" s="23"/>
      <c r="I151" s="23"/>
      <c r="J151" s="15"/>
      <c r="K151" s="15"/>
      <c r="L151" s="15"/>
      <c r="M151" s="14"/>
      <c r="N151" s="14"/>
      <c r="O151" s="14"/>
      <c r="P151" s="14"/>
      <c r="Q151" s="14"/>
      <c r="R151" s="16"/>
      <c r="S151" s="13"/>
      <c r="T151" s="12"/>
      <c r="U151" s="10" t="str">
        <f t="shared" si="49"/>
        <v/>
      </c>
      <c r="V151" s="10" t="str">
        <f t="shared" si="50"/>
        <v/>
      </c>
      <c r="W151" s="10" t="str">
        <f t="shared" si="65"/>
        <v/>
      </c>
      <c r="X151" s="10" t="str">
        <f t="shared" si="48"/>
        <v/>
      </c>
      <c r="Y151" s="10" t="str">
        <f t="shared" si="51"/>
        <v/>
      </c>
      <c r="Z151" s="10" t="str">
        <f t="shared" si="52"/>
        <v/>
      </c>
      <c r="AA151" s="10" t="str">
        <f t="shared" si="53"/>
        <v/>
      </c>
      <c r="AB151" s="10" t="str">
        <f t="shared" si="54"/>
        <v/>
      </c>
      <c r="AC151" s="18" t="str">
        <f t="shared" si="55"/>
        <v/>
      </c>
      <c r="AD151" s="18" t="str">
        <f t="shared" si="64"/>
        <v/>
      </c>
      <c r="AE151" s="18" t="str">
        <f t="shared" si="56"/>
        <v/>
      </c>
      <c r="AF151" s="18" t="str">
        <f t="shared" si="57"/>
        <v/>
      </c>
      <c r="AG151" s="18" t="str">
        <f t="shared" si="58"/>
        <v/>
      </c>
      <c r="AH151" s="18" t="str">
        <f t="shared" si="59"/>
        <v/>
      </c>
      <c r="AI151" s="18" t="str">
        <f t="shared" si="60"/>
        <v/>
      </c>
      <c r="AJ151" s="18" t="str">
        <f t="shared" si="61"/>
        <v/>
      </c>
      <c r="AK151" s="18" t="str">
        <f t="shared" si="62"/>
        <v/>
      </c>
      <c r="AL151" s="18" t="str">
        <f t="shared" si="63"/>
        <v/>
      </c>
    </row>
    <row r="152" spans="1:38" ht="22.5" customHeight="1" x14ac:dyDescent="0.25">
      <c r="A152" s="98">
        <v>143</v>
      </c>
      <c r="B152" s="66"/>
      <c r="C152" s="67"/>
      <c r="D152" s="22"/>
      <c r="E152" s="22"/>
      <c r="F152" s="22"/>
      <c r="G152" s="23"/>
      <c r="H152" s="23"/>
      <c r="I152" s="23"/>
      <c r="J152" s="15"/>
      <c r="K152" s="15"/>
      <c r="L152" s="15"/>
      <c r="M152" s="14"/>
      <c r="N152" s="14"/>
      <c r="O152" s="14"/>
      <c r="P152" s="14"/>
      <c r="Q152" s="14"/>
      <c r="R152" s="16"/>
      <c r="S152" s="13"/>
      <c r="T152" s="12"/>
      <c r="U152" s="10" t="str">
        <f t="shared" si="49"/>
        <v/>
      </c>
      <c r="V152" s="10" t="str">
        <f t="shared" si="50"/>
        <v/>
      </c>
      <c r="W152" s="10" t="str">
        <f t="shared" si="65"/>
        <v/>
      </c>
      <c r="X152" s="10" t="str">
        <f t="shared" si="48"/>
        <v/>
      </c>
      <c r="Y152" s="10" t="str">
        <f t="shared" si="51"/>
        <v/>
      </c>
      <c r="Z152" s="10" t="str">
        <f t="shared" si="52"/>
        <v/>
      </c>
      <c r="AA152" s="10" t="str">
        <f t="shared" si="53"/>
        <v/>
      </c>
      <c r="AB152" s="10" t="str">
        <f t="shared" si="54"/>
        <v/>
      </c>
      <c r="AC152" s="18" t="str">
        <f t="shared" si="55"/>
        <v/>
      </c>
      <c r="AD152" s="18" t="str">
        <f t="shared" si="64"/>
        <v/>
      </c>
      <c r="AE152" s="18" t="str">
        <f t="shared" si="56"/>
        <v/>
      </c>
      <c r="AF152" s="18" t="str">
        <f t="shared" si="57"/>
        <v/>
      </c>
      <c r="AG152" s="18" t="str">
        <f t="shared" si="58"/>
        <v/>
      </c>
      <c r="AH152" s="18" t="str">
        <f t="shared" si="59"/>
        <v/>
      </c>
      <c r="AI152" s="18" t="str">
        <f t="shared" si="60"/>
        <v/>
      </c>
      <c r="AJ152" s="18" t="str">
        <f t="shared" si="61"/>
        <v/>
      </c>
      <c r="AK152" s="18" t="str">
        <f t="shared" si="62"/>
        <v/>
      </c>
      <c r="AL152" s="18" t="str">
        <f t="shared" si="63"/>
        <v/>
      </c>
    </row>
    <row r="153" spans="1:38" ht="22.5" customHeight="1" x14ac:dyDescent="0.25">
      <c r="A153" s="98">
        <v>144</v>
      </c>
      <c r="B153" s="66"/>
      <c r="C153" s="67"/>
      <c r="D153" s="22"/>
      <c r="E153" s="22"/>
      <c r="F153" s="22"/>
      <c r="G153" s="23"/>
      <c r="H153" s="23"/>
      <c r="I153" s="23"/>
      <c r="J153" s="15"/>
      <c r="K153" s="15"/>
      <c r="L153" s="15"/>
      <c r="M153" s="14"/>
      <c r="N153" s="14"/>
      <c r="O153" s="14"/>
      <c r="P153" s="14"/>
      <c r="Q153" s="14"/>
      <c r="R153" s="16"/>
      <c r="S153" s="13"/>
      <c r="T153" s="12"/>
      <c r="U153" s="10" t="str">
        <f t="shared" si="49"/>
        <v/>
      </c>
      <c r="V153" s="10" t="str">
        <f t="shared" si="50"/>
        <v/>
      </c>
      <c r="W153" s="10" t="str">
        <f t="shared" si="65"/>
        <v/>
      </c>
      <c r="X153" s="10" t="str">
        <f t="shared" si="48"/>
        <v/>
      </c>
      <c r="Y153" s="10" t="str">
        <f t="shared" si="51"/>
        <v/>
      </c>
      <c r="Z153" s="10" t="str">
        <f t="shared" si="52"/>
        <v/>
      </c>
      <c r="AA153" s="10" t="str">
        <f t="shared" si="53"/>
        <v/>
      </c>
      <c r="AB153" s="10" t="str">
        <f t="shared" si="54"/>
        <v/>
      </c>
      <c r="AC153" s="18" t="str">
        <f t="shared" si="55"/>
        <v/>
      </c>
      <c r="AD153" s="18" t="str">
        <f t="shared" si="64"/>
        <v/>
      </c>
      <c r="AE153" s="18" t="str">
        <f t="shared" si="56"/>
        <v/>
      </c>
      <c r="AF153" s="18" t="str">
        <f t="shared" si="57"/>
        <v/>
      </c>
      <c r="AG153" s="18" t="str">
        <f t="shared" si="58"/>
        <v/>
      </c>
      <c r="AH153" s="18" t="str">
        <f t="shared" si="59"/>
        <v/>
      </c>
      <c r="AI153" s="18" t="str">
        <f t="shared" si="60"/>
        <v/>
      </c>
      <c r="AJ153" s="18" t="str">
        <f t="shared" si="61"/>
        <v/>
      </c>
      <c r="AK153" s="18" t="str">
        <f t="shared" si="62"/>
        <v/>
      </c>
      <c r="AL153" s="18" t="str">
        <f t="shared" si="63"/>
        <v/>
      </c>
    </row>
    <row r="154" spans="1:38" ht="22.5" customHeight="1" x14ac:dyDescent="0.25">
      <c r="A154" s="98">
        <v>145</v>
      </c>
      <c r="B154" s="66"/>
      <c r="C154" s="67"/>
      <c r="D154" s="22"/>
      <c r="E154" s="22"/>
      <c r="F154" s="22"/>
      <c r="G154" s="23"/>
      <c r="H154" s="23"/>
      <c r="I154" s="23"/>
      <c r="J154" s="15"/>
      <c r="K154" s="15"/>
      <c r="L154" s="15"/>
      <c r="M154" s="14"/>
      <c r="N154" s="14"/>
      <c r="O154" s="14"/>
      <c r="P154" s="14"/>
      <c r="Q154" s="14"/>
      <c r="R154" s="16"/>
      <c r="S154" s="13"/>
      <c r="T154" s="12"/>
      <c r="U154" s="10" t="str">
        <f t="shared" si="49"/>
        <v/>
      </c>
      <c r="V154" s="10" t="str">
        <f t="shared" si="50"/>
        <v/>
      </c>
      <c r="W154" s="10" t="str">
        <f t="shared" si="65"/>
        <v/>
      </c>
      <c r="X154" s="10" t="str">
        <f t="shared" si="48"/>
        <v/>
      </c>
      <c r="Y154" s="10" t="str">
        <f t="shared" si="51"/>
        <v/>
      </c>
      <c r="Z154" s="10" t="str">
        <f t="shared" si="52"/>
        <v/>
      </c>
      <c r="AA154" s="10" t="str">
        <f t="shared" si="53"/>
        <v/>
      </c>
      <c r="AB154" s="10" t="str">
        <f t="shared" si="54"/>
        <v/>
      </c>
      <c r="AC154" s="18" t="str">
        <f t="shared" si="55"/>
        <v/>
      </c>
      <c r="AD154" s="18" t="str">
        <f t="shared" si="64"/>
        <v/>
      </c>
      <c r="AE154" s="18" t="str">
        <f t="shared" si="56"/>
        <v/>
      </c>
      <c r="AF154" s="18" t="str">
        <f t="shared" si="57"/>
        <v/>
      </c>
      <c r="AG154" s="18" t="str">
        <f t="shared" si="58"/>
        <v/>
      </c>
      <c r="AH154" s="18" t="str">
        <f t="shared" si="59"/>
        <v/>
      </c>
      <c r="AI154" s="18" t="str">
        <f t="shared" si="60"/>
        <v/>
      </c>
      <c r="AJ154" s="18" t="str">
        <f t="shared" si="61"/>
        <v/>
      </c>
      <c r="AK154" s="18" t="str">
        <f t="shared" si="62"/>
        <v/>
      </c>
      <c r="AL154" s="18" t="str">
        <f t="shared" si="63"/>
        <v/>
      </c>
    </row>
    <row r="155" spans="1:38" ht="22.5" customHeight="1" x14ac:dyDescent="0.25">
      <c r="A155" s="98">
        <v>146</v>
      </c>
      <c r="B155" s="66"/>
      <c r="C155" s="67"/>
      <c r="D155" s="22"/>
      <c r="E155" s="22"/>
      <c r="F155" s="22"/>
      <c r="G155" s="23"/>
      <c r="H155" s="23"/>
      <c r="I155" s="23"/>
      <c r="J155" s="15"/>
      <c r="K155" s="15"/>
      <c r="L155" s="15"/>
      <c r="M155" s="14"/>
      <c r="N155" s="14"/>
      <c r="O155" s="14"/>
      <c r="P155" s="14"/>
      <c r="Q155" s="14"/>
      <c r="R155" s="16"/>
      <c r="S155" s="13"/>
      <c r="T155" s="12"/>
      <c r="U155" s="10" t="str">
        <f t="shared" si="49"/>
        <v/>
      </c>
      <c r="V155" s="10" t="str">
        <f t="shared" si="50"/>
        <v/>
      </c>
      <c r="W155" s="10" t="str">
        <f t="shared" si="65"/>
        <v/>
      </c>
      <c r="X155" s="10" t="str">
        <f t="shared" si="48"/>
        <v/>
      </c>
      <c r="Y155" s="10" t="str">
        <f t="shared" si="51"/>
        <v/>
      </c>
      <c r="Z155" s="10" t="str">
        <f t="shared" si="52"/>
        <v/>
      </c>
      <c r="AA155" s="10" t="str">
        <f t="shared" si="53"/>
        <v/>
      </c>
      <c r="AB155" s="10" t="str">
        <f t="shared" si="54"/>
        <v/>
      </c>
      <c r="AC155" s="18" t="str">
        <f t="shared" si="55"/>
        <v/>
      </c>
      <c r="AD155" s="18" t="str">
        <f t="shared" si="64"/>
        <v/>
      </c>
      <c r="AE155" s="18" t="str">
        <f t="shared" si="56"/>
        <v/>
      </c>
      <c r="AF155" s="18" t="str">
        <f t="shared" si="57"/>
        <v/>
      </c>
      <c r="AG155" s="18" t="str">
        <f t="shared" si="58"/>
        <v/>
      </c>
      <c r="AH155" s="18" t="str">
        <f t="shared" si="59"/>
        <v/>
      </c>
      <c r="AI155" s="18" t="str">
        <f t="shared" si="60"/>
        <v/>
      </c>
      <c r="AJ155" s="18" t="str">
        <f t="shared" si="61"/>
        <v/>
      </c>
      <c r="AK155" s="18" t="str">
        <f t="shared" si="62"/>
        <v/>
      </c>
      <c r="AL155" s="18" t="str">
        <f t="shared" si="63"/>
        <v/>
      </c>
    </row>
    <row r="156" spans="1:38" ht="22.5" customHeight="1" x14ac:dyDescent="0.25">
      <c r="A156" s="98">
        <v>147</v>
      </c>
      <c r="B156" s="66"/>
      <c r="C156" s="67"/>
      <c r="D156" s="22"/>
      <c r="E156" s="22"/>
      <c r="F156" s="22"/>
      <c r="G156" s="23"/>
      <c r="H156" s="23"/>
      <c r="I156" s="23"/>
      <c r="J156" s="15"/>
      <c r="K156" s="15"/>
      <c r="L156" s="15"/>
      <c r="M156" s="14"/>
      <c r="N156" s="14"/>
      <c r="O156" s="14"/>
      <c r="P156" s="14"/>
      <c r="Q156" s="14"/>
      <c r="R156" s="16"/>
      <c r="S156" s="13"/>
      <c r="T156" s="12"/>
      <c r="U156" s="10" t="str">
        <f t="shared" si="49"/>
        <v/>
      </c>
      <c r="V156" s="10" t="str">
        <f t="shared" si="50"/>
        <v/>
      </c>
      <c r="W156" s="10" t="str">
        <f t="shared" si="65"/>
        <v/>
      </c>
      <c r="X156" s="10" t="str">
        <f t="shared" si="48"/>
        <v/>
      </c>
      <c r="Y156" s="10" t="str">
        <f t="shared" si="51"/>
        <v/>
      </c>
      <c r="Z156" s="10" t="str">
        <f t="shared" si="52"/>
        <v/>
      </c>
      <c r="AA156" s="10" t="str">
        <f t="shared" si="53"/>
        <v/>
      </c>
      <c r="AB156" s="10" t="str">
        <f t="shared" si="54"/>
        <v/>
      </c>
      <c r="AC156" s="18" t="str">
        <f t="shared" si="55"/>
        <v/>
      </c>
      <c r="AD156" s="18" t="str">
        <f t="shared" si="64"/>
        <v/>
      </c>
      <c r="AE156" s="18" t="str">
        <f t="shared" si="56"/>
        <v/>
      </c>
      <c r="AF156" s="18" t="str">
        <f t="shared" si="57"/>
        <v/>
      </c>
      <c r="AG156" s="18" t="str">
        <f t="shared" si="58"/>
        <v/>
      </c>
      <c r="AH156" s="18" t="str">
        <f t="shared" si="59"/>
        <v/>
      </c>
      <c r="AI156" s="18" t="str">
        <f t="shared" si="60"/>
        <v/>
      </c>
      <c r="AJ156" s="18" t="str">
        <f t="shared" si="61"/>
        <v/>
      </c>
      <c r="AK156" s="18" t="str">
        <f t="shared" si="62"/>
        <v/>
      </c>
      <c r="AL156" s="18" t="str">
        <f t="shared" si="63"/>
        <v/>
      </c>
    </row>
    <row r="157" spans="1:38" ht="22.5" customHeight="1" x14ac:dyDescent="0.25">
      <c r="A157" s="98">
        <v>148</v>
      </c>
      <c r="B157" s="66"/>
      <c r="C157" s="67"/>
      <c r="D157" s="22"/>
      <c r="E157" s="22"/>
      <c r="F157" s="22"/>
      <c r="G157" s="23"/>
      <c r="H157" s="23"/>
      <c r="I157" s="23"/>
      <c r="J157" s="15"/>
      <c r="K157" s="15"/>
      <c r="L157" s="15"/>
      <c r="M157" s="14"/>
      <c r="N157" s="14"/>
      <c r="O157" s="14"/>
      <c r="P157" s="14"/>
      <c r="Q157" s="14"/>
      <c r="R157" s="16"/>
      <c r="S157" s="13"/>
      <c r="T157" s="12"/>
      <c r="U157" s="10" t="str">
        <f t="shared" si="49"/>
        <v/>
      </c>
      <c r="V157" s="10" t="str">
        <f t="shared" si="50"/>
        <v/>
      </c>
      <c r="W157" s="10" t="str">
        <f t="shared" si="65"/>
        <v/>
      </c>
      <c r="X157" s="10" t="str">
        <f t="shared" si="48"/>
        <v/>
      </c>
      <c r="Y157" s="10" t="str">
        <f t="shared" si="51"/>
        <v/>
      </c>
      <c r="Z157" s="10" t="str">
        <f t="shared" si="52"/>
        <v/>
      </c>
      <c r="AA157" s="10" t="str">
        <f t="shared" si="53"/>
        <v/>
      </c>
      <c r="AB157" s="10" t="str">
        <f t="shared" si="54"/>
        <v/>
      </c>
      <c r="AC157" s="18" t="str">
        <f t="shared" si="55"/>
        <v/>
      </c>
      <c r="AD157" s="18" t="str">
        <f t="shared" si="64"/>
        <v/>
      </c>
      <c r="AE157" s="18" t="str">
        <f t="shared" si="56"/>
        <v/>
      </c>
      <c r="AF157" s="18" t="str">
        <f t="shared" si="57"/>
        <v/>
      </c>
      <c r="AG157" s="18" t="str">
        <f t="shared" si="58"/>
        <v/>
      </c>
      <c r="AH157" s="18" t="str">
        <f t="shared" si="59"/>
        <v/>
      </c>
      <c r="AI157" s="18" t="str">
        <f t="shared" si="60"/>
        <v/>
      </c>
      <c r="AJ157" s="18" t="str">
        <f t="shared" si="61"/>
        <v/>
      </c>
      <c r="AK157" s="18" t="str">
        <f t="shared" si="62"/>
        <v/>
      </c>
      <c r="AL157" s="18" t="str">
        <f t="shared" si="63"/>
        <v/>
      </c>
    </row>
    <row r="158" spans="1:38" ht="22.5" customHeight="1" x14ac:dyDescent="0.25">
      <c r="A158" s="98">
        <v>149</v>
      </c>
      <c r="B158" s="66"/>
      <c r="C158" s="67"/>
      <c r="D158" s="22"/>
      <c r="E158" s="22"/>
      <c r="F158" s="22"/>
      <c r="G158" s="23"/>
      <c r="H158" s="23"/>
      <c r="I158" s="23"/>
      <c r="J158" s="15"/>
      <c r="K158" s="15"/>
      <c r="L158" s="15"/>
      <c r="M158" s="14"/>
      <c r="N158" s="14"/>
      <c r="O158" s="14"/>
      <c r="P158" s="14"/>
      <c r="Q158" s="14"/>
      <c r="R158" s="16"/>
      <c r="S158" s="13"/>
      <c r="T158" s="12"/>
      <c r="U158" s="10" t="str">
        <f t="shared" si="49"/>
        <v/>
      </c>
      <c r="V158" s="10" t="str">
        <f t="shared" si="50"/>
        <v/>
      </c>
      <c r="W158" s="10" t="str">
        <f t="shared" si="65"/>
        <v/>
      </c>
      <c r="X158" s="10" t="str">
        <f t="shared" si="48"/>
        <v/>
      </c>
      <c r="Y158" s="10" t="str">
        <f t="shared" si="51"/>
        <v/>
      </c>
      <c r="Z158" s="10" t="str">
        <f t="shared" si="52"/>
        <v/>
      </c>
      <c r="AA158" s="10" t="str">
        <f t="shared" si="53"/>
        <v/>
      </c>
      <c r="AB158" s="10" t="str">
        <f t="shared" si="54"/>
        <v/>
      </c>
      <c r="AC158" s="18" t="str">
        <f t="shared" si="55"/>
        <v/>
      </c>
      <c r="AD158" s="18" t="str">
        <f t="shared" si="64"/>
        <v/>
      </c>
      <c r="AE158" s="18" t="str">
        <f t="shared" si="56"/>
        <v/>
      </c>
      <c r="AF158" s="18" t="str">
        <f t="shared" si="57"/>
        <v/>
      </c>
      <c r="AG158" s="18" t="str">
        <f t="shared" si="58"/>
        <v/>
      </c>
      <c r="AH158" s="18" t="str">
        <f t="shared" si="59"/>
        <v/>
      </c>
      <c r="AI158" s="18" t="str">
        <f t="shared" si="60"/>
        <v/>
      </c>
      <c r="AJ158" s="18" t="str">
        <f t="shared" si="61"/>
        <v/>
      </c>
      <c r="AK158" s="18" t="str">
        <f t="shared" si="62"/>
        <v/>
      </c>
      <c r="AL158" s="18" t="str">
        <f t="shared" si="63"/>
        <v/>
      </c>
    </row>
    <row r="159" spans="1:38" ht="22.5" customHeight="1" x14ac:dyDescent="0.25">
      <c r="A159" s="98">
        <v>150</v>
      </c>
      <c r="B159" s="66"/>
      <c r="C159" s="67"/>
      <c r="D159" s="22"/>
      <c r="E159" s="22"/>
      <c r="F159" s="22"/>
      <c r="G159" s="23"/>
      <c r="H159" s="23"/>
      <c r="I159" s="23"/>
      <c r="J159" s="15"/>
      <c r="K159" s="15"/>
      <c r="L159" s="15"/>
      <c r="M159" s="14"/>
      <c r="N159" s="14"/>
      <c r="O159" s="14"/>
      <c r="P159" s="14"/>
      <c r="Q159" s="14"/>
      <c r="R159" s="16"/>
      <c r="S159" s="13"/>
      <c r="T159" s="12"/>
      <c r="U159" s="10" t="str">
        <f t="shared" si="49"/>
        <v/>
      </c>
      <c r="V159" s="10" t="str">
        <f t="shared" si="50"/>
        <v/>
      </c>
      <c r="W159" s="10" t="str">
        <f t="shared" si="65"/>
        <v/>
      </c>
      <c r="X159" s="10" t="str">
        <f t="shared" si="48"/>
        <v/>
      </c>
      <c r="Y159" s="10" t="str">
        <f t="shared" si="51"/>
        <v/>
      </c>
      <c r="Z159" s="10" t="str">
        <f t="shared" si="52"/>
        <v/>
      </c>
      <c r="AA159" s="10" t="str">
        <f t="shared" si="53"/>
        <v/>
      </c>
      <c r="AB159" s="10" t="str">
        <f t="shared" si="54"/>
        <v/>
      </c>
      <c r="AC159" s="18" t="str">
        <f t="shared" si="55"/>
        <v/>
      </c>
      <c r="AD159" s="18" t="str">
        <f t="shared" si="64"/>
        <v/>
      </c>
      <c r="AE159" s="18" t="str">
        <f t="shared" si="56"/>
        <v/>
      </c>
      <c r="AF159" s="18" t="str">
        <f t="shared" si="57"/>
        <v/>
      </c>
      <c r="AG159" s="18" t="str">
        <f t="shared" si="58"/>
        <v/>
      </c>
      <c r="AH159" s="18" t="str">
        <f t="shared" si="59"/>
        <v/>
      </c>
      <c r="AI159" s="18" t="str">
        <f t="shared" si="60"/>
        <v/>
      </c>
      <c r="AJ159" s="18" t="str">
        <f t="shared" si="61"/>
        <v/>
      </c>
      <c r="AK159" s="18" t="str">
        <f t="shared" si="62"/>
        <v/>
      </c>
      <c r="AL159" s="18" t="str">
        <f t="shared" si="63"/>
        <v/>
      </c>
    </row>
    <row r="160" spans="1:38" ht="22.5" customHeight="1" x14ac:dyDescent="0.25">
      <c r="A160" s="98">
        <v>151</v>
      </c>
      <c r="B160" s="66"/>
      <c r="C160" s="67"/>
      <c r="D160" s="22"/>
      <c r="E160" s="22"/>
      <c r="F160" s="22"/>
      <c r="G160" s="23"/>
      <c r="H160" s="23"/>
      <c r="I160" s="23"/>
      <c r="J160" s="15"/>
      <c r="K160" s="15"/>
      <c r="L160" s="15"/>
      <c r="M160" s="14"/>
      <c r="N160" s="14"/>
      <c r="O160" s="14"/>
      <c r="P160" s="14"/>
      <c r="Q160" s="14"/>
      <c r="R160" s="16"/>
      <c r="S160" s="13"/>
      <c r="T160" s="12"/>
      <c r="U160" s="10" t="str">
        <f t="shared" si="49"/>
        <v/>
      </c>
      <c r="V160" s="10" t="str">
        <f t="shared" si="50"/>
        <v/>
      </c>
      <c r="W160" s="10" t="str">
        <f t="shared" si="65"/>
        <v/>
      </c>
      <c r="X160" s="10" t="str">
        <f t="shared" si="48"/>
        <v/>
      </c>
      <c r="Y160" s="10" t="str">
        <f t="shared" si="51"/>
        <v/>
      </c>
      <c r="Z160" s="10" t="str">
        <f t="shared" si="52"/>
        <v/>
      </c>
      <c r="AA160" s="10" t="str">
        <f t="shared" si="53"/>
        <v/>
      </c>
      <c r="AB160" s="10" t="str">
        <f t="shared" si="54"/>
        <v/>
      </c>
      <c r="AC160" s="18" t="str">
        <f t="shared" si="55"/>
        <v/>
      </c>
      <c r="AD160" s="18" t="str">
        <f t="shared" si="64"/>
        <v/>
      </c>
      <c r="AE160" s="18" t="str">
        <f t="shared" si="56"/>
        <v/>
      </c>
      <c r="AF160" s="18" t="str">
        <f t="shared" si="57"/>
        <v/>
      </c>
      <c r="AG160" s="18" t="str">
        <f t="shared" si="58"/>
        <v/>
      </c>
      <c r="AH160" s="18" t="str">
        <f t="shared" si="59"/>
        <v/>
      </c>
      <c r="AI160" s="18" t="str">
        <f t="shared" si="60"/>
        <v/>
      </c>
      <c r="AJ160" s="18" t="str">
        <f t="shared" si="61"/>
        <v/>
      </c>
      <c r="AK160" s="18" t="str">
        <f t="shared" si="62"/>
        <v/>
      </c>
      <c r="AL160" s="18" t="str">
        <f t="shared" si="63"/>
        <v/>
      </c>
    </row>
    <row r="161" spans="1:38" ht="22.5" customHeight="1" x14ac:dyDescent="0.25">
      <c r="A161" s="98">
        <v>152</v>
      </c>
      <c r="B161" s="66"/>
      <c r="C161" s="67"/>
      <c r="D161" s="22"/>
      <c r="E161" s="22"/>
      <c r="F161" s="22"/>
      <c r="G161" s="23"/>
      <c r="H161" s="23"/>
      <c r="I161" s="23"/>
      <c r="J161" s="15"/>
      <c r="K161" s="15"/>
      <c r="L161" s="15"/>
      <c r="M161" s="14"/>
      <c r="N161" s="14"/>
      <c r="O161" s="14"/>
      <c r="P161" s="14"/>
      <c r="Q161" s="14"/>
      <c r="R161" s="16"/>
      <c r="S161" s="13"/>
      <c r="T161" s="12"/>
      <c r="U161" s="10" t="str">
        <f t="shared" si="49"/>
        <v/>
      </c>
      <c r="V161" s="10" t="str">
        <f t="shared" si="50"/>
        <v/>
      </c>
      <c r="W161" s="10" t="str">
        <f t="shared" si="65"/>
        <v/>
      </c>
      <c r="X161" s="10" t="str">
        <f t="shared" si="48"/>
        <v/>
      </c>
      <c r="Y161" s="10" t="str">
        <f t="shared" si="51"/>
        <v/>
      </c>
      <c r="Z161" s="10" t="str">
        <f t="shared" si="52"/>
        <v/>
      </c>
      <c r="AA161" s="10" t="str">
        <f t="shared" si="53"/>
        <v/>
      </c>
      <c r="AB161" s="10" t="str">
        <f t="shared" si="54"/>
        <v/>
      </c>
      <c r="AC161" s="18" t="str">
        <f t="shared" si="55"/>
        <v/>
      </c>
      <c r="AD161" s="18" t="str">
        <f t="shared" si="64"/>
        <v/>
      </c>
      <c r="AE161" s="18" t="str">
        <f t="shared" si="56"/>
        <v/>
      </c>
      <c r="AF161" s="18" t="str">
        <f t="shared" si="57"/>
        <v/>
      </c>
      <c r="AG161" s="18" t="str">
        <f t="shared" si="58"/>
        <v/>
      </c>
      <c r="AH161" s="18" t="str">
        <f t="shared" si="59"/>
        <v/>
      </c>
      <c r="AI161" s="18" t="str">
        <f t="shared" si="60"/>
        <v/>
      </c>
      <c r="AJ161" s="18" t="str">
        <f t="shared" si="61"/>
        <v/>
      </c>
      <c r="AK161" s="18" t="str">
        <f t="shared" si="62"/>
        <v/>
      </c>
      <c r="AL161" s="18" t="str">
        <f t="shared" si="63"/>
        <v/>
      </c>
    </row>
    <row r="162" spans="1:38" ht="22.5" customHeight="1" x14ac:dyDescent="0.25">
      <c r="A162" s="98">
        <v>153</v>
      </c>
      <c r="B162" s="66"/>
      <c r="C162" s="67"/>
      <c r="D162" s="22"/>
      <c r="E162" s="22"/>
      <c r="F162" s="22"/>
      <c r="G162" s="23"/>
      <c r="H162" s="23"/>
      <c r="I162" s="23"/>
      <c r="J162" s="15"/>
      <c r="K162" s="15"/>
      <c r="L162" s="15"/>
      <c r="M162" s="14"/>
      <c r="N162" s="14"/>
      <c r="O162" s="14"/>
      <c r="P162" s="14"/>
      <c r="Q162" s="14"/>
      <c r="R162" s="16"/>
      <c r="S162" s="13"/>
      <c r="T162" s="12"/>
      <c r="U162" s="10" t="str">
        <f t="shared" si="49"/>
        <v/>
      </c>
      <c r="V162" s="10" t="str">
        <f t="shared" si="50"/>
        <v/>
      </c>
      <c r="W162" s="10" t="str">
        <f t="shared" si="65"/>
        <v/>
      </c>
      <c r="X162" s="10" t="str">
        <f t="shared" si="48"/>
        <v/>
      </c>
      <c r="Y162" s="10" t="str">
        <f t="shared" si="51"/>
        <v/>
      </c>
      <c r="Z162" s="10" t="str">
        <f t="shared" si="52"/>
        <v/>
      </c>
      <c r="AA162" s="10" t="str">
        <f t="shared" si="53"/>
        <v/>
      </c>
      <c r="AB162" s="10" t="str">
        <f t="shared" si="54"/>
        <v/>
      </c>
      <c r="AC162" s="18" t="str">
        <f t="shared" si="55"/>
        <v/>
      </c>
      <c r="AD162" s="18" t="str">
        <f t="shared" si="64"/>
        <v/>
      </c>
      <c r="AE162" s="18" t="str">
        <f t="shared" si="56"/>
        <v/>
      </c>
      <c r="AF162" s="18" t="str">
        <f t="shared" si="57"/>
        <v/>
      </c>
      <c r="AG162" s="18" t="str">
        <f t="shared" si="58"/>
        <v/>
      </c>
      <c r="AH162" s="18" t="str">
        <f t="shared" si="59"/>
        <v/>
      </c>
      <c r="AI162" s="18" t="str">
        <f t="shared" si="60"/>
        <v/>
      </c>
      <c r="AJ162" s="18" t="str">
        <f t="shared" si="61"/>
        <v/>
      </c>
      <c r="AK162" s="18" t="str">
        <f t="shared" si="62"/>
        <v/>
      </c>
      <c r="AL162" s="18" t="str">
        <f t="shared" si="63"/>
        <v/>
      </c>
    </row>
    <row r="163" spans="1:38" ht="22.5" customHeight="1" x14ac:dyDescent="0.25">
      <c r="A163" s="98">
        <v>154</v>
      </c>
      <c r="B163" s="66"/>
      <c r="C163" s="67"/>
      <c r="D163" s="22"/>
      <c r="E163" s="22"/>
      <c r="F163" s="22"/>
      <c r="G163" s="23"/>
      <c r="H163" s="23"/>
      <c r="I163" s="23"/>
      <c r="J163" s="15"/>
      <c r="K163" s="15"/>
      <c r="L163" s="15"/>
      <c r="M163" s="14"/>
      <c r="N163" s="14"/>
      <c r="O163" s="14"/>
      <c r="P163" s="14"/>
      <c r="Q163" s="14"/>
      <c r="R163" s="16"/>
      <c r="S163" s="13"/>
      <c r="T163" s="12"/>
      <c r="U163" s="10" t="str">
        <f t="shared" si="49"/>
        <v/>
      </c>
      <c r="V163" s="10" t="str">
        <f t="shared" si="50"/>
        <v/>
      </c>
      <c r="W163" s="10" t="str">
        <f t="shared" si="65"/>
        <v/>
      </c>
      <c r="X163" s="10" t="str">
        <f t="shared" si="48"/>
        <v/>
      </c>
      <c r="Y163" s="10" t="str">
        <f t="shared" si="51"/>
        <v/>
      </c>
      <c r="Z163" s="10" t="str">
        <f t="shared" si="52"/>
        <v/>
      </c>
      <c r="AA163" s="10" t="str">
        <f t="shared" si="53"/>
        <v/>
      </c>
      <c r="AB163" s="10" t="str">
        <f t="shared" si="54"/>
        <v/>
      </c>
      <c r="AC163" s="18" t="str">
        <f t="shared" si="55"/>
        <v/>
      </c>
      <c r="AD163" s="18" t="str">
        <f t="shared" si="64"/>
        <v/>
      </c>
      <c r="AE163" s="18" t="str">
        <f t="shared" si="56"/>
        <v/>
      </c>
      <c r="AF163" s="18" t="str">
        <f t="shared" si="57"/>
        <v/>
      </c>
      <c r="AG163" s="18" t="str">
        <f t="shared" si="58"/>
        <v/>
      </c>
      <c r="AH163" s="18" t="str">
        <f t="shared" si="59"/>
        <v/>
      </c>
      <c r="AI163" s="18" t="str">
        <f t="shared" si="60"/>
        <v/>
      </c>
      <c r="AJ163" s="18" t="str">
        <f t="shared" si="61"/>
        <v/>
      </c>
      <c r="AK163" s="18" t="str">
        <f t="shared" si="62"/>
        <v/>
      </c>
      <c r="AL163" s="18" t="str">
        <f t="shared" si="63"/>
        <v/>
      </c>
    </row>
    <row r="164" spans="1:38" ht="22.5" customHeight="1" x14ac:dyDescent="0.25">
      <c r="A164" s="98">
        <v>155</v>
      </c>
      <c r="B164" s="66"/>
      <c r="C164" s="67"/>
      <c r="D164" s="22"/>
      <c r="E164" s="22"/>
      <c r="F164" s="22"/>
      <c r="G164" s="23"/>
      <c r="H164" s="23"/>
      <c r="I164" s="23"/>
      <c r="J164" s="15"/>
      <c r="K164" s="15"/>
      <c r="L164" s="15"/>
      <c r="M164" s="14"/>
      <c r="N164" s="14"/>
      <c r="O164" s="14"/>
      <c r="P164" s="14"/>
      <c r="Q164" s="14"/>
      <c r="R164" s="16"/>
      <c r="S164" s="13"/>
      <c r="T164" s="12"/>
      <c r="U164" s="10" t="str">
        <f t="shared" si="49"/>
        <v/>
      </c>
      <c r="V164" s="10" t="str">
        <f t="shared" si="50"/>
        <v/>
      </c>
      <c r="W164" s="10" t="str">
        <f t="shared" si="65"/>
        <v/>
      </c>
      <c r="X164" s="10" t="str">
        <f t="shared" si="48"/>
        <v/>
      </c>
      <c r="Y164" s="10" t="str">
        <f t="shared" si="51"/>
        <v/>
      </c>
      <c r="Z164" s="10" t="str">
        <f t="shared" si="52"/>
        <v/>
      </c>
      <c r="AA164" s="10" t="str">
        <f t="shared" si="53"/>
        <v/>
      </c>
      <c r="AB164" s="10" t="str">
        <f t="shared" si="54"/>
        <v/>
      </c>
      <c r="AC164" s="18" t="str">
        <f t="shared" si="55"/>
        <v/>
      </c>
      <c r="AD164" s="18" t="str">
        <f t="shared" si="64"/>
        <v/>
      </c>
      <c r="AE164" s="18" t="str">
        <f t="shared" si="56"/>
        <v/>
      </c>
      <c r="AF164" s="18" t="str">
        <f t="shared" si="57"/>
        <v/>
      </c>
      <c r="AG164" s="18" t="str">
        <f t="shared" si="58"/>
        <v/>
      </c>
      <c r="AH164" s="18" t="str">
        <f t="shared" si="59"/>
        <v/>
      </c>
      <c r="AI164" s="18" t="str">
        <f t="shared" si="60"/>
        <v/>
      </c>
      <c r="AJ164" s="18" t="str">
        <f t="shared" si="61"/>
        <v/>
      </c>
      <c r="AK164" s="18" t="str">
        <f t="shared" si="62"/>
        <v/>
      </c>
      <c r="AL164" s="18" t="str">
        <f t="shared" si="63"/>
        <v/>
      </c>
    </row>
    <row r="165" spans="1:38" ht="22.5" customHeight="1" x14ac:dyDescent="0.25">
      <c r="A165" s="98">
        <v>156</v>
      </c>
      <c r="B165" s="66"/>
      <c r="C165" s="67"/>
      <c r="D165" s="22"/>
      <c r="E165" s="22"/>
      <c r="F165" s="22"/>
      <c r="G165" s="23"/>
      <c r="H165" s="23"/>
      <c r="I165" s="23"/>
      <c r="J165" s="15"/>
      <c r="K165" s="15"/>
      <c r="L165" s="15"/>
      <c r="M165" s="14"/>
      <c r="N165" s="14"/>
      <c r="O165" s="14"/>
      <c r="P165" s="14"/>
      <c r="Q165" s="14"/>
      <c r="R165" s="16"/>
      <c r="S165" s="13"/>
      <c r="T165" s="12"/>
      <c r="U165" s="10" t="str">
        <f t="shared" si="49"/>
        <v/>
      </c>
      <c r="V165" s="10" t="str">
        <f t="shared" si="50"/>
        <v/>
      </c>
      <c r="W165" s="10" t="str">
        <f t="shared" si="65"/>
        <v/>
      </c>
      <c r="X165" s="10" t="str">
        <f t="shared" si="48"/>
        <v/>
      </c>
      <c r="Y165" s="10" t="str">
        <f t="shared" si="51"/>
        <v/>
      </c>
      <c r="Z165" s="10" t="str">
        <f t="shared" si="52"/>
        <v/>
      </c>
      <c r="AA165" s="10" t="str">
        <f t="shared" si="53"/>
        <v/>
      </c>
      <c r="AB165" s="10" t="str">
        <f t="shared" si="54"/>
        <v/>
      </c>
      <c r="AC165" s="18" t="str">
        <f t="shared" si="55"/>
        <v/>
      </c>
      <c r="AD165" s="18" t="str">
        <f t="shared" si="64"/>
        <v/>
      </c>
      <c r="AE165" s="18" t="str">
        <f t="shared" si="56"/>
        <v/>
      </c>
      <c r="AF165" s="18" t="str">
        <f t="shared" si="57"/>
        <v/>
      </c>
      <c r="AG165" s="18" t="str">
        <f t="shared" si="58"/>
        <v/>
      </c>
      <c r="AH165" s="18" t="str">
        <f t="shared" si="59"/>
        <v/>
      </c>
      <c r="AI165" s="18" t="str">
        <f t="shared" si="60"/>
        <v/>
      </c>
      <c r="AJ165" s="18" t="str">
        <f t="shared" si="61"/>
        <v/>
      </c>
      <c r="AK165" s="18" t="str">
        <f t="shared" si="62"/>
        <v/>
      </c>
      <c r="AL165" s="18" t="str">
        <f t="shared" si="63"/>
        <v/>
      </c>
    </row>
    <row r="166" spans="1:38" ht="22.5" customHeight="1" x14ac:dyDescent="0.25">
      <c r="A166" s="98">
        <v>157</v>
      </c>
      <c r="B166" s="66"/>
      <c r="C166" s="67"/>
      <c r="D166" s="22"/>
      <c r="E166" s="22"/>
      <c r="F166" s="22"/>
      <c r="G166" s="23"/>
      <c r="H166" s="23"/>
      <c r="I166" s="23"/>
      <c r="J166" s="15"/>
      <c r="K166" s="15"/>
      <c r="L166" s="15"/>
      <c r="M166" s="14"/>
      <c r="N166" s="14"/>
      <c r="O166" s="14"/>
      <c r="P166" s="14"/>
      <c r="Q166" s="14"/>
      <c r="R166" s="16"/>
      <c r="S166" s="13"/>
      <c r="T166" s="12"/>
      <c r="U166" s="10" t="str">
        <f t="shared" si="49"/>
        <v/>
      </c>
      <c r="V166" s="10" t="str">
        <f t="shared" si="50"/>
        <v/>
      </c>
      <c r="W166" s="10" t="str">
        <f t="shared" si="65"/>
        <v/>
      </c>
      <c r="X166" s="10" t="str">
        <f t="shared" si="48"/>
        <v/>
      </c>
      <c r="Y166" s="10" t="str">
        <f t="shared" si="51"/>
        <v/>
      </c>
      <c r="Z166" s="10" t="str">
        <f t="shared" si="52"/>
        <v/>
      </c>
      <c r="AA166" s="10" t="str">
        <f t="shared" si="53"/>
        <v/>
      </c>
      <c r="AB166" s="10" t="str">
        <f t="shared" si="54"/>
        <v/>
      </c>
      <c r="AC166" s="18" t="str">
        <f t="shared" si="55"/>
        <v/>
      </c>
      <c r="AD166" s="18" t="str">
        <f t="shared" si="64"/>
        <v/>
      </c>
      <c r="AE166" s="18" t="str">
        <f t="shared" si="56"/>
        <v/>
      </c>
      <c r="AF166" s="18" t="str">
        <f t="shared" si="57"/>
        <v/>
      </c>
      <c r="AG166" s="18" t="str">
        <f t="shared" si="58"/>
        <v/>
      </c>
      <c r="AH166" s="18" t="str">
        <f t="shared" si="59"/>
        <v/>
      </c>
      <c r="AI166" s="18" t="str">
        <f t="shared" si="60"/>
        <v/>
      </c>
      <c r="AJ166" s="18" t="str">
        <f t="shared" si="61"/>
        <v/>
      </c>
      <c r="AK166" s="18" t="str">
        <f t="shared" si="62"/>
        <v/>
      </c>
      <c r="AL166" s="18" t="str">
        <f t="shared" si="63"/>
        <v/>
      </c>
    </row>
    <row r="167" spans="1:38" ht="22.5" customHeight="1" x14ac:dyDescent="0.25">
      <c r="A167" s="98">
        <v>158</v>
      </c>
      <c r="B167" s="66"/>
      <c r="C167" s="67"/>
      <c r="D167" s="22"/>
      <c r="E167" s="22"/>
      <c r="F167" s="22"/>
      <c r="G167" s="23"/>
      <c r="H167" s="23"/>
      <c r="I167" s="23"/>
      <c r="J167" s="15"/>
      <c r="K167" s="15"/>
      <c r="L167" s="15"/>
      <c r="M167" s="14"/>
      <c r="N167" s="14"/>
      <c r="O167" s="14"/>
      <c r="P167" s="14"/>
      <c r="Q167" s="14"/>
      <c r="R167" s="16"/>
      <c r="S167" s="13"/>
      <c r="T167" s="12"/>
      <c r="U167" s="10" t="str">
        <f t="shared" si="49"/>
        <v/>
      </c>
      <c r="V167" s="10" t="str">
        <f t="shared" si="50"/>
        <v/>
      </c>
      <c r="W167" s="10" t="str">
        <f t="shared" si="65"/>
        <v/>
      </c>
      <c r="X167" s="10" t="str">
        <f t="shared" si="48"/>
        <v/>
      </c>
      <c r="Y167" s="10" t="str">
        <f t="shared" si="51"/>
        <v/>
      </c>
      <c r="Z167" s="10" t="str">
        <f t="shared" si="52"/>
        <v/>
      </c>
      <c r="AA167" s="10" t="str">
        <f t="shared" si="53"/>
        <v/>
      </c>
      <c r="AB167" s="10" t="str">
        <f t="shared" si="54"/>
        <v/>
      </c>
      <c r="AC167" s="18" t="str">
        <f t="shared" si="55"/>
        <v/>
      </c>
      <c r="AD167" s="18" t="str">
        <f t="shared" si="64"/>
        <v/>
      </c>
      <c r="AE167" s="18" t="str">
        <f t="shared" si="56"/>
        <v/>
      </c>
      <c r="AF167" s="18" t="str">
        <f t="shared" si="57"/>
        <v/>
      </c>
      <c r="AG167" s="18" t="str">
        <f t="shared" si="58"/>
        <v/>
      </c>
      <c r="AH167" s="18" t="str">
        <f t="shared" si="59"/>
        <v/>
      </c>
      <c r="AI167" s="18" t="str">
        <f t="shared" si="60"/>
        <v/>
      </c>
      <c r="AJ167" s="18" t="str">
        <f t="shared" si="61"/>
        <v/>
      </c>
      <c r="AK167" s="18" t="str">
        <f t="shared" si="62"/>
        <v/>
      </c>
      <c r="AL167" s="18" t="str">
        <f t="shared" si="63"/>
        <v/>
      </c>
    </row>
    <row r="168" spans="1:38" ht="22.5" customHeight="1" x14ac:dyDescent="0.25">
      <c r="A168" s="98">
        <v>159</v>
      </c>
      <c r="B168" s="66"/>
      <c r="C168" s="67"/>
      <c r="D168" s="22"/>
      <c r="E168" s="22"/>
      <c r="F168" s="22"/>
      <c r="G168" s="23"/>
      <c r="H168" s="23"/>
      <c r="I168" s="23"/>
      <c r="J168" s="15"/>
      <c r="K168" s="15"/>
      <c r="L168" s="15"/>
      <c r="M168" s="14"/>
      <c r="N168" s="14"/>
      <c r="O168" s="14"/>
      <c r="P168" s="14"/>
      <c r="Q168" s="14"/>
      <c r="R168" s="16"/>
      <c r="S168" s="13"/>
      <c r="T168" s="12"/>
      <c r="U168" s="10" t="str">
        <f t="shared" si="49"/>
        <v/>
      </c>
      <c r="V168" s="10" t="str">
        <f t="shared" si="50"/>
        <v/>
      </c>
      <c r="W168" s="10" t="str">
        <f t="shared" si="65"/>
        <v/>
      </c>
      <c r="X168" s="10" t="str">
        <f t="shared" si="48"/>
        <v/>
      </c>
      <c r="Y168" s="10" t="str">
        <f t="shared" si="51"/>
        <v/>
      </c>
      <c r="Z168" s="10" t="str">
        <f t="shared" si="52"/>
        <v/>
      </c>
      <c r="AA168" s="10" t="str">
        <f t="shared" si="53"/>
        <v/>
      </c>
      <c r="AB168" s="10" t="str">
        <f t="shared" si="54"/>
        <v/>
      </c>
      <c r="AC168" s="18" t="str">
        <f t="shared" si="55"/>
        <v/>
      </c>
      <c r="AD168" s="18" t="str">
        <f t="shared" si="64"/>
        <v/>
      </c>
      <c r="AE168" s="18" t="str">
        <f t="shared" si="56"/>
        <v/>
      </c>
      <c r="AF168" s="18" t="str">
        <f t="shared" si="57"/>
        <v/>
      </c>
      <c r="AG168" s="18" t="str">
        <f t="shared" si="58"/>
        <v/>
      </c>
      <c r="AH168" s="18" t="str">
        <f t="shared" si="59"/>
        <v/>
      </c>
      <c r="AI168" s="18" t="str">
        <f t="shared" si="60"/>
        <v/>
      </c>
      <c r="AJ168" s="18" t="str">
        <f t="shared" si="61"/>
        <v/>
      </c>
      <c r="AK168" s="18" t="str">
        <f t="shared" si="62"/>
        <v/>
      </c>
      <c r="AL168" s="18" t="str">
        <f t="shared" si="63"/>
        <v/>
      </c>
    </row>
    <row r="169" spans="1:38" ht="22.5" customHeight="1" x14ac:dyDescent="0.25">
      <c r="A169" s="98">
        <v>160</v>
      </c>
      <c r="B169" s="66"/>
      <c r="C169" s="67"/>
      <c r="D169" s="22"/>
      <c r="E169" s="22"/>
      <c r="F169" s="22"/>
      <c r="G169" s="23"/>
      <c r="H169" s="23"/>
      <c r="I169" s="23"/>
      <c r="J169" s="15"/>
      <c r="K169" s="15"/>
      <c r="L169" s="15"/>
      <c r="M169" s="14"/>
      <c r="N169" s="14"/>
      <c r="O169" s="14"/>
      <c r="P169" s="14"/>
      <c r="Q169" s="14"/>
      <c r="R169" s="16"/>
      <c r="S169" s="13"/>
      <c r="T169" s="12"/>
      <c r="U169" s="10" t="str">
        <f t="shared" si="49"/>
        <v/>
      </c>
      <c r="V169" s="10" t="str">
        <f t="shared" si="50"/>
        <v/>
      </c>
      <c r="W169" s="10" t="str">
        <f t="shared" si="65"/>
        <v/>
      </c>
      <c r="X169" s="10" t="str">
        <f t="shared" si="48"/>
        <v/>
      </c>
      <c r="Y169" s="10" t="str">
        <f t="shared" si="51"/>
        <v/>
      </c>
      <c r="Z169" s="10" t="str">
        <f t="shared" si="52"/>
        <v/>
      </c>
      <c r="AA169" s="10" t="str">
        <f t="shared" si="53"/>
        <v/>
      </c>
      <c r="AB169" s="10" t="str">
        <f t="shared" si="54"/>
        <v/>
      </c>
      <c r="AC169" s="18" t="str">
        <f t="shared" si="55"/>
        <v/>
      </c>
      <c r="AD169" s="18" t="str">
        <f t="shared" si="64"/>
        <v/>
      </c>
      <c r="AE169" s="18" t="str">
        <f t="shared" si="56"/>
        <v/>
      </c>
      <c r="AF169" s="18" t="str">
        <f t="shared" si="57"/>
        <v/>
      </c>
      <c r="AG169" s="18" t="str">
        <f t="shared" si="58"/>
        <v/>
      </c>
      <c r="AH169" s="18" t="str">
        <f t="shared" si="59"/>
        <v/>
      </c>
      <c r="AI169" s="18" t="str">
        <f t="shared" si="60"/>
        <v/>
      </c>
      <c r="AJ169" s="18" t="str">
        <f t="shared" si="61"/>
        <v/>
      </c>
      <c r="AK169" s="18" t="str">
        <f t="shared" si="62"/>
        <v/>
      </c>
      <c r="AL169" s="18" t="str">
        <f t="shared" si="63"/>
        <v/>
      </c>
    </row>
    <row r="170" spans="1:38" ht="22.5" customHeight="1" x14ac:dyDescent="0.25">
      <c r="A170" s="98">
        <v>161</v>
      </c>
      <c r="B170" s="66"/>
      <c r="C170" s="67"/>
      <c r="D170" s="22"/>
      <c r="E170" s="22"/>
      <c r="F170" s="22"/>
      <c r="G170" s="23"/>
      <c r="H170" s="23"/>
      <c r="I170" s="23"/>
      <c r="J170" s="15"/>
      <c r="K170" s="15"/>
      <c r="L170" s="15"/>
      <c r="M170" s="14"/>
      <c r="N170" s="14"/>
      <c r="O170" s="14"/>
      <c r="P170" s="14"/>
      <c r="Q170" s="14"/>
      <c r="R170" s="16"/>
      <c r="S170" s="13"/>
      <c r="T170" s="12"/>
      <c r="U170" s="10" t="str">
        <f t="shared" si="49"/>
        <v/>
      </c>
      <c r="V170" s="10" t="str">
        <f t="shared" si="50"/>
        <v/>
      </c>
      <c r="W170" s="10" t="str">
        <f t="shared" si="65"/>
        <v/>
      </c>
      <c r="X170" s="10" t="str">
        <f t="shared" si="48"/>
        <v/>
      </c>
      <c r="Y170" s="10" t="str">
        <f t="shared" si="51"/>
        <v/>
      </c>
      <c r="Z170" s="10" t="str">
        <f t="shared" si="52"/>
        <v/>
      </c>
      <c r="AA170" s="10" t="str">
        <f t="shared" si="53"/>
        <v/>
      </c>
      <c r="AB170" s="10" t="str">
        <f t="shared" si="54"/>
        <v/>
      </c>
      <c r="AC170" s="18" t="str">
        <f t="shared" si="55"/>
        <v/>
      </c>
      <c r="AD170" s="18" t="str">
        <f t="shared" si="64"/>
        <v/>
      </c>
      <c r="AE170" s="18" t="str">
        <f t="shared" si="56"/>
        <v/>
      </c>
      <c r="AF170" s="18" t="str">
        <f t="shared" si="57"/>
        <v/>
      </c>
      <c r="AG170" s="18" t="str">
        <f t="shared" si="58"/>
        <v/>
      </c>
      <c r="AH170" s="18" t="str">
        <f t="shared" si="59"/>
        <v/>
      </c>
      <c r="AI170" s="18" t="str">
        <f t="shared" si="60"/>
        <v/>
      </c>
      <c r="AJ170" s="18" t="str">
        <f t="shared" si="61"/>
        <v/>
      </c>
      <c r="AK170" s="18" t="str">
        <f t="shared" si="62"/>
        <v/>
      </c>
      <c r="AL170" s="18" t="str">
        <f t="shared" si="63"/>
        <v/>
      </c>
    </row>
    <row r="171" spans="1:38" ht="22.5" customHeight="1" x14ac:dyDescent="0.25">
      <c r="A171" s="98">
        <v>162</v>
      </c>
      <c r="B171" s="66"/>
      <c r="C171" s="67"/>
      <c r="D171" s="22"/>
      <c r="E171" s="22"/>
      <c r="F171" s="22"/>
      <c r="G171" s="23"/>
      <c r="H171" s="23"/>
      <c r="I171" s="23"/>
      <c r="J171" s="15"/>
      <c r="K171" s="15"/>
      <c r="L171" s="15"/>
      <c r="M171" s="14"/>
      <c r="N171" s="14"/>
      <c r="O171" s="14"/>
      <c r="P171" s="14"/>
      <c r="Q171" s="14"/>
      <c r="R171" s="16"/>
      <c r="S171" s="13"/>
      <c r="T171" s="12"/>
      <c r="U171" s="10" t="str">
        <f t="shared" si="49"/>
        <v/>
      </c>
      <c r="V171" s="10" t="str">
        <f t="shared" si="50"/>
        <v/>
      </c>
      <c r="W171" s="10" t="str">
        <f t="shared" si="65"/>
        <v/>
      </c>
      <c r="X171" s="10" t="str">
        <f t="shared" si="48"/>
        <v/>
      </c>
      <c r="Y171" s="10" t="str">
        <f t="shared" si="51"/>
        <v/>
      </c>
      <c r="Z171" s="10" t="str">
        <f t="shared" si="52"/>
        <v/>
      </c>
      <c r="AA171" s="10" t="str">
        <f t="shared" si="53"/>
        <v/>
      </c>
      <c r="AB171" s="10" t="str">
        <f t="shared" si="54"/>
        <v/>
      </c>
      <c r="AC171" s="18" t="str">
        <f t="shared" si="55"/>
        <v/>
      </c>
      <c r="AD171" s="18" t="str">
        <f t="shared" si="64"/>
        <v/>
      </c>
      <c r="AE171" s="18" t="str">
        <f t="shared" si="56"/>
        <v/>
      </c>
      <c r="AF171" s="18" t="str">
        <f t="shared" si="57"/>
        <v/>
      </c>
      <c r="AG171" s="18" t="str">
        <f t="shared" si="58"/>
        <v/>
      </c>
      <c r="AH171" s="18" t="str">
        <f t="shared" si="59"/>
        <v/>
      </c>
      <c r="AI171" s="18" t="str">
        <f t="shared" si="60"/>
        <v/>
      </c>
      <c r="AJ171" s="18" t="str">
        <f t="shared" si="61"/>
        <v/>
      </c>
      <c r="AK171" s="18" t="str">
        <f t="shared" si="62"/>
        <v/>
      </c>
      <c r="AL171" s="18" t="str">
        <f t="shared" si="63"/>
        <v/>
      </c>
    </row>
    <row r="172" spans="1:38" ht="22.5" customHeight="1" x14ac:dyDescent="0.25">
      <c r="A172" s="98">
        <v>163</v>
      </c>
      <c r="B172" s="66"/>
      <c r="C172" s="67"/>
      <c r="D172" s="22"/>
      <c r="E172" s="22"/>
      <c r="F172" s="22"/>
      <c r="G172" s="23"/>
      <c r="H172" s="23"/>
      <c r="I172" s="23"/>
      <c r="J172" s="15"/>
      <c r="K172" s="15"/>
      <c r="L172" s="15"/>
      <c r="M172" s="14"/>
      <c r="N172" s="14"/>
      <c r="O172" s="14"/>
      <c r="P172" s="14"/>
      <c r="Q172" s="14"/>
      <c r="R172" s="16"/>
      <c r="S172" s="13"/>
      <c r="T172" s="12"/>
      <c r="U172" s="10" t="str">
        <f t="shared" si="49"/>
        <v/>
      </c>
      <c r="V172" s="10" t="str">
        <f t="shared" si="50"/>
        <v/>
      </c>
      <c r="W172" s="10" t="str">
        <f t="shared" si="65"/>
        <v/>
      </c>
      <c r="X172" s="10" t="str">
        <f t="shared" si="48"/>
        <v/>
      </c>
      <c r="Y172" s="10" t="str">
        <f t="shared" si="51"/>
        <v/>
      </c>
      <c r="Z172" s="10" t="str">
        <f t="shared" si="52"/>
        <v/>
      </c>
      <c r="AA172" s="10" t="str">
        <f t="shared" si="53"/>
        <v/>
      </c>
      <c r="AB172" s="10" t="str">
        <f t="shared" si="54"/>
        <v/>
      </c>
      <c r="AC172" s="18" t="str">
        <f t="shared" si="55"/>
        <v/>
      </c>
      <c r="AD172" s="18" t="str">
        <f t="shared" si="64"/>
        <v/>
      </c>
      <c r="AE172" s="18" t="str">
        <f t="shared" si="56"/>
        <v/>
      </c>
      <c r="AF172" s="18" t="str">
        <f t="shared" si="57"/>
        <v/>
      </c>
      <c r="AG172" s="18" t="str">
        <f t="shared" si="58"/>
        <v/>
      </c>
      <c r="AH172" s="18" t="str">
        <f t="shared" si="59"/>
        <v/>
      </c>
      <c r="AI172" s="18" t="str">
        <f t="shared" si="60"/>
        <v/>
      </c>
      <c r="AJ172" s="18" t="str">
        <f t="shared" si="61"/>
        <v/>
      </c>
      <c r="AK172" s="18" t="str">
        <f t="shared" si="62"/>
        <v/>
      </c>
      <c r="AL172" s="18" t="str">
        <f t="shared" si="63"/>
        <v/>
      </c>
    </row>
    <row r="173" spans="1:38" ht="22.5" customHeight="1" x14ac:dyDescent="0.25">
      <c r="A173" s="98">
        <v>164</v>
      </c>
      <c r="B173" s="66"/>
      <c r="C173" s="67"/>
      <c r="D173" s="22"/>
      <c r="E173" s="22"/>
      <c r="F173" s="22"/>
      <c r="G173" s="23"/>
      <c r="H173" s="23"/>
      <c r="I173" s="23"/>
      <c r="J173" s="15"/>
      <c r="K173" s="15"/>
      <c r="L173" s="15"/>
      <c r="M173" s="14"/>
      <c r="N173" s="14"/>
      <c r="O173" s="14"/>
      <c r="P173" s="14"/>
      <c r="Q173" s="14"/>
      <c r="R173" s="16"/>
      <c r="S173" s="13"/>
      <c r="T173" s="12"/>
      <c r="U173" s="10" t="str">
        <f t="shared" si="49"/>
        <v/>
      </c>
      <c r="V173" s="10" t="str">
        <f t="shared" si="50"/>
        <v/>
      </c>
      <c r="W173" s="10" t="str">
        <f t="shared" si="65"/>
        <v/>
      </c>
      <c r="X173" s="10" t="str">
        <f t="shared" si="48"/>
        <v/>
      </c>
      <c r="Y173" s="10" t="str">
        <f t="shared" si="51"/>
        <v/>
      </c>
      <c r="Z173" s="10" t="str">
        <f t="shared" si="52"/>
        <v/>
      </c>
      <c r="AA173" s="10" t="str">
        <f t="shared" si="53"/>
        <v/>
      </c>
      <c r="AB173" s="10" t="str">
        <f t="shared" si="54"/>
        <v/>
      </c>
      <c r="AC173" s="18" t="str">
        <f t="shared" si="55"/>
        <v/>
      </c>
      <c r="AD173" s="18" t="str">
        <f t="shared" si="64"/>
        <v/>
      </c>
      <c r="AE173" s="18" t="str">
        <f t="shared" si="56"/>
        <v/>
      </c>
      <c r="AF173" s="18" t="str">
        <f t="shared" si="57"/>
        <v/>
      </c>
      <c r="AG173" s="18" t="str">
        <f t="shared" si="58"/>
        <v/>
      </c>
      <c r="AH173" s="18" t="str">
        <f t="shared" si="59"/>
        <v/>
      </c>
      <c r="AI173" s="18" t="str">
        <f t="shared" si="60"/>
        <v/>
      </c>
      <c r="AJ173" s="18" t="str">
        <f t="shared" si="61"/>
        <v/>
      </c>
      <c r="AK173" s="18" t="str">
        <f t="shared" si="62"/>
        <v/>
      </c>
      <c r="AL173" s="18" t="str">
        <f t="shared" si="63"/>
        <v/>
      </c>
    </row>
    <row r="174" spans="1:38" ht="22.5" customHeight="1" x14ac:dyDescent="0.25">
      <c r="A174" s="98">
        <v>165</v>
      </c>
      <c r="B174" s="66"/>
      <c r="C174" s="67"/>
      <c r="D174" s="22"/>
      <c r="E174" s="22"/>
      <c r="F174" s="22"/>
      <c r="G174" s="23"/>
      <c r="H174" s="23"/>
      <c r="I174" s="23"/>
      <c r="J174" s="15"/>
      <c r="K174" s="15"/>
      <c r="L174" s="15"/>
      <c r="M174" s="14"/>
      <c r="N174" s="14"/>
      <c r="O174" s="14"/>
      <c r="P174" s="14"/>
      <c r="Q174" s="14"/>
      <c r="R174" s="16"/>
      <c r="S174" s="13"/>
      <c r="T174" s="12"/>
      <c r="U174" s="10" t="str">
        <f t="shared" si="49"/>
        <v/>
      </c>
      <c r="V174" s="10" t="str">
        <f t="shared" si="50"/>
        <v/>
      </c>
      <c r="W174" s="10" t="str">
        <f t="shared" si="65"/>
        <v/>
      </c>
      <c r="X174" s="10" t="str">
        <f t="shared" si="48"/>
        <v/>
      </c>
      <c r="Y174" s="10" t="str">
        <f t="shared" si="51"/>
        <v/>
      </c>
      <c r="Z174" s="10" t="str">
        <f t="shared" si="52"/>
        <v/>
      </c>
      <c r="AA174" s="10" t="str">
        <f t="shared" si="53"/>
        <v/>
      </c>
      <c r="AB174" s="10" t="str">
        <f t="shared" si="54"/>
        <v/>
      </c>
      <c r="AC174" s="18" t="str">
        <f t="shared" si="55"/>
        <v/>
      </c>
      <c r="AD174" s="18" t="str">
        <f t="shared" si="64"/>
        <v/>
      </c>
      <c r="AE174" s="18" t="str">
        <f t="shared" si="56"/>
        <v/>
      </c>
      <c r="AF174" s="18" t="str">
        <f t="shared" si="57"/>
        <v/>
      </c>
      <c r="AG174" s="18" t="str">
        <f t="shared" si="58"/>
        <v/>
      </c>
      <c r="AH174" s="18" t="str">
        <f t="shared" si="59"/>
        <v/>
      </c>
      <c r="AI174" s="18" t="str">
        <f t="shared" si="60"/>
        <v/>
      </c>
      <c r="AJ174" s="18" t="str">
        <f t="shared" si="61"/>
        <v/>
      </c>
      <c r="AK174" s="18" t="str">
        <f t="shared" si="62"/>
        <v/>
      </c>
      <c r="AL174" s="18" t="str">
        <f t="shared" si="63"/>
        <v/>
      </c>
    </row>
    <row r="175" spans="1:38" ht="22.5" customHeight="1" x14ac:dyDescent="0.25">
      <c r="A175" s="98">
        <v>166</v>
      </c>
      <c r="B175" s="66"/>
      <c r="C175" s="67"/>
      <c r="D175" s="22"/>
      <c r="E175" s="22"/>
      <c r="F175" s="22"/>
      <c r="G175" s="23"/>
      <c r="H175" s="23"/>
      <c r="I175" s="23"/>
      <c r="J175" s="15"/>
      <c r="K175" s="15"/>
      <c r="L175" s="15"/>
      <c r="M175" s="14"/>
      <c r="N175" s="14"/>
      <c r="O175" s="14"/>
      <c r="P175" s="14"/>
      <c r="Q175" s="14"/>
      <c r="R175" s="16"/>
      <c r="S175" s="13"/>
      <c r="T175" s="12"/>
      <c r="U175" s="10" t="str">
        <f t="shared" si="49"/>
        <v/>
      </c>
      <c r="V175" s="10" t="str">
        <f t="shared" si="50"/>
        <v/>
      </c>
      <c r="W175" s="10" t="str">
        <f t="shared" si="65"/>
        <v/>
      </c>
      <c r="X175" s="10" t="str">
        <f t="shared" si="48"/>
        <v/>
      </c>
      <c r="Y175" s="10" t="str">
        <f t="shared" si="51"/>
        <v/>
      </c>
      <c r="Z175" s="10" t="str">
        <f t="shared" si="52"/>
        <v/>
      </c>
      <c r="AA175" s="10" t="str">
        <f t="shared" si="53"/>
        <v/>
      </c>
      <c r="AB175" s="10" t="str">
        <f t="shared" si="54"/>
        <v/>
      </c>
      <c r="AC175" s="18" t="str">
        <f t="shared" si="55"/>
        <v/>
      </c>
      <c r="AD175" s="18" t="str">
        <f t="shared" si="64"/>
        <v/>
      </c>
      <c r="AE175" s="18" t="str">
        <f t="shared" si="56"/>
        <v/>
      </c>
      <c r="AF175" s="18" t="str">
        <f t="shared" si="57"/>
        <v/>
      </c>
      <c r="AG175" s="18" t="str">
        <f t="shared" si="58"/>
        <v/>
      </c>
      <c r="AH175" s="18" t="str">
        <f t="shared" si="59"/>
        <v/>
      </c>
      <c r="AI175" s="18" t="str">
        <f t="shared" si="60"/>
        <v/>
      </c>
      <c r="AJ175" s="18" t="str">
        <f t="shared" si="61"/>
        <v/>
      </c>
      <c r="AK175" s="18" t="str">
        <f t="shared" si="62"/>
        <v/>
      </c>
      <c r="AL175" s="18" t="str">
        <f t="shared" si="63"/>
        <v/>
      </c>
    </row>
    <row r="176" spans="1:38" ht="22.5" customHeight="1" x14ac:dyDescent="0.25">
      <c r="A176" s="98">
        <v>167</v>
      </c>
      <c r="B176" s="66"/>
      <c r="C176" s="67"/>
      <c r="D176" s="22"/>
      <c r="E176" s="22"/>
      <c r="F176" s="22"/>
      <c r="G176" s="23"/>
      <c r="H176" s="23"/>
      <c r="I176" s="23"/>
      <c r="J176" s="15"/>
      <c r="K176" s="15"/>
      <c r="L176" s="15"/>
      <c r="M176" s="14"/>
      <c r="N176" s="14"/>
      <c r="O176" s="14"/>
      <c r="P176" s="14"/>
      <c r="Q176" s="14"/>
      <c r="R176" s="16"/>
      <c r="S176" s="13"/>
      <c r="T176" s="12"/>
      <c r="U176" s="10" t="str">
        <f t="shared" si="49"/>
        <v/>
      </c>
      <c r="V176" s="10" t="str">
        <f t="shared" si="50"/>
        <v/>
      </c>
      <c r="W176" s="10" t="str">
        <f t="shared" si="65"/>
        <v/>
      </c>
      <c r="X176" s="10" t="str">
        <f t="shared" si="48"/>
        <v/>
      </c>
      <c r="Y176" s="10" t="str">
        <f t="shared" si="51"/>
        <v/>
      </c>
      <c r="Z176" s="10" t="str">
        <f t="shared" si="52"/>
        <v/>
      </c>
      <c r="AA176" s="10" t="str">
        <f t="shared" si="53"/>
        <v/>
      </c>
      <c r="AB176" s="10" t="str">
        <f t="shared" si="54"/>
        <v/>
      </c>
      <c r="AC176" s="18" t="str">
        <f t="shared" si="55"/>
        <v/>
      </c>
      <c r="AD176" s="18" t="str">
        <f t="shared" si="64"/>
        <v/>
      </c>
      <c r="AE176" s="18" t="str">
        <f t="shared" si="56"/>
        <v/>
      </c>
      <c r="AF176" s="18" t="str">
        <f t="shared" si="57"/>
        <v/>
      </c>
      <c r="AG176" s="18" t="str">
        <f t="shared" si="58"/>
        <v/>
      </c>
      <c r="AH176" s="18" t="str">
        <f t="shared" si="59"/>
        <v/>
      </c>
      <c r="AI176" s="18" t="str">
        <f t="shared" si="60"/>
        <v/>
      </c>
      <c r="AJ176" s="18" t="str">
        <f t="shared" si="61"/>
        <v/>
      </c>
      <c r="AK176" s="18" t="str">
        <f t="shared" si="62"/>
        <v/>
      </c>
      <c r="AL176" s="18" t="str">
        <f t="shared" si="63"/>
        <v/>
      </c>
    </row>
    <row r="177" spans="1:38" ht="22.5" customHeight="1" x14ac:dyDescent="0.25">
      <c r="A177" s="98">
        <v>168</v>
      </c>
      <c r="B177" s="66"/>
      <c r="C177" s="67"/>
      <c r="D177" s="22"/>
      <c r="E177" s="22"/>
      <c r="F177" s="22"/>
      <c r="G177" s="23"/>
      <c r="H177" s="23"/>
      <c r="I177" s="23"/>
      <c r="J177" s="15"/>
      <c r="K177" s="15"/>
      <c r="L177" s="15"/>
      <c r="M177" s="14"/>
      <c r="N177" s="14"/>
      <c r="O177" s="14"/>
      <c r="P177" s="14"/>
      <c r="Q177" s="14"/>
      <c r="R177" s="16"/>
      <c r="S177" s="13"/>
      <c r="T177" s="12"/>
      <c r="U177" s="10" t="str">
        <f t="shared" si="49"/>
        <v/>
      </c>
      <c r="V177" s="10" t="str">
        <f t="shared" si="50"/>
        <v/>
      </c>
      <c r="W177" s="10" t="str">
        <f t="shared" si="65"/>
        <v/>
      </c>
      <c r="X177" s="10" t="str">
        <f t="shared" si="48"/>
        <v/>
      </c>
      <c r="Y177" s="10" t="str">
        <f t="shared" si="51"/>
        <v/>
      </c>
      <c r="Z177" s="10" t="str">
        <f t="shared" si="52"/>
        <v/>
      </c>
      <c r="AA177" s="10" t="str">
        <f t="shared" si="53"/>
        <v/>
      </c>
      <c r="AB177" s="10" t="str">
        <f t="shared" si="54"/>
        <v/>
      </c>
      <c r="AC177" s="18" t="str">
        <f t="shared" si="55"/>
        <v/>
      </c>
      <c r="AD177" s="18" t="str">
        <f t="shared" si="64"/>
        <v/>
      </c>
      <c r="AE177" s="18" t="str">
        <f t="shared" si="56"/>
        <v/>
      </c>
      <c r="AF177" s="18" t="str">
        <f t="shared" si="57"/>
        <v/>
      </c>
      <c r="AG177" s="18" t="str">
        <f t="shared" si="58"/>
        <v/>
      </c>
      <c r="AH177" s="18" t="str">
        <f t="shared" si="59"/>
        <v/>
      </c>
      <c r="AI177" s="18" t="str">
        <f t="shared" si="60"/>
        <v/>
      </c>
      <c r="AJ177" s="18" t="str">
        <f t="shared" si="61"/>
        <v/>
      </c>
      <c r="AK177" s="18" t="str">
        <f t="shared" si="62"/>
        <v/>
      </c>
      <c r="AL177" s="18" t="str">
        <f t="shared" si="63"/>
        <v/>
      </c>
    </row>
    <row r="178" spans="1:38" ht="22.5" customHeight="1" x14ac:dyDescent="0.25">
      <c r="A178" s="98">
        <v>169</v>
      </c>
      <c r="B178" s="66"/>
      <c r="C178" s="67"/>
      <c r="D178" s="22"/>
      <c r="E178" s="22"/>
      <c r="F178" s="22"/>
      <c r="G178" s="23"/>
      <c r="H178" s="23"/>
      <c r="I178" s="23"/>
      <c r="J178" s="15"/>
      <c r="K178" s="15"/>
      <c r="L178" s="15"/>
      <c r="M178" s="14"/>
      <c r="N178" s="14"/>
      <c r="O178" s="14"/>
      <c r="P178" s="14"/>
      <c r="Q178" s="14"/>
      <c r="R178" s="16"/>
      <c r="S178" s="13"/>
      <c r="T178" s="12"/>
      <c r="U178" s="10" t="str">
        <f t="shared" si="49"/>
        <v/>
      </c>
      <c r="V178" s="10" t="str">
        <f t="shared" si="50"/>
        <v/>
      </c>
      <c r="W178" s="10" t="str">
        <f t="shared" si="65"/>
        <v/>
      </c>
      <c r="X178" s="10" t="str">
        <f t="shared" si="48"/>
        <v/>
      </c>
      <c r="Y178" s="10" t="str">
        <f t="shared" si="51"/>
        <v/>
      </c>
      <c r="Z178" s="10" t="str">
        <f t="shared" si="52"/>
        <v/>
      </c>
      <c r="AA178" s="10" t="str">
        <f t="shared" si="53"/>
        <v/>
      </c>
      <c r="AB178" s="10" t="str">
        <f t="shared" si="54"/>
        <v/>
      </c>
      <c r="AC178" s="18" t="str">
        <f t="shared" si="55"/>
        <v/>
      </c>
      <c r="AD178" s="18" t="str">
        <f t="shared" si="64"/>
        <v/>
      </c>
      <c r="AE178" s="18" t="str">
        <f t="shared" si="56"/>
        <v/>
      </c>
      <c r="AF178" s="18" t="str">
        <f t="shared" si="57"/>
        <v/>
      </c>
      <c r="AG178" s="18" t="str">
        <f t="shared" si="58"/>
        <v/>
      </c>
      <c r="AH178" s="18" t="str">
        <f t="shared" si="59"/>
        <v/>
      </c>
      <c r="AI178" s="18" t="str">
        <f t="shared" si="60"/>
        <v/>
      </c>
      <c r="AJ178" s="18" t="str">
        <f t="shared" si="61"/>
        <v/>
      </c>
      <c r="AK178" s="18" t="str">
        <f t="shared" si="62"/>
        <v/>
      </c>
      <c r="AL178" s="18" t="str">
        <f t="shared" si="63"/>
        <v/>
      </c>
    </row>
    <row r="179" spans="1:38" ht="22.5" customHeight="1" x14ac:dyDescent="0.25">
      <c r="A179" s="98">
        <v>170</v>
      </c>
      <c r="B179" s="66"/>
      <c r="C179" s="67"/>
      <c r="D179" s="22"/>
      <c r="E179" s="22"/>
      <c r="F179" s="22"/>
      <c r="G179" s="23"/>
      <c r="H179" s="23"/>
      <c r="I179" s="23"/>
      <c r="J179" s="15"/>
      <c r="K179" s="15"/>
      <c r="L179" s="15"/>
      <c r="M179" s="14"/>
      <c r="N179" s="14"/>
      <c r="O179" s="14"/>
      <c r="P179" s="14"/>
      <c r="Q179" s="14"/>
      <c r="R179" s="16"/>
      <c r="S179" s="13"/>
      <c r="T179" s="12"/>
      <c r="U179" s="10" t="str">
        <f t="shared" si="49"/>
        <v/>
      </c>
      <c r="V179" s="10" t="str">
        <f t="shared" si="50"/>
        <v/>
      </c>
      <c r="W179" s="10" t="str">
        <f t="shared" si="65"/>
        <v/>
      </c>
      <c r="X179" s="10" t="str">
        <f t="shared" si="48"/>
        <v/>
      </c>
      <c r="Y179" s="10" t="str">
        <f t="shared" si="51"/>
        <v/>
      </c>
      <c r="Z179" s="10" t="str">
        <f t="shared" si="52"/>
        <v/>
      </c>
      <c r="AA179" s="10" t="str">
        <f t="shared" si="53"/>
        <v/>
      </c>
      <c r="AB179" s="10" t="str">
        <f t="shared" si="54"/>
        <v/>
      </c>
      <c r="AC179" s="18" t="str">
        <f t="shared" si="55"/>
        <v/>
      </c>
      <c r="AD179" s="18" t="str">
        <f t="shared" si="64"/>
        <v/>
      </c>
      <c r="AE179" s="18" t="str">
        <f t="shared" si="56"/>
        <v/>
      </c>
      <c r="AF179" s="18" t="str">
        <f t="shared" si="57"/>
        <v/>
      </c>
      <c r="AG179" s="18" t="str">
        <f t="shared" si="58"/>
        <v/>
      </c>
      <c r="AH179" s="18" t="str">
        <f t="shared" si="59"/>
        <v/>
      </c>
      <c r="AI179" s="18" t="str">
        <f t="shared" si="60"/>
        <v/>
      </c>
      <c r="AJ179" s="18" t="str">
        <f t="shared" si="61"/>
        <v/>
      </c>
      <c r="AK179" s="18" t="str">
        <f t="shared" si="62"/>
        <v/>
      </c>
      <c r="AL179" s="18" t="str">
        <f t="shared" si="63"/>
        <v/>
      </c>
    </row>
    <row r="180" spans="1:38" ht="22.5" customHeight="1" x14ac:dyDescent="0.25">
      <c r="A180" s="98">
        <v>171</v>
      </c>
      <c r="B180" s="66"/>
      <c r="C180" s="67"/>
      <c r="D180" s="22"/>
      <c r="E180" s="22"/>
      <c r="F180" s="22"/>
      <c r="G180" s="23"/>
      <c r="H180" s="23"/>
      <c r="I180" s="23"/>
      <c r="J180" s="15"/>
      <c r="K180" s="15"/>
      <c r="L180" s="15"/>
      <c r="M180" s="14"/>
      <c r="N180" s="14"/>
      <c r="O180" s="14"/>
      <c r="P180" s="14"/>
      <c r="Q180" s="14"/>
      <c r="R180" s="16"/>
      <c r="S180" s="13"/>
      <c r="T180" s="12"/>
      <c r="U180" s="10" t="str">
        <f t="shared" si="49"/>
        <v/>
      </c>
      <c r="V180" s="10" t="str">
        <f t="shared" si="50"/>
        <v/>
      </c>
      <c r="W180" s="10" t="str">
        <f t="shared" si="65"/>
        <v/>
      </c>
      <c r="X180" s="10" t="str">
        <f t="shared" si="48"/>
        <v/>
      </c>
      <c r="Y180" s="10" t="str">
        <f t="shared" si="51"/>
        <v/>
      </c>
      <c r="Z180" s="10" t="str">
        <f t="shared" si="52"/>
        <v/>
      </c>
      <c r="AA180" s="10" t="str">
        <f t="shared" si="53"/>
        <v/>
      </c>
      <c r="AB180" s="10" t="str">
        <f t="shared" si="54"/>
        <v/>
      </c>
      <c r="AC180" s="18" t="str">
        <f t="shared" si="55"/>
        <v/>
      </c>
      <c r="AD180" s="18" t="str">
        <f t="shared" si="64"/>
        <v/>
      </c>
      <c r="AE180" s="18" t="str">
        <f t="shared" si="56"/>
        <v/>
      </c>
      <c r="AF180" s="18" t="str">
        <f t="shared" si="57"/>
        <v/>
      </c>
      <c r="AG180" s="18" t="str">
        <f t="shared" si="58"/>
        <v/>
      </c>
      <c r="AH180" s="18" t="str">
        <f t="shared" si="59"/>
        <v/>
      </c>
      <c r="AI180" s="18" t="str">
        <f t="shared" si="60"/>
        <v/>
      </c>
      <c r="AJ180" s="18" t="str">
        <f t="shared" si="61"/>
        <v/>
      </c>
      <c r="AK180" s="18" t="str">
        <f t="shared" si="62"/>
        <v/>
      </c>
      <c r="AL180" s="18" t="str">
        <f t="shared" si="63"/>
        <v/>
      </c>
    </row>
    <row r="181" spans="1:38" ht="22.5" customHeight="1" x14ac:dyDescent="0.25">
      <c r="A181" s="98">
        <v>172</v>
      </c>
      <c r="B181" s="66"/>
      <c r="C181" s="67"/>
      <c r="D181" s="22"/>
      <c r="E181" s="22"/>
      <c r="F181" s="22"/>
      <c r="G181" s="23"/>
      <c r="H181" s="23"/>
      <c r="I181" s="23"/>
      <c r="J181" s="15"/>
      <c r="K181" s="15"/>
      <c r="L181" s="15"/>
      <c r="M181" s="14"/>
      <c r="N181" s="14"/>
      <c r="O181" s="14"/>
      <c r="P181" s="14"/>
      <c r="Q181" s="14"/>
      <c r="R181" s="16"/>
      <c r="S181" s="13"/>
      <c r="T181" s="12"/>
      <c r="U181" s="10" t="str">
        <f t="shared" si="49"/>
        <v/>
      </c>
      <c r="V181" s="10" t="str">
        <f t="shared" si="50"/>
        <v/>
      </c>
      <c r="W181" s="10" t="str">
        <f t="shared" si="65"/>
        <v/>
      </c>
      <c r="X181" s="10" t="str">
        <f t="shared" si="48"/>
        <v/>
      </c>
      <c r="Y181" s="10" t="str">
        <f t="shared" si="51"/>
        <v/>
      </c>
      <c r="Z181" s="10" t="str">
        <f t="shared" si="52"/>
        <v/>
      </c>
      <c r="AA181" s="10" t="str">
        <f t="shared" si="53"/>
        <v/>
      </c>
      <c r="AB181" s="10" t="str">
        <f t="shared" si="54"/>
        <v/>
      </c>
      <c r="AC181" s="18" t="str">
        <f t="shared" si="55"/>
        <v/>
      </c>
      <c r="AD181" s="18" t="str">
        <f t="shared" si="64"/>
        <v/>
      </c>
      <c r="AE181" s="18" t="str">
        <f t="shared" si="56"/>
        <v/>
      </c>
      <c r="AF181" s="18" t="str">
        <f t="shared" si="57"/>
        <v/>
      </c>
      <c r="AG181" s="18" t="str">
        <f t="shared" si="58"/>
        <v/>
      </c>
      <c r="AH181" s="18" t="str">
        <f t="shared" si="59"/>
        <v/>
      </c>
      <c r="AI181" s="18" t="str">
        <f t="shared" si="60"/>
        <v/>
      </c>
      <c r="AJ181" s="18" t="str">
        <f t="shared" si="61"/>
        <v/>
      </c>
      <c r="AK181" s="18" t="str">
        <f t="shared" si="62"/>
        <v/>
      </c>
      <c r="AL181" s="18" t="str">
        <f t="shared" si="63"/>
        <v/>
      </c>
    </row>
    <row r="182" spans="1:38" ht="22.5" customHeight="1" x14ac:dyDescent="0.25">
      <c r="A182" s="98">
        <v>173</v>
      </c>
      <c r="B182" s="66"/>
      <c r="C182" s="67"/>
      <c r="D182" s="22"/>
      <c r="E182" s="22"/>
      <c r="F182" s="22"/>
      <c r="G182" s="23"/>
      <c r="H182" s="23"/>
      <c r="I182" s="23"/>
      <c r="J182" s="15"/>
      <c r="K182" s="15"/>
      <c r="L182" s="15"/>
      <c r="M182" s="14"/>
      <c r="N182" s="14"/>
      <c r="O182" s="14"/>
      <c r="P182" s="14"/>
      <c r="Q182" s="14"/>
      <c r="R182" s="16"/>
      <c r="S182" s="13"/>
      <c r="T182" s="12"/>
      <c r="U182" s="10" t="str">
        <f t="shared" si="49"/>
        <v/>
      </c>
      <c r="V182" s="10" t="str">
        <f t="shared" si="50"/>
        <v/>
      </c>
      <c r="W182" s="10" t="str">
        <f t="shared" si="65"/>
        <v/>
      </c>
      <c r="X182" s="10" t="str">
        <f t="shared" si="48"/>
        <v/>
      </c>
      <c r="Y182" s="10" t="str">
        <f t="shared" si="51"/>
        <v/>
      </c>
      <c r="Z182" s="10" t="str">
        <f t="shared" si="52"/>
        <v/>
      </c>
      <c r="AA182" s="10" t="str">
        <f t="shared" si="53"/>
        <v/>
      </c>
      <c r="AB182" s="10" t="str">
        <f t="shared" si="54"/>
        <v/>
      </c>
      <c r="AC182" s="18" t="str">
        <f t="shared" si="55"/>
        <v/>
      </c>
      <c r="AD182" s="18" t="str">
        <f t="shared" si="64"/>
        <v/>
      </c>
      <c r="AE182" s="18" t="str">
        <f t="shared" si="56"/>
        <v/>
      </c>
      <c r="AF182" s="18" t="str">
        <f t="shared" si="57"/>
        <v/>
      </c>
      <c r="AG182" s="18" t="str">
        <f t="shared" si="58"/>
        <v/>
      </c>
      <c r="AH182" s="18" t="str">
        <f t="shared" si="59"/>
        <v/>
      </c>
      <c r="AI182" s="18" t="str">
        <f t="shared" si="60"/>
        <v/>
      </c>
      <c r="AJ182" s="18" t="str">
        <f t="shared" si="61"/>
        <v/>
      </c>
      <c r="AK182" s="18" t="str">
        <f t="shared" si="62"/>
        <v/>
      </c>
      <c r="AL182" s="18" t="str">
        <f t="shared" si="63"/>
        <v/>
      </c>
    </row>
    <row r="183" spans="1:38" ht="22.5" customHeight="1" x14ac:dyDescent="0.25">
      <c r="A183" s="98">
        <v>174</v>
      </c>
      <c r="B183" s="66"/>
      <c r="C183" s="67"/>
      <c r="D183" s="22"/>
      <c r="E183" s="22"/>
      <c r="F183" s="22"/>
      <c r="G183" s="23"/>
      <c r="H183" s="23"/>
      <c r="I183" s="23"/>
      <c r="J183" s="15"/>
      <c r="K183" s="15"/>
      <c r="L183" s="15"/>
      <c r="M183" s="14"/>
      <c r="N183" s="14"/>
      <c r="O183" s="14"/>
      <c r="P183" s="14"/>
      <c r="Q183" s="14"/>
      <c r="R183" s="16"/>
      <c r="S183" s="13"/>
      <c r="T183" s="12"/>
      <c r="U183" s="10" t="str">
        <f t="shared" si="49"/>
        <v/>
      </c>
      <c r="V183" s="10" t="str">
        <f t="shared" si="50"/>
        <v/>
      </c>
      <c r="W183" s="10" t="str">
        <f t="shared" si="65"/>
        <v/>
      </c>
      <c r="X183" s="10" t="str">
        <f t="shared" si="48"/>
        <v/>
      </c>
      <c r="Y183" s="10" t="str">
        <f t="shared" si="51"/>
        <v/>
      </c>
      <c r="Z183" s="10" t="str">
        <f t="shared" si="52"/>
        <v/>
      </c>
      <c r="AA183" s="10" t="str">
        <f t="shared" si="53"/>
        <v/>
      </c>
      <c r="AB183" s="10" t="str">
        <f t="shared" si="54"/>
        <v/>
      </c>
      <c r="AC183" s="18" t="str">
        <f t="shared" si="55"/>
        <v/>
      </c>
      <c r="AD183" s="18" t="str">
        <f t="shared" si="64"/>
        <v/>
      </c>
      <c r="AE183" s="18" t="str">
        <f t="shared" si="56"/>
        <v/>
      </c>
      <c r="AF183" s="18" t="str">
        <f t="shared" si="57"/>
        <v/>
      </c>
      <c r="AG183" s="18" t="str">
        <f t="shared" si="58"/>
        <v/>
      </c>
      <c r="AH183" s="18" t="str">
        <f t="shared" si="59"/>
        <v/>
      </c>
      <c r="AI183" s="18" t="str">
        <f t="shared" si="60"/>
        <v/>
      </c>
      <c r="AJ183" s="18" t="str">
        <f t="shared" si="61"/>
        <v/>
      </c>
      <c r="AK183" s="18" t="str">
        <f t="shared" si="62"/>
        <v/>
      </c>
      <c r="AL183" s="18" t="str">
        <f t="shared" si="63"/>
        <v/>
      </c>
    </row>
    <row r="184" spans="1:38" ht="22.5" customHeight="1" x14ac:dyDescent="0.25">
      <c r="A184" s="98">
        <v>175</v>
      </c>
      <c r="B184" s="66"/>
      <c r="C184" s="67"/>
      <c r="D184" s="22"/>
      <c r="E184" s="22"/>
      <c r="F184" s="22"/>
      <c r="G184" s="23"/>
      <c r="H184" s="23"/>
      <c r="I184" s="23"/>
      <c r="J184" s="15"/>
      <c r="K184" s="15"/>
      <c r="L184" s="15"/>
      <c r="M184" s="14"/>
      <c r="N184" s="14"/>
      <c r="O184" s="14"/>
      <c r="P184" s="14"/>
      <c r="Q184" s="14"/>
      <c r="R184" s="16"/>
      <c r="S184" s="13"/>
      <c r="T184" s="12"/>
      <c r="U184" s="10" t="str">
        <f t="shared" si="49"/>
        <v/>
      </c>
      <c r="V184" s="10" t="str">
        <f t="shared" si="50"/>
        <v/>
      </c>
      <c r="W184" s="10" t="str">
        <f t="shared" si="65"/>
        <v/>
      </c>
      <c r="X184" s="10" t="str">
        <f t="shared" si="48"/>
        <v/>
      </c>
      <c r="Y184" s="10" t="str">
        <f t="shared" si="51"/>
        <v/>
      </c>
      <c r="Z184" s="10" t="str">
        <f t="shared" si="52"/>
        <v/>
      </c>
      <c r="AA184" s="10" t="str">
        <f t="shared" si="53"/>
        <v/>
      </c>
      <c r="AB184" s="10" t="str">
        <f t="shared" si="54"/>
        <v/>
      </c>
      <c r="AC184" s="18" t="str">
        <f t="shared" si="55"/>
        <v/>
      </c>
      <c r="AD184" s="18" t="str">
        <f t="shared" si="64"/>
        <v/>
      </c>
      <c r="AE184" s="18" t="str">
        <f t="shared" si="56"/>
        <v/>
      </c>
      <c r="AF184" s="18" t="str">
        <f t="shared" si="57"/>
        <v/>
      </c>
      <c r="AG184" s="18" t="str">
        <f t="shared" si="58"/>
        <v/>
      </c>
      <c r="AH184" s="18" t="str">
        <f t="shared" si="59"/>
        <v/>
      </c>
      <c r="AI184" s="18" t="str">
        <f t="shared" si="60"/>
        <v/>
      </c>
      <c r="AJ184" s="18" t="str">
        <f t="shared" si="61"/>
        <v/>
      </c>
      <c r="AK184" s="18" t="str">
        <f t="shared" si="62"/>
        <v/>
      </c>
      <c r="AL184" s="18" t="str">
        <f t="shared" si="63"/>
        <v/>
      </c>
    </row>
    <row r="185" spans="1:38" ht="22.5" customHeight="1" x14ac:dyDescent="0.25">
      <c r="A185" s="98">
        <v>176</v>
      </c>
      <c r="B185" s="66"/>
      <c r="C185" s="67"/>
      <c r="D185" s="22"/>
      <c r="E185" s="22"/>
      <c r="F185" s="22"/>
      <c r="G185" s="23"/>
      <c r="H185" s="23"/>
      <c r="I185" s="23"/>
      <c r="J185" s="15"/>
      <c r="K185" s="15"/>
      <c r="L185" s="15"/>
      <c r="M185" s="14"/>
      <c r="N185" s="14"/>
      <c r="O185" s="14"/>
      <c r="P185" s="14"/>
      <c r="Q185" s="14"/>
      <c r="R185" s="16"/>
      <c r="S185" s="13"/>
      <c r="T185" s="12"/>
      <c r="U185" s="10" t="str">
        <f t="shared" si="49"/>
        <v/>
      </c>
      <c r="V185" s="10" t="str">
        <f t="shared" si="50"/>
        <v/>
      </c>
      <c r="W185" s="10" t="str">
        <f t="shared" si="65"/>
        <v/>
      </c>
      <c r="X185" s="10" t="str">
        <f t="shared" si="48"/>
        <v/>
      </c>
      <c r="Y185" s="10" t="str">
        <f t="shared" si="51"/>
        <v/>
      </c>
      <c r="Z185" s="10" t="str">
        <f t="shared" si="52"/>
        <v/>
      </c>
      <c r="AA185" s="10" t="str">
        <f t="shared" si="53"/>
        <v/>
      </c>
      <c r="AB185" s="10" t="str">
        <f t="shared" si="54"/>
        <v/>
      </c>
      <c r="AC185" s="18" t="str">
        <f t="shared" si="55"/>
        <v/>
      </c>
      <c r="AD185" s="18" t="str">
        <f t="shared" si="64"/>
        <v/>
      </c>
      <c r="AE185" s="18" t="str">
        <f t="shared" si="56"/>
        <v/>
      </c>
      <c r="AF185" s="18" t="str">
        <f t="shared" si="57"/>
        <v/>
      </c>
      <c r="AG185" s="18" t="str">
        <f t="shared" si="58"/>
        <v/>
      </c>
      <c r="AH185" s="18" t="str">
        <f t="shared" si="59"/>
        <v/>
      </c>
      <c r="AI185" s="18" t="str">
        <f t="shared" si="60"/>
        <v/>
      </c>
      <c r="AJ185" s="18" t="str">
        <f t="shared" si="61"/>
        <v/>
      </c>
      <c r="AK185" s="18" t="str">
        <f t="shared" si="62"/>
        <v/>
      </c>
      <c r="AL185" s="18" t="str">
        <f t="shared" si="63"/>
        <v/>
      </c>
    </row>
    <row r="186" spans="1:38" ht="22.5" customHeight="1" x14ac:dyDescent="0.25">
      <c r="A186" s="98">
        <v>177</v>
      </c>
      <c r="B186" s="66"/>
      <c r="C186" s="67"/>
      <c r="D186" s="22"/>
      <c r="E186" s="22"/>
      <c r="F186" s="22"/>
      <c r="G186" s="23"/>
      <c r="H186" s="23"/>
      <c r="I186" s="23"/>
      <c r="J186" s="15"/>
      <c r="K186" s="15"/>
      <c r="L186" s="15"/>
      <c r="M186" s="14"/>
      <c r="N186" s="14"/>
      <c r="O186" s="14"/>
      <c r="P186" s="14"/>
      <c r="Q186" s="14"/>
      <c r="R186" s="16"/>
      <c r="S186" s="13"/>
      <c r="T186" s="12"/>
      <c r="U186" s="10" t="str">
        <f t="shared" si="49"/>
        <v/>
      </c>
      <c r="V186" s="10" t="str">
        <f t="shared" si="50"/>
        <v/>
      </c>
      <c r="W186" s="10" t="str">
        <f t="shared" si="65"/>
        <v/>
      </c>
      <c r="X186" s="10" t="str">
        <f t="shared" si="48"/>
        <v/>
      </c>
      <c r="Y186" s="10" t="str">
        <f t="shared" si="51"/>
        <v/>
      </c>
      <c r="Z186" s="10" t="str">
        <f t="shared" si="52"/>
        <v/>
      </c>
      <c r="AA186" s="10" t="str">
        <f t="shared" si="53"/>
        <v/>
      </c>
      <c r="AB186" s="10" t="str">
        <f t="shared" si="54"/>
        <v/>
      </c>
      <c r="AC186" s="18" t="str">
        <f t="shared" si="55"/>
        <v/>
      </c>
      <c r="AD186" s="18" t="str">
        <f t="shared" si="64"/>
        <v/>
      </c>
      <c r="AE186" s="18" t="str">
        <f t="shared" si="56"/>
        <v/>
      </c>
      <c r="AF186" s="18" t="str">
        <f t="shared" si="57"/>
        <v/>
      </c>
      <c r="AG186" s="18" t="str">
        <f t="shared" si="58"/>
        <v/>
      </c>
      <c r="AH186" s="18" t="str">
        <f t="shared" si="59"/>
        <v/>
      </c>
      <c r="AI186" s="18" t="str">
        <f t="shared" si="60"/>
        <v/>
      </c>
      <c r="AJ186" s="18" t="str">
        <f t="shared" si="61"/>
        <v/>
      </c>
      <c r="AK186" s="18" t="str">
        <f t="shared" si="62"/>
        <v/>
      </c>
      <c r="AL186" s="18" t="str">
        <f t="shared" si="63"/>
        <v/>
      </c>
    </row>
    <row r="187" spans="1:38" ht="22.5" customHeight="1" x14ac:dyDescent="0.25">
      <c r="A187" s="98">
        <v>178</v>
      </c>
      <c r="B187" s="66"/>
      <c r="C187" s="67"/>
      <c r="D187" s="22"/>
      <c r="E187" s="22"/>
      <c r="F187" s="22"/>
      <c r="G187" s="23"/>
      <c r="H187" s="23"/>
      <c r="I187" s="23"/>
      <c r="J187" s="15"/>
      <c r="K187" s="15"/>
      <c r="L187" s="15"/>
      <c r="M187" s="14"/>
      <c r="N187" s="14"/>
      <c r="O187" s="14"/>
      <c r="P187" s="14"/>
      <c r="Q187" s="14"/>
      <c r="R187" s="16"/>
      <c r="S187" s="13"/>
      <c r="T187" s="12"/>
      <c r="U187" s="10" t="str">
        <f t="shared" si="49"/>
        <v/>
      </c>
      <c r="V187" s="10" t="str">
        <f t="shared" si="50"/>
        <v/>
      </c>
      <c r="W187" s="10" t="str">
        <f t="shared" si="65"/>
        <v/>
      </c>
      <c r="X187" s="10" t="str">
        <f t="shared" si="48"/>
        <v/>
      </c>
      <c r="Y187" s="10" t="str">
        <f t="shared" si="51"/>
        <v/>
      </c>
      <c r="Z187" s="10" t="str">
        <f t="shared" si="52"/>
        <v/>
      </c>
      <c r="AA187" s="10" t="str">
        <f t="shared" si="53"/>
        <v/>
      </c>
      <c r="AB187" s="10" t="str">
        <f t="shared" si="54"/>
        <v/>
      </c>
      <c r="AC187" s="18" t="str">
        <f t="shared" si="55"/>
        <v/>
      </c>
      <c r="AD187" s="18" t="str">
        <f t="shared" si="64"/>
        <v/>
      </c>
      <c r="AE187" s="18" t="str">
        <f t="shared" si="56"/>
        <v/>
      </c>
      <c r="AF187" s="18" t="str">
        <f t="shared" si="57"/>
        <v/>
      </c>
      <c r="AG187" s="18" t="str">
        <f t="shared" si="58"/>
        <v/>
      </c>
      <c r="AH187" s="18" t="str">
        <f t="shared" si="59"/>
        <v/>
      </c>
      <c r="AI187" s="18" t="str">
        <f t="shared" si="60"/>
        <v/>
      </c>
      <c r="AJ187" s="18" t="str">
        <f t="shared" si="61"/>
        <v/>
      </c>
      <c r="AK187" s="18" t="str">
        <f t="shared" si="62"/>
        <v/>
      </c>
      <c r="AL187" s="18" t="str">
        <f t="shared" si="63"/>
        <v/>
      </c>
    </row>
    <row r="188" spans="1:38" ht="22.5" customHeight="1" x14ac:dyDescent="0.25">
      <c r="A188" s="98">
        <v>179</v>
      </c>
      <c r="B188" s="66"/>
      <c r="C188" s="67"/>
      <c r="D188" s="22"/>
      <c r="E188" s="22"/>
      <c r="F188" s="22"/>
      <c r="G188" s="23"/>
      <c r="H188" s="23"/>
      <c r="I188" s="23"/>
      <c r="J188" s="15"/>
      <c r="K188" s="15"/>
      <c r="L188" s="15"/>
      <c r="M188" s="14"/>
      <c r="N188" s="14"/>
      <c r="O188" s="14"/>
      <c r="P188" s="14"/>
      <c r="Q188" s="14"/>
      <c r="R188" s="16"/>
      <c r="S188" s="13"/>
      <c r="T188" s="12"/>
      <c r="U188" s="10" t="str">
        <f t="shared" si="49"/>
        <v/>
      </c>
      <c r="V188" s="10" t="str">
        <f t="shared" si="50"/>
        <v/>
      </c>
      <c r="W188" s="10" t="str">
        <f t="shared" si="65"/>
        <v/>
      </c>
      <c r="X188" s="10" t="str">
        <f t="shared" si="48"/>
        <v/>
      </c>
      <c r="Y188" s="10" t="str">
        <f t="shared" si="51"/>
        <v/>
      </c>
      <c r="Z188" s="10" t="str">
        <f t="shared" si="52"/>
        <v/>
      </c>
      <c r="AA188" s="10" t="str">
        <f t="shared" si="53"/>
        <v/>
      </c>
      <c r="AB188" s="10" t="str">
        <f t="shared" si="54"/>
        <v/>
      </c>
      <c r="AC188" s="18" t="str">
        <f t="shared" si="55"/>
        <v/>
      </c>
      <c r="AD188" s="18" t="str">
        <f t="shared" si="64"/>
        <v/>
      </c>
      <c r="AE188" s="18" t="str">
        <f t="shared" si="56"/>
        <v/>
      </c>
      <c r="AF188" s="18" t="str">
        <f t="shared" si="57"/>
        <v/>
      </c>
      <c r="AG188" s="18" t="str">
        <f t="shared" si="58"/>
        <v/>
      </c>
      <c r="AH188" s="18" t="str">
        <f t="shared" si="59"/>
        <v/>
      </c>
      <c r="AI188" s="18" t="str">
        <f t="shared" si="60"/>
        <v/>
      </c>
      <c r="AJ188" s="18" t="str">
        <f t="shared" si="61"/>
        <v/>
      </c>
      <c r="AK188" s="18" t="str">
        <f t="shared" si="62"/>
        <v/>
      </c>
      <c r="AL188" s="18" t="str">
        <f t="shared" si="63"/>
        <v/>
      </c>
    </row>
    <row r="189" spans="1:38" ht="22.5" customHeight="1" x14ac:dyDescent="0.25">
      <c r="A189" s="98">
        <v>180</v>
      </c>
      <c r="B189" s="66"/>
      <c r="C189" s="67"/>
      <c r="D189" s="22"/>
      <c r="E189" s="22"/>
      <c r="F189" s="22"/>
      <c r="G189" s="23"/>
      <c r="H189" s="23"/>
      <c r="I189" s="23"/>
      <c r="J189" s="15"/>
      <c r="K189" s="15"/>
      <c r="L189" s="15"/>
      <c r="M189" s="14"/>
      <c r="N189" s="14"/>
      <c r="O189" s="14"/>
      <c r="P189" s="14"/>
      <c r="Q189" s="14"/>
      <c r="R189" s="16"/>
      <c r="S189" s="13"/>
      <c r="T189" s="12"/>
      <c r="U189" s="10" t="str">
        <f t="shared" si="49"/>
        <v/>
      </c>
      <c r="V189" s="10" t="str">
        <f t="shared" si="50"/>
        <v/>
      </c>
      <c r="W189" s="10" t="str">
        <f t="shared" si="65"/>
        <v/>
      </c>
      <c r="X189" s="10" t="str">
        <f t="shared" si="48"/>
        <v/>
      </c>
      <c r="Y189" s="10" t="str">
        <f t="shared" si="51"/>
        <v/>
      </c>
      <c r="Z189" s="10" t="str">
        <f t="shared" si="52"/>
        <v/>
      </c>
      <c r="AA189" s="10" t="str">
        <f t="shared" si="53"/>
        <v/>
      </c>
      <c r="AB189" s="10" t="str">
        <f t="shared" si="54"/>
        <v/>
      </c>
      <c r="AC189" s="18" t="str">
        <f t="shared" si="55"/>
        <v/>
      </c>
      <c r="AD189" s="18" t="str">
        <f t="shared" si="64"/>
        <v/>
      </c>
      <c r="AE189" s="18" t="str">
        <f t="shared" si="56"/>
        <v/>
      </c>
      <c r="AF189" s="18" t="str">
        <f t="shared" si="57"/>
        <v/>
      </c>
      <c r="AG189" s="18" t="str">
        <f t="shared" si="58"/>
        <v/>
      </c>
      <c r="AH189" s="18" t="str">
        <f t="shared" si="59"/>
        <v/>
      </c>
      <c r="AI189" s="18" t="str">
        <f t="shared" si="60"/>
        <v/>
      </c>
      <c r="AJ189" s="18" t="str">
        <f t="shared" si="61"/>
        <v/>
      </c>
      <c r="AK189" s="18" t="str">
        <f t="shared" si="62"/>
        <v/>
      </c>
      <c r="AL189" s="18" t="str">
        <f t="shared" si="63"/>
        <v/>
      </c>
    </row>
    <row r="190" spans="1:38" ht="22.5" customHeight="1" x14ac:dyDescent="0.25">
      <c r="A190" s="98">
        <v>181</v>
      </c>
      <c r="B190" s="66"/>
      <c r="C190" s="67"/>
      <c r="D190" s="22"/>
      <c r="E190" s="22"/>
      <c r="F190" s="22"/>
      <c r="G190" s="23"/>
      <c r="H190" s="23"/>
      <c r="I190" s="23"/>
      <c r="J190" s="15"/>
      <c r="K190" s="15"/>
      <c r="L190" s="15"/>
      <c r="M190" s="14"/>
      <c r="N190" s="14"/>
      <c r="O190" s="14"/>
      <c r="P190" s="14"/>
      <c r="Q190" s="14"/>
      <c r="R190" s="16"/>
      <c r="S190" s="13"/>
      <c r="T190" s="12"/>
      <c r="U190" s="10" t="str">
        <f t="shared" si="49"/>
        <v/>
      </c>
      <c r="V190" s="10" t="str">
        <f t="shared" si="50"/>
        <v/>
      </c>
      <c r="W190" s="10" t="str">
        <f t="shared" si="65"/>
        <v/>
      </c>
      <c r="X190" s="10" t="str">
        <f t="shared" si="48"/>
        <v/>
      </c>
      <c r="Y190" s="10" t="str">
        <f t="shared" si="51"/>
        <v/>
      </c>
      <c r="Z190" s="10" t="str">
        <f t="shared" si="52"/>
        <v/>
      </c>
      <c r="AA190" s="10" t="str">
        <f t="shared" si="53"/>
        <v/>
      </c>
      <c r="AB190" s="10" t="str">
        <f t="shared" si="54"/>
        <v/>
      </c>
      <c r="AC190" s="18" t="str">
        <f t="shared" si="55"/>
        <v/>
      </c>
      <c r="AD190" s="18" t="str">
        <f t="shared" si="64"/>
        <v/>
      </c>
      <c r="AE190" s="18" t="str">
        <f t="shared" si="56"/>
        <v/>
      </c>
      <c r="AF190" s="18" t="str">
        <f t="shared" si="57"/>
        <v/>
      </c>
      <c r="AG190" s="18" t="str">
        <f t="shared" si="58"/>
        <v/>
      </c>
      <c r="AH190" s="18" t="str">
        <f t="shared" si="59"/>
        <v/>
      </c>
      <c r="AI190" s="18" t="str">
        <f t="shared" si="60"/>
        <v/>
      </c>
      <c r="AJ190" s="18" t="str">
        <f t="shared" si="61"/>
        <v/>
      </c>
      <c r="AK190" s="18" t="str">
        <f t="shared" si="62"/>
        <v/>
      </c>
      <c r="AL190" s="18" t="str">
        <f t="shared" si="63"/>
        <v/>
      </c>
    </row>
    <row r="191" spans="1:38" ht="22.5" customHeight="1" x14ac:dyDescent="0.25">
      <c r="A191" s="98">
        <v>182</v>
      </c>
      <c r="B191" s="66"/>
      <c r="C191" s="67"/>
      <c r="D191" s="22"/>
      <c r="E191" s="22"/>
      <c r="F191" s="22"/>
      <c r="G191" s="23"/>
      <c r="H191" s="23"/>
      <c r="I191" s="23"/>
      <c r="J191" s="15"/>
      <c r="K191" s="15"/>
      <c r="L191" s="15"/>
      <c r="M191" s="14"/>
      <c r="N191" s="14"/>
      <c r="O191" s="14"/>
      <c r="P191" s="14"/>
      <c r="Q191" s="14"/>
      <c r="R191" s="16"/>
      <c r="S191" s="13"/>
      <c r="T191" s="12"/>
      <c r="U191" s="10" t="str">
        <f t="shared" si="49"/>
        <v/>
      </c>
      <c r="V191" s="10" t="str">
        <f t="shared" si="50"/>
        <v/>
      </c>
      <c r="W191" s="10" t="str">
        <f t="shared" si="65"/>
        <v/>
      </c>
      <c r="X191" s="10" t="str">
        <f t="shared" si="48"/>
        <v/>
      </c>
      <c r="Y191" s="10" t="str">
        <f t="shared" si="51"/>
        <v/>
      </c>
      <c r="Z191" s="10" t="str">
        <f t="shared" si="52"/>
        <v/>
      </c>
      <c r="AA191" s="10" t="str">
        <f t="shared" si="53"/>
        <v/>
      </c>
      <c r="AB191" s="10" t="str">
        <f t="shared" si="54"/>
        <v/>
      </c>
      <c r="AC191" s="18" t="str">
        <f t="shared" si="55"/>
        <v/>
      </c>
      <c r="AD191" s="18" t="str">
        <f t="shared" si="64"/>
        <v/>
      </c>
      <c r="AE191" s="18" t="str">
        <f t="shared" si="56"/>
        <v/>
      </c>
      <c r="AF191" s="18" t="str">
        <f t="shared" si="57"/>
        <v/>
      </c>
      <c r="AG191" s="18" t="str">
        <f t="shared" si="58"/>
        <v/>
      </c>
      <c r="AH191" s="18" t="str">
        <f t="shared" si="59"/>
        <v/>
      </c>
      <c r="AI191" s="18" t="str">
        <f t="shared" si="60"/>
        <v/>
      </c>
      <c r="AJ191" s="18" t="str">
        <f t="shared" si="61"/>
        <v/>
      </c>
      <c r="AK191" s="18" t="str">
        <f t="shared" si="62"/>
        <v/>
      </c>
      <c r="AL191" s="18" t="str">
        <f t="shared" si="63"/>
        <v/>
      </c>
    </row>
    <row r="192" spans="1:38" ht="22.5" customHeight="1" x14ac:dyDescent="0.25">
      <c r="A192" s="98">
        <v>183</v>
      </c>
      <c r="B192" s="66"/>
      <c r="C192" s="67"/>
      <c r="D192" s="22"/>
      <c r="E192" s="22"/>
      <c r="F192" s="22"/>
      <c r="G192" s="23"/>
      <c r="H192" s="23"/>
      <c r="I192" s="23"/>
      <c r="J192" s="15"/>
      <c r="K192" s="15"/>
      <c r="L192" s="15"/>
      <c r="M192" s="14"/>
      <c r="N192" s="14"/>
      <c r="O192" s="14"/>
      <c r="P192" s="14"/>
      <c r="Q192" s="14"/>
      <c r="R192" s="16"/>
      <c r="S192" s="13"/>
      <c r="T192" s="12"/>
      <c r="U192" s="10" t="str">
        <f t="shared" si="49"/>
        <v/>
      </c>
      <c r="V192" s="10" t="str">
        <f t="shared" si="50"/>
        <v/>
      </c>
      <c r="W192" s="10" t="str">
        <f t="shared" si="65"/>
        <v/>
      </c>
      <c r="X192" s="10" t="str">
        <f t="shared" si="48"/>
        <v/>
      </c>
      <c r="Y192" s="10" t="str">
        <f t="shared" si="51"/>
        <v/>
      </c>
      <c r="Z192" s="10" t="str">
        <f t="shared" si="52"/>
        <v/>
      </c>
      <c r="AA192" s="10" t="str">
        <f t="shared" si="53"/>
        <v/>
      </c>
      <c r="AB192" s="10" t="str">
        <f t="shared" si="54"/>
        <v/>
      </c>
      <c r="AC192" s="18" t="str">
        <f t="shared" si="55"/>
        <v/>
      </c>
      <c r="AD192" s="18" t="str">
        <f t="shared" si="64"/>
        <v/>
      </c>
      <c r="AE192" s="18" t="str">
        <f t="shared" si="56"/>
        <v/>
      </c>
      <c r="AF192" s="18" t="str">
        <f t="shared" si="57"/>
        <v/>
      </c>
      <c r="AG192" s="18" t="str">
        <f t="shared" si="58"/>
        <v/>
      </c>
      <c r="AH192" s="18" t="str">
        <f t="shared" si="59"/>
        <v/>
      </c>
      <c r="AI192" s="18" t="str">
        <f t="shared" si="60"/>
        <v/>
      </c>
      <c r="AJ192" s="18" t="str">
        <f t="shared" si="61"/>
        <v/>
      </c>
      <c r="AK192" s="18" t="str">
        <f t="shared" si="62"/>
        <v/>
      </c>
      <c r="AL192" s="18" t="str">
        <f t="shared" si="63"/>
        <v/>
      </c>
    </row>
    <row r="193" spans="1:38" ht="22.5" customHeight="1" x14ac:dyDescent="0.25">
      <c r="A193" s="98">
        <v>184</v>
      </c>
      <c r="B193" s="66"/>
      <c r="C193" s="67"/>
      <c r="D193" s="22"/>
      <c r="E193" s="22"/>
      <c r="F193" s="22"/>
      <c r="G193" s="23"/>
      <c r="H193" s="23"/>
      <c r="I193" s="23"/>
      <c r="J193" s="15"/>
      <c r="K193" s="15"/>
      <c r="L193" s="15"/>
      <c r="M193" s="14"/>
      <c r="N193" s="14"/>
      <c r="O193" s="14"/>
      <c r="P193" s="14"/>
      <c r="Q193" s="14"/>
      <c r="R193" s="16"/>
      <c r="S193" s="13"/>
      <c r="T193" s="12"/>
      <c r="U193" s="10" t="str">
        <f t="shared" si="49"/>
        <v/>
      </c>
      <c r="V193" s="10" t="str">
        <f t="shared" si="50"/>
        <v/>
      </c>
      <c r="W193" s="10" t="str">
        <f t="shared" si="65"/>
        <v/>
      </c>
      <c r="X193" s="10" t="str">
        <f t="shared" si="48"/>
        <v/>
      </c>
      <c r="Y193" s="10" t="str">
        <f t="shared" si="51"/>
        <v/>
      </c>
      <c r="Z193" s="10" t="str">
        <f t="shared" si="52"/>
        <v/>
      </c>
      <c r="AA193" s="10" t="str">
        <f t="shared" si="53"/>
        <v/>
      </c>
      <c r="AB193" s="10" t="str">
        <f t="shared" si="54"/>
        <v/>
      </c>
      <c r="AC193" s="18" t="str">
        <f t="shared" si="55"/>
        <v/>
      </c>
      <c r="AD193" s="18" t="str">
        <f t="shared" si="64"/>
        <v/>
      </c>
      <c r="AE193" s="18" t="str">
        <f t="shared" si="56"/>
        <v/>
      </c>
      <c r="AF193" s="18" t="str">
        <f t="shared" si="57"/>
        <v/>
      </c>
      <c r="AG193" s="18" t="str">
        <f t="shared" si="58"/>
        <v/>
      </c>
      <c r="AH193" s="18" t="str">
        <f t="shared" si="59"/>
        <v/>
      </c>
      <c r="AI193" s="18" t="str">
        <f t="shared" si="60"/>
        <v/>
      </c>
      <c r="AJ193" s="18" t="str">
        <f t="shared" si="61"/>
        <v/>
      </c>
      <c r="AK193" s="18" t="str">
        <f t="shared" si="62"/>
        <v/>
      </c>
      <c r="AL193" s="18" t="str">
        <f t="shared" si="63"/>
        <v/>
      </c>
    </row>
    <row r="194" spans="1:38" ht="22.5" customHeight="1" x14ac:dyDescent="0.25">
      <c r="A194" s="98">
        <v>185</v>
      </c>
      <c r="B194" s="66"/>
      <c r="C194" s="67"/>
      <c r="D194" s="22"/>
      <c r="E194" s="22"/>
      <c r="F194" s="22"/>
      <c r="G194" s="23"/>
      <c r="H194" s="23"/>
      <c r="I194" s="23"/>
      <c r="J194" s="15"/>
      <c r="K194" s="15"/>
      <c r="L194" s="15"/>
      <c r="M194" s="14"/>
      <c r="N194" s="14"/>
      <c r="O194" s="14"/>
      <c r="P194" s="14"/>
      <c r="Q194" s="14"/>
      <c r="R194" s="16"/>
      <c r="S194" s="13"/>
      <c r="T194" s="12"/>
      <c r="U194" s="10" t="str">
        <f t="shared" si="49"/>
        <v/>
      </c>
      <c r="V194" s="10" t="str">
        <f t="shared" si="50"/>
        <v/>
      </c>
      <c r="W194" s="10" t="str">
        <f t="shared" si="65"/>
        <v/>
      </c>
      <c r="X194" s="10" t="str">
        <f t="shared" si="48"/>
        <v/>
      </c>
      <c r="Y194" s="10" t="str">
        <f t="shared" si="51"/>
        <v/>
      </c>
      <c r="Z194" s="10" t="str">
        <f t="shared" si="52"/>
        <v/>
      </c>
      <c r="AA194" s="10" t="str">
        <f t="shared" si="53"/>
        <v/>
      </c>
      <c r="AB194" s="10" t="str">
        <f t="shared" si="54"/>
        <v/>
      </c>
      <c r="AC194" s="18" t="str">
        <f t="shared" si="55"/>
        <v/>
      </c>
      <c r="AD194" s="18" t="str">
        <f t="shared" si="64"/>
        <v/>
      </c>
      <c r="AE194" s="18" t="str">
        <f t="shared" si="56"/>
        <v/>
      </c>
      <c r="AF194" s="18" t="str">
        <f t="shared" si="57"/>
        <v/>
      </c>
      <c r="AG194" s="18" t="str">
        <f t="shared" si="58"/>
        <v/>
      </c>
      <c r="AH194" s="18" t="str">
        <f t="shared" si="59"/>
        <v/>
      </c>
      <c r="AI194" s="18" t="str">
        <f t="shared" si="60"/>
        <v/>
      </c>
      <c r="AJ194" s="18" t="str">
        <f t="shared" si="61"/>
        <v/>
      </c>
      <c r="AK194" s="18" t="str">
        <f t="shared" si="62"/>
        <v/>
      </c>
      <c r="AL194" s="18" t="str">
        <f t="shared" si="63"/>
        <v/>
      </c>
    </row>
    <row r="195" spans="1:38" ht="22.5" customHeight="1" x14ac:dyDescent="0.25">
      <c r="A195" s="98">
        <v>186</v>
      </c>
      <c r="B195" s="66"/>
      <c r="C195" s="67"/>
      <c r="D195" s="22"/>
      <c r="E195" s="22"/>
      <c r="F195" s="22"/>
      <c r="G195" s="23"/>
      <c r="H195" s="23"/>
      <c r="I195" s="23"/>
      <c r="J195" s="15"/>
      <c r="K195" s="15"/>
      <c r="L195" s="15"/>
      <c r="M195" s="14"/>
      <c r="N195" s="14"/>
      <c r="O195" s="14"/>
      <c r="P195" s="14"/>
      <c r="Q195" s="14"/>
      <c r="R195" s="16"/>
      <c r="S195" s="13"/>
      <c r="T195" s="12"/>
      <c r="U195" s="10" t="str">
        <f t="shared" si="49"/>
        <v/>
      </c>
      <c r="V195" s="10" t="str">
        <f t="shared" si="50"/>
        <v/>
      </c>
      <c r="W195" s="10" t="str">
        <f t="shared" si="65"/>
        <v/>
      </c>
      <c r="X195" s="10" t="str">
        <f t="shared" si="48"/>
        <v/>
      </c>
      <c r="Y195" s="10" t="str">
        <f t="shared" si="51"/>
        <v/>
      </c>
      <c r="Z195" s="10" t="str">
        <f t="shared" si="52"/>
        <v/>
      </c>
      <c r="AA195" s="10" t="str">
        <f t="shared" si="53"/>
        <v/>
      </c>
      <c r="AB195" s="10" t="str">
        <f t="shared" si="54"/>
        <v/>
      </c>
      <c r="AC195" s="18" t="str">
        <f t="shared" si="55"/>
        <v/>
      </c>
      <c r="AD195" s="18" t="str">
        <f t="shared" si="64"/>
        <v/>
      </c>
      <c r="AE195" s="18" t="str">
        <f t="shared" si="56"/>
        <v/>
      </c>
      <c r="AF195" s="18" t="str">
        <f t="shared" si="57"/>
        <v/>
      </c>
      <c r="AG195" s="18" t="str">
        <f t="shared" si="58"/>
        <v/>
      </c>
      <c r="AH195" s="18" t="str">
        <f t="shared" si="59"/>
        <v/>
      </c>
      <c r="AI195" s="18" t="str">
        <f t="shared" si="60"/>
        <v/>
      </c>
      <c r="AJ195" s="18" t="str">
        <f t="shared" si="61"/>
        <v/>
      </c>
      <c r="AK195" s="18" t="str">
        <f t="shared" si="62"/>
        <v/>
      </c>
      <c r="AL195" s="18" t="str">
        <f t="shared" si="63"/>
        <v/>
      </c>
    </row>
    <row r="196" spans="1:38" ht="22.5" customHeight="1" x14ac:dyDescent="0.25">
      <c r="A196" s="98">
        <v>187</v>
      </c>
      <c r="B196" s="66"/>
      <c r="C196" s="67"/>
      <c r="D196" s="22"/>
      <c r="E196" s="22"/>
      <c r="F196" s="22"/>
      <c r="G196" s="23"/>
      <c r="H196" s="23"/>
      <c r="I196" s="23"/>
      <c r="J196" s="15"/>
      <c r="K196" s="15"/>
      <c r="L196" s="15"/>
      <c r="M196" s="14"/>
      <c r="N196" s="14"/>
      <c r="O196" s="14"/>
      <c r="P196" s="14"/>
      <c r="Q196" s="14"/>
      <c r="R196" s="16"/>
      <c r="S196" s="13"/>
      <c r="T196" s="12"/>
      <c r="U196" s="10" t="str">
        <f t="shared" si="49"/>
        <v/>
      </c>
      <c r="V196" s="10" t="str">
        <f t="shared" si="50"/>
        <v/>
      </c>
      <c r="W196" s="10" t="str">
        <f t="shared" si="65"/>
        <v/>
      </c>
      <c r="X196" s="10" t="str">
        <f t="shared" si="48"/>
        <v/>
      </c>
      <c r="Y196" s="10" t="str">
        <f t="shared" si="51"/>
        <v/>
      </c>
      <c r="Z196" s="10" t="str">
        <f t="shared" si="52"/>
        <v/>
      </c>
      <c r="AA196" s="10" t="str">
        <f t="shared" si="53"/>
        <v/>
      </c>
      <c r="AB196" s="10" t="str">
        <f t="shared" si="54"/>
        <v/>
      </c>
      <c r="AC196" s="18" t="str">
        <f t="shared" si="55"/>
        <v/>
      </c>
      <c r="AD196" s="18" t="str">
        <f t="shared" si="64"/>
        <v/>
      </c>
      <c r="AE196" s="18" t="str">
        <f t="shared" si="56"/>
        <v/>
      </c>
      <c r="AF196" s="18" t="str">
        <f t="shared" si="57"/>
        <v/>
      </c>
      <c r="AG196" s="18" t="str">
        <f t="shared" si="58"/>
        <v/>
      </c>
      <c r="AH196" s="18" t="str">
        <f t="shared" si="59"/>
        <v/>
      </c>
      <c r="AI196" s="18" t="str">
        <f t="shared" si="60"/>
        <v/>
      </c>
      <c r="AJ196" s="18" t="str">
        <f t="shared" si="61"/>
        <v/>
      </c>
      <c r="AK196" s="18" t="str">
        <f t="shared" si="62"/>
        <v/>
      </c>
      <c r="AL196" s="18" t="str">
        <f t="shared" si="63"/>
        <v/>
      </c>
    </row>
    <row r="197" spans="1:38" ht="22.5" customHeight="1" x14ac:dyDescent="0.25">
      <c r="A197" s="98">
        <v>188</v>
      </c>
      <c r="B197" s="66"/>
      <c r="C197" s="67"/>
      <c r="D197" s="22"/>
      <c r="E197" s="22"/>
      <c r="F197" s="22"/>
      <c r="G197" s="23"/>
      <c r="H197" s="23"/>
      <c r="I197" s="23"/>
      <c r="J197" s="15"/>
      <c r="K197" s="15"/>
      <c r="L197" s="15"/>
      <c r="M197" s="14"/>
      <c r="N197" s="14"/>
      <c r="O197" s="14"/>
      <c r="P197" s="14"/>
      <c r="Q197" s="14"/>
      <c r="R197" s="16"/>
      <c r="S197" s="13"/>
      <c r="T197" s="12"/>
      <c r="U197" s="10" t="str">
        <f t="shared" si="49"/>
        <v/>
      </c>
      <c r="V197" s="10" t="str">
        <f t="shared" si="50"/>
        <v/>
      </c>
      <c r="W197" s="10" t="str">
        <f t="shared" si="65"/>
        <v/>
      </c>
      <c r="X197" s="10" t="str">
        <f t="shared" si="48"/>
        <v/>
      </c>
      <c r="Y197" s="10" t="str">
        <f t="shared" si="51"/>
        <v/>
      </c>
      <c r="Z197" s="10" t="str">
        <f t="shared" si="52"/>
        <v/>
      </c>
      <c r="AA197" s="10" t="str">
        <f t="shared" si="53"/>
        <v/>
      </c>
      <c r="AB197" s="10" t="str">
        <f t="shared" si="54"/>
        <v/>
      </c>
      <c r="AC197" s="18" t="str">
        <f t="shared" si="55"/>
        <v/>
      </c>
      <c r="AD197" s="18" t="str">
        <f t="shared" si="64"/>
        <v/>
      </c>
      <c r="AE197" s="18" t="str">
        <f t="shared" si="56"/>
        <v/>
      </c>
      <c r="AF197" s="18" t="str">
        <f t="shared" si="57"/>
        <v/>
      </c>
      <c r="AG197" s="18" t="str">
        <f t="shared" si="58"/>
        <v/>
      </c>
      <c r="AH197" s="18" t="str">
        <f t="shared" si="59"/>
        <v/>
      </c>
      <c r="AI197" s="18" t="str">
        <f t="shared" si="60"/>
        <v/>
      </c>
      <c r="AJ197" s="18" t="str">
        <f t="shared" si="61"/>
        <v/>
      </c>
      <c r="AK197" s="18" t="str">
        <f t="shared" si="62"/>
        <v/>
      </c>
      <c r="AL197" s="18" t="str">
        <f t="shared" si="63"/>
        <v/>
      </c>
    </row>
    <row r="198" spans="1:38" ht="22.5" customHeight="1" x14ac:dyDescent="0.25">
      <c r="A198" s="98">
        <v>189</v>
      </c>
      <c r="B198" s="66"/>
      <c r="C198" s="67"/>
      <c r="D198" s="22"/>
      <c r="E198" s="22"/>
      <c r="F198" s="22"/>
      <c r="G198" s="23"/>
      <c r="H198" s="23"/>
      <c r="I198" s="23"/>
      <c r="J198" s="15"/>
      <c r="K198" s="15"/>
      <c r="L198" s="15"/>
      <c r="M198" s="14"/>
      <c r="N198" s="14"/>
      <c r="O198" s="14"/>
      <c r="P198" s="14"/>
      <c r="Q198" s="14"/>
      <c r="R198" s="16"/>
      <c r="S198" s="13"/>
      <c r="T198" s="12"/>
      <c r="U198" s="10" t="str">
        <f t="shared" si="49"/>
        <v/>
      </c>
      <c r="V198" s="10" t="str">
        <f t="shared" si="50"/>
        <v/>
      </c>
      <c r="W198" s="10" t="str">
        <f t="shared" si="65"/>
        <v/>
      </c>
      <c r="X198" s="10" t="str">
        <f t="shared" si="48"/>
        <v/>
      </c>
      <c r="Y198" s="10" t="str">
        <f t="shared" si="51"/>
        <v/>
      </c>
      <c r="Z198" s="10" t="str">
        <f t="shared" si="52"/>
        <v/>
      </c>
      <c r="AA198" s="10" t="str">
        <f t="shared" si="53"/>
        <v/>
      </c>
      <c r="AB198" s="10" t="str">
        <f t="shared" si="54"/>
        <v/>
      </c>
      <c r="AC198" s="18" t="str">
        <f t="shared" si="55"/>
        <v/>
      </c>
      <c r="AD198" s="18" t="str">
        <f t="shared" si="64"/>
        <v/>
      </c>
      <c r="AE198" s="18" t="str">
        <f t="shared" si="56"/>
        <v/>
      </c>
      <c r="AF198" s="18" t="str">
        <f t="shared" si="57"/>
        <v/>
      </c>
      <c r="AG198" s="18" t="str">
        <f t="shared" si="58"/>
        <v/>
      </c>
      <c r="AH198" s="18" t="str">
        <f t="shared" si="59"/>
        <v/>
      </c>
      <c r="AI198" s="18" t="str">
        <f t="shared" si="60"/>
        <v/>
      </c>
      <c r="AJ198" s="18" t="str">
        <f t="shared" si="61"/>
        <v/>
      </c>
      <c r="AK198" s="18" t="str">
        <f t="shared" si="62"/>
        <v/>
      </c>
      <c r="AL198" s="18" t="str">
        <f t="shared" si="63"/>
        <v/>
      </c>
    </row>
    <row r="199" spans="1:38" ht="22.5" customHeight="1" x14ac:dyDescent="0.25">
      <c r="A199" s="98">
        <v>190</v>
      </c>
      <c r="B199" s="66"/>
      <c r="C199" s="67"/>
      <c r="D199" s="22"/>
      <c r="E199" s="22"/>
      <c r="F199" s="22"/>
      <c r="G199" s="23"/>
      <c r="H199" s="23"/>
      <c r="I199" s="23"/>
      <c r="J199" s="15"/>
      <c r="K199" s="15"/>
      <c r="L199" s="15"/>
      <c r="M199" s="14"/>
      <c r="N199" s="14"/>
      <c r="O199" s="14"/>
      <c r="P199" s="14"/>
      <c r="Q199" s="14"/>
      <c r="R199" s="16"/>
      <c r="S199" s="13"/>
      <c r="T199" s="12"/>
      <c r="U199" s="10" t="str">
        <f t="shared" si="49"/>
        <v/>
      </c>
      <c r="V199" s="10" t="str">
        <f t="shared" si="50"/>
        <v/>
      </c>
      <c r="W199" s="10" t="str">
        <f t="shared" si="65"/>
        <v/>
      </c>
      <c r="X199" s="10" t="str">
        <f t="shared" si="48"/>
        <v/>
      </c>
      <c r="Y199" s="10" t="str">
        <f t="shared" si="51"/>
        <v/>
      </c>
      <c r="Z199" s="10" t="str">
        <f t="shared" si="52"/>
        <v/>
      </c>
      <c r="AA199" s="10" t="str">
        <f t="shared" si="53"/>
        <v/>
      </c>
      <c r="AB199" s="10" t="str">
        <f t="shared" si="54"/>
        <v/>
      </c>
      <c r="AC199" s="18" t="str">
        <f t="shared" si="55"/>
        <v/>
      </c>
      <c r="AD199" s="18" t="str">
        <f t="shared" si="64"/>
        <v/>
      </c>
      <c r="AE199" s="18" t="str">
        <f t="shared" si="56"/>
        <v/>
      </c>
      <c r="AF199" s="18" t="str">
        <f t="shared" si="57"/>
        <v/>
      </c>
      <c r="AG199" s="18" t="str">
        <f t="shared" si="58"/>
        <v/>
      </c>
      <c r="AH199" s="18" t="str">
        <f t="shared" si="59"/>
        <v/>
      </c>
      <c r="AI199" s="18" t="str">
        <f t="shared" si="60"/>
        <v/>
      </c>
      <c r="AJ199" s="18" t="str">
        <f t="shared" si="61"/>
        <v/>
      </c>
      <c r="AK199" s="18" t="str">
        <f t="shared" si="62"/>
        <v/>
      </c>
      <c r="AL199" s="18" t="str">
        <f t="shared" si="63"/>
        <v/>
      </c>
    </row>
    <row r="200" spans="1:38" ht="22.5" customHeight="1" x14ac:dyDescent="0.25">
      <c r="A200" s="98">
        <v>191</v>
      </c>
      <c r="B200" s="66"/>
      <c r="C200" s="67"/>
      <c r="D200" s="22"/>
      <c r="E200" s="22"/>
      <c r="F200" s="22"/>
      <c r="G200" s="23"/>
      <c r="H200" s="23"/>
      <c r="I200" s="23"/>
      <c r="J200" s="15"/>
      <c r="K200" s="15"/>
      <c r="L200" s="15"/>
      <c r="M200" s="14"/>
      <c r="N200" s="14"/>
      <c r="O200" s="14"/>
      <c r="P200" s="14"/>
      <c r="Q200" s="14"/>
      <c r="R200" s="16"/>
      <c r="S200" s="13"/>
      <c r="T200" s="12"/>
      <c r="U200" s="10" t="str">
        <f t="shared" si="49"/>
        <v/>
      </c>
      <c r="V200" s="10" t="str">
        <f t="shared" si="50"/>
        <v/>
      </c>
      <c r="W200" s="10" t="str">
        <f t="shared" si="65"/>
        <v/>
      </c>
      <c r="X200" s="10" t="str">
        <f t="shared" si="48"/>
        <v/>
      </c>
      <c r="Y200" s="10" t="str">
        <f t="shared" si="51"/>
        <v/>
      </c>
      <c r="Z200" s="10" t="str">
        <f t="shared" si="52"/>
        <v/>
      </c>
      <c r="AA200" s="10" t="str">
        <f t="shared" si="53"/>
        <v/>
      </c>
      <c r="AB200" s="10" t="str">
        <f t="shared" si="54"/>
        <v/>
      </c>
      <c r="AC200" s="18" t="str">
        <f t="shared" si="55"/>
        <v/>
      </c>
      <c r="AD200" s="18" t="str">
        <f t="shared" si="64"/>
        <v/>
      </c>
      <c r="AE200" s="18" t="str">
        <f t="shared" si="56"/>
        <v/>
      </c>
      <c r="AF200" s="18" t="str">
        <f t="shared" si="57"/>
        <v/>
      </c>
      <c r="AG200" s="18" t="str">
        <f t="shared" si="58"/>
        <v/>
      </c>
      <c r="AH200" s="18" t="str">
        <f t="shared" si="59"/>
        <v/>
      </c>
      <c r="AI200" s="18" t="str">
        <f t="shared" si="60"/>
        <v/>
      </c>
      <c r="AJ200" s="18" t="str">
        <f t="shared" si="61"/>
        <v/>
      </c>
      <c r="AK200" s="18" t="str">
        <f t="shared" si="62"/>
        <v/>
      </c>
      <c r="AL200" s="18" t="str">
        <f t="shared" si="63"/>
        <v/>
      </c>
    </row>
    <row r="201" spans="1:38" ht="22.5" customHeight="1" x14ac:dyDescent="0.25">
      <c r="A201" s="98">
        <v>192</v>
      </c>
      <c r="B201" s="66"/>
      <c r="C201" s="67"/>
      <c r="D201" s="22"/>
      <c r="E201" s="22"/>
      <c r="F201" s="22"/>
      <c r="G201" s="23"/>
      <c r="H201" s="23"/>
      <c r="I201" s="23"/>
      <c r="J201" s="15"/>
      <c r="K201" s="15"/>
      <c r="L201" s="15"/>
      <c r="M201" s="14"/>
      <c r="N201" s="14"/>
      <c r="O201" s="14"/>
      <c r="P201" s="14"/>
      <c r="Q201" s="14"/>
      <c r="R201" s="16"/>
      <c r="S201" s="13"/>
      <c r="T201" s="12"/>
      <c r="U201" s="10" t="str">
        <f t="shared" si="49"/>
        <v/>
      </c>
      <c r="V201" s="10" t="str">
        <f t="shared" si="50"/>
        <v/>
      </c>
      <c r="W201" s="10" t="str">
        <f t="shared" si="65"/>
        <v/>
      </c>
      <c r="X201" s="10" t="str">
        <f t="shared" si="48"/>
        <v/>
      </c>
      <c r="Y201" s="10" t="str">
        <f t="shared" si="51"/>
        <v/>
      </c>
      <c r="Z201" s="10" t="str">
        <f t="shared" si="52"/>
        <v/>
      </c>
      <c r="AA201" s="10" t="str">
        <f t="shared" si="53"/>
        <v/>
      </c>
      <c r="AB201" s="10" t="str">
        <f t="shared" si="54"/>
        <v/>
      </c>
      <c r="AC201" s="18" t="str">
        <f t="shared" si="55"/>
        <v/>
      </c>
      <c r="AD201" s="18" t="str">
        <f t="shared" si="64"/>
        <v/>
      </c>
      <c r="AE201" s="18" t="str">
        <f t="shared" si="56"/>
        <v/>
      </c>
      <c r="AF201" s="18" t="str">
        <f t="shared" si="57"/>
        <v/>
      </c>
      <c r="AG201" s="18" t="str">
        <f t="shared" si="58"/>
        <v/>
      </c>
      <c r="AH201" s="18" t="str">
        <f t="shared" si="59"/>
        <v/>
      </c>
      <c r="AI201" s="18" t="str">
        <f t="shared" si="60"/>
        <v/>
      </c>
      <c r="AJ201" s="18" t="str">
        <f t="shared" si="61"/>
        <v/>
      </c>
      <c r="AK201" s="18" t="str">
        <f t="shared" si="62"/>
        <v/>
      </c>
      <c r="AL201" s="18" t="str">
        <f t="shared" si="63"/>
        <v/>
      </c>
    </row>
    <row r="202" spans="1:38" ht="22.5" customHeight="1" x14ac:dyDescent="0.25">
      <c r="A202" s="98">
        <v>193</v>
      </c>
      <c r="B202" s="66"/>
      <c r="C202" s="67"/>
      <c r="D202" s="22"/>
      <c r="E202" s="22"/>
      <c r="F202" s="22"/>
      <c r="G202" s="23"/>
      <c r="H202" s="23"/>
      <c r="I202" s="23"/>
      <c r="J202" s="15"/>
      <c r="K202" s="15"/>
      <c r="L202" s="15"/>
      <c r="M202" s="14"/>
      <c r="N202" s="14"/>
      <c r="O202" s="14"/>
      <c r="P202" s="14"/>
      <c r="Q202" s="14"/>
      <c r="R202" s="16"/>
      <c r="S202" s="13"/>
      <c r="T202" s="12"/>
      <c r="U202" s="10" t="str">
        <f t="shared" si="49"/>
        <v/>
      </c>
      <c r="V202" s="10" t="str">
        <f t="shared" si="50"/>
        <v/>
      </c>
      <c r="W202" s="10" t="str">
        <f t="shared" si="65"/>
        <v/>
      </c>
      <c r="X202" s="10" t="str">
        <f t="shared" ref="X202:X265" si="66">IF(VLOOKUP(ROW()-9,A:S,18,0) = "","", IF(ISNUMBER(VLOOKUP(ROW()-9,A:S,18,0))=TRUE,"","Amount must be a numeric value. "))</f>
        <v/>
      </c>
      <c r="Y202" s="10" t="str">
        <f t="shared" si="51"/>
        <v/>
      </c>
      <c r="Z202" s="10" t="str">
        <f t="shared" si="52"/>
        <v/>
      </c>
      <c r="AA202" s="10" t="str">
        <f t="shared" si="53"/>
        <v/>
      </c>
      <c r="AB202" s="10" t="str">
        <f t="shared" si="54"/>
        <v/>
      </c>
      <c r="AC202" s="18" t="str">
        <f t="shared" si="55"/>
        <v/>
      </c>
      <c r="AD202" s="18" t="str">
        <f t="shared" si="64"/>
        <v/>
      </c>
      <c r="AE202" s="18" t="str">
        <f t="shared" si="56"/>
        <v/>
      </c>
      <c r="AF202" s="18" t="str">
        <f t="shared" si="57"/>
        <v/>
      </c>
      <c r="AG202" s="18" t="str">
        <f t="shared" si="58"/>
        <v/>
      </c>
      <c r="AH202" s="18" t="str">
        <f t="shared" si="59"/>
        <v/>
      </c>
      <c r="AI202" s="18" t="str">
        <f t="shared" si="60"/>
        <v/>
      </c>
      <c r="AJ202" s="18" t="str">
        <f t="shared" si="61"/>
        <v/>
      </c>
      <c r="AK202" s="18" t="str">
        <f t="shared" si="62"/>
        <v/>
      </c>
      <c r="AL202" s="18" t="str">
        <f t="shared" si="63"/>
        <v/>
      </c>
    </row>
    <row r="203" spans="1:38" ht="22.5" customHeight="1" x14ac:dyDescent="0.25">
      <c r="A203" s="98">
        <v>194</v>
      </c>
      <c r="B203" s="66"/>
      <c r="C203" s="67"/>
      <c r="D203" s="22"/>
      <c r="E203" s="22"/>
      <c r="F203" s="22"/>
      <c r="G203" s="23"/>
      <c r="H203" s="23"/>
      <c r="I203" s="23"/>
      <c r="J203" s="15"/>
      <c r="K203" s="15"/>
      <c r="L203" s="15"/>
      <c r="M203" s="14"/>
      <c r="N203" s="14"/>
      <c r="O203" s="14"/>
      <c r="P203" s="14"/>
      <c r="Q203" s="14"/>
      <c r="R203" s="16"/>
      <c r="S203" s="13"/>
      <c r="T203" s="12"/>
      <c r="U203" s="10" t="str">
        <f t="shared" ref="U203:U266" si="67" xml:space="preserve"> IF(ISERROR(V203),"",V203)&amp; IF(ISERROR(W203),"",W203)&amp; IF(ISERROR(X203),"",X203)&amp; IF(ISERROR(Y203),"",Y203)&amp; IF(ISERROR(Z203),"",Z203)&amp; IF(ISERROR(AA203),"",AA203)&amp; IF(ISERROR(AB203),"",AB203)&amp; IF(ISERROR(AC203),"",AC203)&amp; IF(ISERROR(AD203),"",AD203)&amp; IF(ISERROR(AE203),"",AE203)&amp; IF(ISERROR(AF203),"",AF203)&amp; IF(ISERROR(AG203),"",AG203)&amp; IF(ISERROR(AH203),"",AH203)&amp; IF(ISERROR(AI203),"",AI203)&amp; IF(ISERROR(AJ203),"",AJ203)&amp; IF(ISERROR(AK203),"",AK203)&amp; IF(ISERROR(AL203),"",AL203)</f>
        <v/>
      </c>
      <c r="V203" s="10" t="str">
        <f t="shared" ref="V203:V266" si="68">IF(OR(VLOOKUP(ROW()-9,A:S,18,0)&lt;0,VLOOKUP(ROW()-9,A:S,3,0)&lt;0),"Amount and encumbrances must be a positive value. ","")</f>
        <v/>
      </c>
      <c r="W203" s="10" t="str">
        <f t="shared" si="65"/>
        <v/>
      </c>
      <c r="X203" s="10" t="str">
        <f t="shared" si="66"/>
        <v/>
      </c>
      <c r="Y203" s="10" t="str">
        <f t="shared" ref="Y203:Y266" si="69">IF(VLOOKUP(ROW()-9,A:S,3,0) = "","", IF(ISNUMBER(VLOOKUP(ROW()-9,A:S,3,0))=TRUE,"","Encumbrances must be a numeric value. "))</f>
        <v/>
      </c>
      <c r="Z203" s="10" t="str">
        <f t="shared" ref="Z203:Z266" si="70">IF(VLOOKUP(ROW()-9,A:S,18,0)&gt;=VLOOKUP(ROW()-9,A:S,3,0),"","Encumbrance amount must be equal to or less than the accrual amount. ")</f>
        <v/>
      </c>
      <c r="AA203" s="10" t="str">
        <f t="shared" ref="AA203:AA266" si="71">IF(OR(AND(VLOOKUP(ROW()-9,A:S,18,0)&gt;0,VLOOKUP(ROW()-9,A:S,19,0)=""),AND(VLOOKUP(ROW()-9,A:S,3,0)&gt;0,VLOOKUP(ROW()-9,A:S,4,0)="")),"For every amount or encumbrance, the D/C column must have a D or C. ", "")</f>
        <v/>
      </c>
      <c r="AB203" s="10" t="str">
        <f t="shared" ref="AB203:AB266" si="72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203" s="18" t="str">
        <f t="shared" ref="AC203:AC266" si="73">IF(OR(VLOOKUP(ROW()-9,A:S,8,0)&lt;&gt;"97",VLOOKUP(ROW()-9,A:S,18,0)=""),"",IF(VLOOKUP(ROW()-9,A:S,15,0)&lt;&gt;"3","Cat 97 must have a block flag 3. ", IF(VLOOKUP(ROW()-9,A:S,19,0)&lt;&gt;"C","Cat 97 amount must be a credit. ","")))</f>
        <v/>
      </c>
      <c r="AD203" s="18" t="str">
        <f t="shared" si="64"/>
        <v/>
      </c>
      <c r="AE203" s="18" t="str">
        <f t="shared" ref="AE203:AE266" si="74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203" s="18" t="str">
        <f t="shared" ref="AF203:AF266" si="75">IF(VLOOKUP(ROW()-9,A:S,13,0) &lt;&gt;"R","",IF(VLOOKUP(ROW()-9,A:S,17,0) ="","R type must have a Revenue/Object code. ",""))</f>
        <v/>
      </c>
      <c r="AG203" s="18" t="str">
        <f t="shared" ref="AG203:AG266" si="76">IF(VLOOKUP(ROW()-9,A:S,18,0)="","",IF(VLOOKUP(ROW()-9,A:S,13,0)="","Account type is required. ",""))</f>
        <v/>
      </c>
      <c r="AH203" s="18" t="str">
        <f t="shared" ref="AH203:AH266" si="77">IF(AND(VLOOKUP(ROW()-9,A:S,13,0)="r",VLOOKUP(ROW()-9,A:S,3,0) &gt;0),"Revenue type can't have encumbrances. ","")</f>
        <v/>
      </c>
      <c r="AI203" s="18" t="str">
        <f t="shared" ref="AI203:AI266" si="78">IF(OR(LEN(VLOOKUP(ROW()-9,A:S,7,0))=3,LEN(VLOOKUP(ROW()-9,A:S,7,0))=5,LEN(VLOOKUP(ROW()-9,A:S,7,0))=0),"","Reference field must be 3 or 5 digits long. ")</f>
        <v/>
      </c>
      <c r="AJ203" s="18" t="str">
        <f t="shared" ref="AJ203:AJ266" si="79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K203" s="18" t="str">
        <f t="shared" ref="AK203:AK266" si="80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L203" s="18" t="str">
        <f t="shared" ref="AL203:AL266" si="81">IF(AND(VLOOKUP(ROW()-9,A:S,13,0)&lt;&gt;"D",VLOOKUP(ROW()-9,A:S,13,0)&lt;&gt;"T",VLOOKUP(ROW()-9,A:S,13,0)&lt;&gt;"F"),"",IF(VLOOKUP(ROW()-9,A:S,17,0)="","","Type D, T, and F must have a blank Revenue/Object. "))</f>
        <v/>
      </c>
    </row>
    <row r="204" spans="1:38" ht="22.5" customHeight="1" x14ac:dyDescent="0.25">
      <c r="A204" s="98">
        <v>195</v>
      </c>
      <c r="B204" s="66"/>
      <c r="C204" s="67"/>
      <c r="D204" s="22"/>
      <c r="E204" s="22"/>
      <c r="F204" s="22"/>
      <c r="G204" s="23"/>
      <c r="H204" s="23"/>
      <c r="I204" s="23"/>
      <c r="J204" s="15"/>
      <c r="K204" s="15"/>
      <c r="L204" s="15"/>
      <c r="M204" s="14"/>
      <c r="N204" s="14"/>
      <c r="O204" s="14"/>
      <c r="P204" s="14"/>
      <c r="Q204" s="14"/>
      <c r="R204" s="16"/>
      <c r="S204" s="13"/>
      <c r="T204" s="12"/>
      <c r="U204" s="10" t="str">
        <f t="shared" si="67"/>
        <v/>
      </c>
      <c r="V204" s="10" t="str">
        <f t="shared" si="68"/>
        <v/>
      </c>
      <c r="W204" s="10" t="str">
        <f t="shared" si="65"/>
        <v/>
      </c>
      <c r="X204" s="10" t="str">
        <f t="shared" si="66"/>
        <v/>
      </c>
      <c r="Y204" s="10" t="str">
        <f t="shared" si="69"/>
        <v/>
      </c>
      <c r="Z204" s="10" t="str">
        <f t="shared" si="70"/>
        <v/>
      </c>
      <c r="AA204" s="10" t="str">
        <f t="shared" si="71"/>
        <v/>
      </c>
      <c r="AB204" s="10" t="str">
        <f t="shared" si="72"/>
        <v/>
      </c>
      <c r="AC204" s="18" t="str">
        <f t="shared" si="73"/>
        <v/>
      </c>
      <c r="AD204" s="18" t="str">
        <f t="shared" si="64"/>
        <v/>
      </c>
      <c r="AE204" s="18" t="str">
        <f t="shared" si="74"/>
        <v/>
      </c>
      <c r="AF204" s="18" t="str">
        <f t="shared" si="75"/>
        <v/>
      </c>
      <c r="AG204" s="18" t="str">
        <f t="shared" si="76"/>
        <v/>
      </c>
      <c r="AH204" s="18" t="str">
        <f t="shared" si="77"/>
        <v/>
      </c>
      <c r="AI204" s="18" t="str">
        <f t="shared" si="78"/>
        <v/>
      </c>
      <c r="AJ204" s="18" t="str">
        <f t="shared" si="79"/>
        <v/>
      </c>
      <c r="AK204" s="18" t="str">
        <f t="shared" si="80"/>
        <v/>
      </c>
      <c r="AL204" s="18" t="str">
        <f t="shared" si="81"/>
        <v/>
      </c>
    </row>
    <row r="205" spans="1:38" ht="22.5" customHeight="1" x14ac:dyDescent="0.25">
      <c r="A205" s="98">
        <v>196</v>
      </c>
      <c r="B205" s="66"/>
      <c r="C205" s="67"/>
      <c r="D205" s="22"/>
      <c r="E205" s="22"/>
      <c r="F205" s="22"/>
      <c r="G205" s="23"/>
      <c r="H205" s="23"/>
      <c r="I205" s="23"/>
      <c r="J205" s="15"/>
      <c r="K205" s="15"/>
      <c r="L205" s="15"/>
      <c r="M205" s="14"/>
      <c r="N205" s="14"/>
      <c r="O205" s="14"/>
      <c r="P205" s="14"/>
      <c r="Q205" s="14"/>
      <c r="R205" s="16"/>
      <c r="S205" s="13"/>
      <c r="T205" s="12"/>
      <c r="U205" s="10" t="str">
        <f t="shared" si="67"/>
        <v/>
      </c>
      <c r="V205" s="10" t="str">
        <f t="shared" si="68"/>
        <v/>
      </c>
      <c r="W205" s="10" t="str">
        <f t="shared" si="65"/>
        <v/>
      </c>
      <c r="X205" s="10" t="str">
        <f t="shared" si="66"/>
        <v/>
      </c>
      <c r="Y205" s="10" t="str">
        <f t="shared" si="69"/>
        <v/>
      </c>
      <c r="Z205" s="10" t="str">
        <f t="shared" si="70"/>
        <v/>
      </c>
      <c r="AA205" s="10" t="str">
        <f t="shared" si="71"/>
        <v/>
      </c>
      <c r="AB205" s="10" t="str">
        <f t="shared" si="72"/>
        <v/>
      </c>
      <c r="AC205" s="18" t="str">
        <f t="shared" si="73"/>
        <v/>
      </c>
      <c r="AD205" s="18" t="str">
        <f t="shared" ref="AD205:AD268" si="82">IF(VLOOKUP(ROW()-9,A:S,13,0)&lt;&gt;"F","",IF(LEN(VLOOKUP(ROW()-9,A:S,14,0))&lt;&gt;7,"Reimbursement accruals require a 4 digit fund number and a 3 digit sub-fund number in the Source Fund field. ",""))</f>
        <v/>
      </c>
      <c r="AE205" s="18" t="str">
        <f t="shared" si="74"/>
        <v/>
      </c>
      <c r="AF205" s="18" t="str">
        <f t="shared" si="75"/>
        <v/>
      </c>
      <c r="AG205" s="18" t="str">
        <f t="shared" si="76"/>
        <v/>
      </c>
      <c r="AH205" s="18" t="str">
        <f t="shared" si="77"/>
        <v/>
      </c>
      <c r="AI205" s="18" t="str">
        <f t="shared" si="78"/>
        <v/>
      </c>
      <c r="AJ205" s="18" t="str">
        <f t="shared" si="79"/>
        <v/>
      </c>
      <c r="AK205" s="18" t="str">
        <f t="shared" si="80"/>
        <v/>
      </c>
      <c r="AL205" s="18" t="str">
        <f t="shared" si="81"/>
        <v/>
      </c>
    </row>
    <row r="206" spans="1:38" ht="22.5" customHeight="1" x14ac:dyDescent="0.25">
      <c r="A206" s="98">
        <v>197</v>
      </c>
      <c r="B206" s="66"/>
      <c r="C206" s="67"/>
      <c r="D206" s="22"/>
      <c r="E206" s="22"/>
      <c r="F206" s="22"/>
      <c r="G206" s="23"/>
      <c r="H206" s="23"/>
      <c r="I206" s="23"/>
      <c r="J206" s="15"/>
      <c r="K206" s="15"/>
      <c r="L206" s="15"/>
      <c r="M206" s="14"/>
      <c r="N206" s="14"/>
      <c r="O206" s="14"/>
      <c r="P206" s="14"/>
      <c r="Q206" s="14"/>
      <c r="R206" s="16"/>
      <c r="S206" s="13"/>
      <c r="T206" s="12"/>
      <c r="U206" s="10" t="str">
        <f t="shared" si="67"/>
        <v/>
      </c>
      <c r="V206" s="10" t="str">
        <f t="shared" si="68"/>
        <v/>
      </c>
      <c r="W206" s="10" t="str">
        <f t="shared" ref="W206:W269" si="83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206" s="10" t="str">
        <f t="shared" si="66"/>
        <v/>
      </c>
      <c r="Y206" s="10" t="str">
        <f t="shared" si="69"/>
        <v/>
      </c>
      <c r="Z206" s="10" t="str">
        <f t="shared" si="70"/>
        <v/>
      </c>
      <c r="AA206" s="10" t="str">
        <f t="shared" si="71"/>
        <v/>
      </c>
      <c r="AB206" s="10" t="str">
        <f t="shared" si="72"/>
        <v/>
      </c>
      <c r="AC206" s="18" t="str">
        <f t="shared" si="73"/>
        <v/>
      </c>
      <c r="AD206" s="18" t="str">
        <f t="shared" si="82"/>
        <v/>
      </c>
      <c r="AE206" s="18" t="str">
        <f t="shared" si="74"/>
        <v/>
      </c>
      <c r="AF206" s="18" t="str">
        <f t="shared" si="75"/>
        <v/>
      </c>
      <c r="AG206" s="18" t="str">
        <f t="shared" si="76"/>
        <v/>
      </c>
      <c r="AH206" s="18" t="str">
        <f t="shared" si="77"/>
        <v/>
      </c>
      <c r="AI206" s="18" t="str">
        <f t="shared" si="78"/>
        <v/>
      </c>
      <c r="AJ206" s="18" t="str">
        <f t="shared" si="79"/>
        <v/>
      </c>
      <c r="AK206" s="18" t="str">
        <f t="shared" si="80"/>
        <v/>
      </c>
      <c r="AL206" s="18" t="str">
        <f t="shared" si="81"/>
        <v/>
      </c>
    </row>
    <row r="207" spans="1:38" ht="22.5" customHeight="1" x14ac:dyDescent="0.25">
      <c r="A207" s="98">
        <v>198</v>
      </c>
      <c r="B207" s="66"/>
      <c r="C207" s="67"/>
      <c r="D207" s="22"/>
      <c r="E207" s="22"/>
      <c r="F207" s="22"/>
      <c r="G207" s="23"/>
      <c r="H207" s="23"/>
      <c r="I207" s="23"/>
      <c r="J207" s="15"/>
      <c r="K207" s="15"/>
      <c r="L207" s="15"/>
      <c r="M207" s="14"/>
      <c r="N207" s="14"/>
      <c r="O207" s="14"/>
      <c r="P207" s="14"/>
      <c r="Q207" s="14"/>
      <c r="R207" s="16"/>
      <c r="S207" s="13"/>
      <c r="T207" s="12"/>
      <c r="U207" s="10" t="str">
        <f t="shared" si="67"/>
        <v/>
      </c>
      <c r="V207" s="10" t="str">
        <f t="shared" si="68"/>
        <v/>
      </c>
      <c r="W207" s="10" t="str">
        <f t="shared" si="83"/>
        <v/>
      </c>
      <c r="X207" s="10" t="str">
        <f t="shared" si="66"/>
        <v/>
      </c>
      <c r="Y207" s="10" t="str">
        <f t="shared" si="69"/>
        <v/>
      </c>
      <c r="Z207" s="10" t="str">
        <f t="shared" si="70"/>
        <v/>
      </c>
      <c r="AA207" s="10" t="str">
        <f t="shared" si="71"/>
        <v/>
      </c>
      <c r="AB207" s="10" t="str">
        <f t="shared" si="72"/>
        <v/>
      </c>
      <c r="AC207" s="18" t="str">
        <f t="shared" si="73"/>
        <v/>
      </c>
      <c r="AD207" s="18" t="str">
        <f t="shared" si="82"/>
        <v/>
      </c>
      <c r="AE207" s="18" t="str">
        <f t="shared" si="74"/>
        <v/>
      </c>
      <c r="AF207" s="18" t="str">
        <f t="shared" si="75"/>
        <v/>
      </c>
      <c r="AG207" s="18" t="str">
        <f t="shared" si="76"/>
        <v/>
      </c>
      <c r="AH207" s="18" t="str">
        <f t="shared" si="77"/>
        <v/>
      </c>
      <c r="AI207" s="18" t="str">
        <f t="shared" si="78"/>
        <v/>
      </c>
      <c r="AJ207" s="18" t="str">
        <f t="shared" si="79"/>
        <v/>
      </c>
      <c r="AK207" s="18" t="str">
        <f t="shared" si="80"/>
        <v/>
      </c>
      <c r="AL207" s="18" t="str">
        <f t="shared" si="81"/>
        <v/>
      </c>
    </row>
    <row r="208" spans="1:38" ht="22.5" customHeight="1" x14ac:dyDescent="0.25">
      <c r="A208" s="98">
        <v>199</v>
      </c>
      <c r="B208" s="66"/>
      <c r="C208" s="67"/>
      <c r="D208" s="22"/>
      <c r="E208" s="22"/>
      <c r="F208" s="22"/>
      <c r="G208" s="23"/>
      <c r="H208" s="23"/>
      <c r="I208" s="23"/>
      <c r="J208" s="15"/>
      <c r="K208" s="15"/>
      <c r="L208" s="15"/>
      <c r="M208" s="14"/>
      <c r="N208" s="14"/>
      <c r="O208" s="14"/>
      <c r="P208" s="14"/>
      <c r="Q208" s="14"/>
      <c r="R208" s="16"/>
      <c r="S208" s="13"/>
      <c r="T208" s="12"/>
      <c r="U208" s="10" t="str">
        <f t="shared" si="67"/>
        <v/>
      </c>
      <c r="V208" s="10" t="str">
        <f t="shared" si="68"/>
        <v/>
      </c>
      <c r="W208" s="10" t="str">
        <f t="shared" si="83"/>
        <v/>
      </c>
      <c r="X208" s="10" t="str">
        <f t="shared" si="66"/>
        <v/>
      </c>
      <c r="Y208" s="10" t="str">
        <f t="shared" si="69"/>
        <v/>
      </c>
      <c r="Z208" s="10" t="str">
        <f t="shared" si="70"/>
        <v/>
      </c>
      <c r="AA208" s="10" t="str">
        <f t="shared" si="71"/>
        <v/>
      </c>
      <c r="AB208" s="10" t="str">
        <f t="shared" si="72"/>
        <v/>
      </c>
      <c r="AC208" s="18" t="str">
        <f t="shared" si="73"/>
        <v/>
      </c>
      <c r="AD208" s="18" t="str">
        <f t="shared" si="82"/>
        <v/>
      </c>
      <c r="AE208" s="18" t="str">
        <f t="shared" si="74"/>
        <v/>
      </c>
      <c r="AF208" s="18" t="str">
        <f t="shared" si="75"/>
        <v/>
      </c>
      <c r="AG208" s="18" t="str">
        <f t="shared" si="76"/>
        <v/>
      </c>
      <c r="AH208" s="18" t="str">
        <f t="shared" si="77"/>
        <v/>
      </c>
      <c r="AI208" s="18" t="str">
        <f t="shared" si="78"/>
        <v/>
      </c>
      <c r="AJ208" s="18" t="str">
        <f t="shared" si="79"/>
        <v/>
      </c>
      <c r="AK208" s="18" t="str">
        <f t="shared" si="80"/>
        <v/>
      </c>
      <c r="AL208" s="18" t="str">
        <f t="shared" si="81"/>
        <v/>
      </c>
    </row>
    <row r="209" spans="1:38" ht="22.5" customHeight="1" x14ac:dyDescent="0.25">
      <c r="A209" s="98">
        <v>200</v>
      </c>
      <c r="B209" s="66"/>
      <c r="C209" s="67"/>
      <c r="D209" s="22"/>
      <c r="E209" s="22"/>
      <c r="F209" s="22"/>
      <c r="G209" s="23"/>
      <c r="H209" s="23"/>
      <c r="I209" s="23"/>
      <c r="J209" s="15"/>
      <c r="K209" s="15"/>
      <c r="L209" s="15"/>
      <c r="M209" s="14"/>
      <c r="N209" s="14"/>
      <c r="O209" s="14"/>
      <c r="P209" s="14"/>
      <c r="Q209" s="14"/>
      <c r="R209" s="16"/>
      <c r="S209" s="13"/>
      <c r="T209" s="12"/>
      <c r="U209" s="10" t="str">
        <f t="shared" si="67"/>
        <v/>
      </c>
      <c r="V209" s="10" t="str">
        <f t="shared" si="68"/>
        <v/>
      </c>
      <c r="W209" s="10" t="str">
        <f t="shared" si="83"/>
        <v/>
      </c>
      <c r="X209" s="10" t="str">
        <f t="shared" si="66"/>
        <v/>
      </c>
      <c r="Y209" s="10" t="str">
        <f t="shared" si="69"/>
        <v/>
      </c>
      <c r="Z209" s="10" t="str">
        <f t="shared" si="70"/>
        <v/>
      </c>
      <c r="AA209" s="10" t="str">
        <f t="shared" si="71"/>
        <v/>
      </c>
      <c r="AB209" s="10" t="str">
        <f t="shared" si="72"/>
        <v/>
      </c>
      <c r="AC209" s="18" t="str">
        <f t="shared" si="73"/>
        <v/>
      </c>
      <c r="AD209" s="18" t="str">
        <f t="shared" si="82"/>
        <v/>
      </c>
      <c r="AE209" s="18" t="str">
        <f t="shared" si="74"/>
        <v/>
      </c>
      <c r="AF209" s="18" t="str">
        <f t="shared" si="75"/>
        <v/>
      </c>
      <c r="AG209" s="18" t="str">
        <f t="shared" si="76"/>
        <v/>
      </c>
      <c r="AH209" s="18" t="str">
        <f t="shared" si="77"/>
        <v/>
      </c>
      <c r="AI209" s="18" t="str">
        <f t="shared" si="78"/>
        <v/>
      </c>
      <c r="AJ209" s="18" t="str">
        <f t="shared" si="79"/>
        <v/>
      </c>
      <c r="AK209" s="18" t="str">
        <f t="shared" si="80"/>
        <v/>
      </c>
      <c r="AL209" s="18" t="str">
        <f t="shared" si="81"/>
        <v/>
      </c>
    </row>
    <row r="210" spans="1:38" ht="22.5" customHeight="1" x14ac:dyDescent="0.25">
      <c r="A210" s="98">
        <v>201</v>
      </c>
      <c r="B210" s="66"/>
      <c r="C210" s="67"/>
      <c r="D210" s="22"/>
      <c r="E210" s="22"/>
      <c r="F210" s="22"/>
      <c r="G210" s="23"/>
      <c r="H210" s="23"/>
      <c r="I210" s="23"/>
      <c r="J210" s="15"/>
      <c r="K210" s="15"/>
      <c r="L210" s="15"/>
      <c r="M210" s="14"/>
      <c r="N210" s="14"/>
      <c r="O210" s="14"/>
      <c r="P210" s="14"/>
      <c r="Q210" s="14"/>
      <c r="R210" s="16"/>
      <c r="S210" s="13"/>
      <c r="T210" s="116"/>
      <c r="U210" s="10" t="str">
        <f t="shared" si="67"/>
        <v/>
      </c>
      <c r="V210" s="10" t="str">
        <f t="shared" si="68"/>
        <v/>
      </c>
      <c r="W210" s="10" t="str">
        <f t="shared" si="83"/>
        <v/>
      </c>
      <c r="X210" s="10" t="str">
        <f t="shared" si="66"/>
        <v/>
      </c>
      <c r="Y210" s="10" t="str">
        <f t="shared" si="69"/>
        <v/>
      </c>
      <c r="Z210" s="10" t="str">
        <f t="shared" si="70"/>
        <v/>
      </c>
      <c r="AA210" s="10" t="str">
        <f t="shared" si="71"/>
        <v/>
      </c>
      <c r="AB210" s="10" t="str">
        <f t="shared" si="72"/>
        <v/>
      </c>
      <c r="AC210" s="18" t="str">
        <f t="shared" si="73"/>
        <v/>
      </c>
      <c r="AD210" s="18" t="str">
        <f t="shared" si="82"/>
        <v/>
      </c>
      <c r="AE210" s="18" t="str">
        <f t="shared" si="74"/>
        <v/>
      </c>
      <c r="AF210" s="18" t="str">
        <f t="shared" si="75"/>
        <v/>
      </c>
      <c r="AG210" s="18" t="str">
        <f t="shared" si="76"/>
        <v/>
      </c>
      <c r="AH210" s="18" t="str">
        <f t="shared" si="77"/>
        <v/>
      </c>
      <c r="AI210" s="18" t="str">
        <f t="shared" si="78"/>
        <v/>
      </c>
      <c r="AJ210" s="18" t="str">
        <f t="shared" si="79"/>
        <v/>
      </c>
      <c r="AK210" s="18" t="str">
        <f t="shared" si="80"/>
        <v/>
      </c>
      <c r="AL210" s="18" t="str">
        <f t="shared" si="81"/>
        <v/>
      </c>
    </row>
    <row r="211" spans="1:38" ht="22.5" customHeight="1" x14ac:dyDescent="0.25">
      <c r="A211" s="98">
        <v>202</v>
      </c>
      <c r="B211" s="66"/>
      <c r="C211" s="67"/>
      <c r="D211" s="22"/>
      <c r="E211" s="22"/>
      <c r="F211" s="22"/>
      <c r="G211" s="23"/>
      <c r="H211" s="23"/>
      <c r="I211" s="23"/>
      <c r="J211" s="15"/>
      <c r="K211" s="15"/>
      <c r="L211" s="15"/>
      <c r="M211" s="14"/>
      <c r="N211" s="14"/>
      <c r="O211" s="14"/>
      <c r="P211" s="14"/>
      <c r="Q211" s="14"/>
      <c r="R211" s="16"/>
      <c r="S211" s="115"/>
      <c r="T211" s="116"/>
      <c r="U211" s="10" t="str">
        <f t="shared" si="67"/>
        <v/>
      </c>
      <c r="V211" s="10" t="str">
        <f t="shared" si="68"/>
        <v/>
      </c>
      <c r="W211" s="10" t="str">
        <f t="shared" si="83"/>
        <v/>
      </c>
      <c r="X211" s="10" t="str">
        <f t="shared" si="66"/>
        <v/>
      </c>
      <c r="Y211" s="10" t="str">
        <f t="shared" si="69"/>
        <v/>
      </c>
      <c r="Z211" s="10" t="str">
        <f t="shared" si="70"/>
        <v/>
      </c>
      <c r="AA211" s="10" t="str">
        <f t="shared" si="71"/>
        <v/>
      </c>
      <c r="AB211" s="10" t="str">
        <f t="shared" si="72"/>
        <v/>
      </c>
      <c r="AC211" s="18" t="str">
        <f t="shared" si="73"/>
        <v/>
      </c>
      <c r="AD211" s="18" t="str">
        <f t="shared" si="82"/>
        <v/>
      </c>
      <c r="AE211" s="18" t="str">
        <f t="shared" si="74"/>
        <v/>
      </c>
      <c r="AF211" s="18" t="str">
        <f t="shared" si="75"/>
        <v/>
      </c>
      <c r="AG211" s="18" t="str">
        <f t="shared" si="76"/>
        <v/>
      </c>
      <c r="AH211" s="18" t="str">
        <f t="shared" si="77"/>
        <v/>
      </c>
      <c r="AI211" s="18" t="str">
        <f t="shared" si="78"/>
        <v/>
      </c>
      <c r="AJ211" s="18" t="str">
        <f t="shared" si="79"/>
        <v/>
      </c>
      <c r="AK211" s="18" t="str">
        <f t="shared" si="80"/>
        <v/>
      </c>
      <c r="AL211" s="18" t="str">
        <f t="shared" si="81"/>
        <v/>
      </c>
    </row>
    <row r="212" spans="1:38" ht="22.5" customHeight="1" x14ac:dyDescent="0.25">
      <c r="A212" s="98">
        <v>203</v>
      </c>
      <c r="B212" s="66"/>
      <c r="C212" s="67"/>
      <c r="D212" s="22"/>
      <c r="E212" s="22"/>
      <c r="F212" s="22"/>
      <c r="G212" s="23"/>
      <c r="H212" s="23"/>
      <c r="I212" s="23"/>
      <c r="J212" s="15"/>
      <c r="K212" s="15"/>
      <c r="L212" s="15"/>
      <c r="M212" s="14"/>
      <c r="N212" s="14"/>
      <c r="O212" s="14"/>
      <c r="P212" s="14"/>
      <c r="Q212" s="14"/>
      <c r="R212" s="16"/>
      <c r="S212" s="13"/>
      <c r="T212" s="116"/>
      <c r="U212" s="10" t="str">
        <f t="shared" si="67"/>
        <v/>
      </c>
      <c r="V212" s="10" t="str">
        <f t="shared" si="68"/>
        <v/>
      </c>
      <c r="W212" s="10" t="str">
        <f t="shared" si="83"/>
        <v/>
      </c>
      <c r="X212" s="10" t="str">
        <f t="shared" si="66"/>
        <v/>
      </c>
      <c r="Y212" s="10" t="str">
        <f t="shared" si="69"/>
        <v/>
      </c>
      <c r="Z212" s="10" t="str">
        <f t="shared" si="70"/>
        <v/>
      </c>
      <c r="AA212" s="10" t="str">
        <f t="shared" si="71"/>
        <v/>
      </c>
      <c r="AB212" s="10" t="str">
        <f t="shared" si="72"/>
        <v/>
      </c>
      <c r="AC212" s="18" t="str">
        <f t="shared" si="73"/>
        <v/>
      </c>
      <c r="AD212" s="18" t="str">
        <f t="shared" si="82"/>
        <v/>
      </c>
      <c r="AE212" s="18" t="str">
        <f t="shared" si="74"/>
        <v/>
      </c>
      <c r="AF212" s="18" t="str">
        <f t="shared" si="75"/>
        <v/>
      </c>
      <c r="AG212" s="18" t="str">
        <f t="shared" si="76"/>
        <v/>
      </c>
      <c r="AH212" s="18" t="str">
        <f t="shared" si="77"/>
        <v/>
      </c>
      <c r="AI212" s="18" t="str">
        <f t="shared" si="78"/>
        <v/>
      </c>
      <c r="AJ212" s="18" t="str">
        <f t="shared" si="79"/>
        <v/>
      </c>
      <c r="AK212" s="18" t="str">
        <f t="shared" si="80"/>
        <v/>
      </c>
      <c r="AL212" s="18" t="str">
        <f t="shared" si="81"/>
        <v/>
      </c>
    </row>
    <row r="213" spans="1:38" ht="22.5" customHeight="1" x14ac:dyDescent="0.25">
      <c r="A213" s="98">
        <v>204</v>
      </c>
      <c r="B213" s="66"/>
      <c r="C213" s="67"/>
      <c r="D213" s="22"/>
      <c r="E213" s="22"/>
      <c r="F213" s="22"/>
      <c r="G213" s="23"/>
      <c r="H213" s="23"/>
      <c r="I213" s="23"/>
      <c r="J213" s="15"/>
      <c r="K213" s="15"/>
      <c r="L213" s="15"/>
      <c r="M213" s="14"/>
      <c r="N213" s="14"/>
      <c r="O213" s="14"/>
      <c r="P213" s="14"/>
      <c r="Q213" s="14"/>
      <c r="R213" s="16"/>
      <c r="S213" s="13"/>
      <c r="T213" s="12"/>
      <c r="U213" s="10" t="str">
        <f t="shared" si="67"/>
        <v/>
      </c>
      <c r="V213" s="10" t="str">
        <f t="shared" si="68"/>
        <v/>
      </c>
      <c r="W213" s="10" t="str">
        <f t="shared" si="83"/>
        <v/>
      </c>
      <c r="X213" s="10" t="str">
        <f t="shared" si="66"/>
        <v/>
      </c>
      <c r="Y213" s="10" t="str">
        <f t="shared" si="69"/>
        <v/>
      </c>
      <c r="Z213" s="10" t="str">
        <f t="shared" si="70"/>
        <v/>
      </c>
      <c r="AA213" s="10" t="str">
        <f t="shared" si="71"/>
        <v/>
      </c>
      <c r="AB213" s="10" t="str">
        <f t="shared" si="72"/>
        <v/>
      </c>
      <c r="AC213" s="18" t="str">
        <f t="shared" si="73"/>
        <v/>
      </c>
      <c r="AD213" s="18" t="str">
        <f t="shared" si="82"/>
        <v/>
      </c>
      <c r="AE213" s="18" t="str">
        <f t="shared" si="74"/>
        <v/>
      </c>
      <c r="AF213" s="18" t="str">
        <f t="shared" si="75"/>
        <v/>
      </c>
      <c r="AG213" s="18" t="str">
        <f t="shared" si="76"/>
        <v/>
      </c>
      <c r="AH213" s="18" t="str">
        <f t="shared" si="77"/>
        <v/>
      </c>
      <c r="AI213" s="18" t="str">
        <f t="shared" si="78"/>
        <v/>
      </c>
      <c r="AJ213" s="18" t="str">
        <f t="shared" si="79"/>
        <v/>
      </c>
      <c r="AK213" s="18" t="str">
        <f t="shared" si="80"/>
        <v/>
      </c>
      <c r="AL213" s="18" t="str">
        <f t="shared" si="81"/>
        <v/>
      </c>
    </row>
    <row r="214" spans="1:38" ht="22.5" customHeight="1" x14ac:dyDescent="0.25">
      <c r="A214" s="98">
        <v>205</v>
      </c>
      <c r="B214" s="66"/>
      <c r="C214" s="67"/>
      <c r="D214" s="22"/>
      <c r="E214" s="22"/>
      <c r="F214" s="22"/>
      <c r="G214" s="23"/>
      <c r="H214" s="23"/>
      <c r="I214" s="23"/>
      <c r="J214" s="15"/>
      <c r="K214" s="15"/>
      <c r="L214" s="15"/>
      <c r="M214" s="14"/>
      <c r="N214" s="14"/>
      <c r="O214" s="14"/>
      <c r="P214" s="14"/>
      <c r="Q214" s="14"/>
      <c r="R214" s="16"/>
      <c r="S214" s="13"/>
      <c r="T214" s="116"/>
      <c r="U214" s="10" t="str">
        <f t="shared" si="67"/>
        <v/>
      </c>
      <c r="V214" s="10" t="str">
        <f t="shared" si="68"/>
        <v/>
      </c>
      <c r="W214" s="10" t="str">
        <f t="shared" si="83"/>
        <v/>
      </c>
      <c r="X214" s="10" t="str">
        <f t="shared" si="66"/>
        <v/>
      </c>
      <c r="Y214" s="10" t="str">
        <f t="shared" si="69"/>
        <v/>
      </c>
      <c r="Z214" s="10" t="str">
        <f t="shared" si="70"/>
        <v/>
      </c>
      <c r="AA214" s="10" t="str">
        <f t="shared" si="71"/>
        <v/>
      </c>
      <c r="AB214" s="10" t="str">
        <f t="shared" si="72"/>
        <v/>
      </c>
      <c r="AC214" s="18" t="str">
        <f t="shared" si="73"/>
        <v/>
      </c>
      <c r="AD214" s="18" t="str">
        <f t="shared" si="82"/>
        <v/>
      </c>
      <c r="AE214" s="18" t="str">
        <f t="shared" si="74"/>
        <v/>
      </c>
      <c r="AF214" s="18" t="str">
        <f t="shared" si="75"/>
        <v/>
      </c>
      <c r="AG214" s="18" t="str">
        <f t="shared" si="76"/>
        <v/>
      </c>
      <c r="AH214" s="18" t="str">
        <f t="shared" si="77"/>
        <v/>
      </c>
      <c r="AI214" s="18" t="str">
        <f t="shared" si="78"/>
        <v/>
      </c>
      <c r="AJ214" s="18" t="str">
        <f t="shared" si="79"/>
        <v/>
      </c>
      <c r="AK214" s="18" t="str">
        <f t="shared" si="80"/>
        <v/>
      </c>
      <c r="AL214" s="18" t="str">
        <f t="shared" si="81"/>
        <v/>
      </c>
    </row>
    <row r="215" spans="1:38" ht="22.5" customHeight="1" x14ac:dyDescent="0.25">
      <c r="A215" s="98">
        <v>206</v>
      </c>
      <c r="B215" s="66"/>
      <c r="C215" s="67"/>
      <c r="D215" s="22"/>
      <c r="E215" s="22"/>
      <c r="F215" s="22"/>
      <c r="G215" s="23"/>
      <c r="H215" s="23"/>
      <c r="I215" s="23"/>
      <c r="J215" s="15"/>
      <c r="K215" s="15"/>
      <c r="L215" s="15"/>
      <c r="M215" s="14"/>
      <c r="N215" s="14"/>
      <c r="O215" s="14"/>
      <c r="P215" s="14"/>
      <c r="Q215" s="14"/>
      <c r="R215" s="16"/>
      <c r="S215" s="13"/>
      <c r="T215" s="12"/>
      <c r="U215" s="10" t="str">
        <f t="shared" si="67"/>
        <v/>
      </c>
      <c r="V215" s="10" t="str">
        <f t="shared" si="68"/>
        <v/>
      </c>
      <c r="W215" s="10" t="str">
        <f t="shared" si="83"/>
        <v/>
      </c>
      <c r="X215" s="10" t="str">
        <f t="shared" si="66"/>
        <v/>
      </c>
      <c r="Y215" s="10" t="str">
        <f t="shared" si="69"/>
        <v/>
      </c>
      <c r="Z215" s="10" t="str">
        <f t="shared" si="70"/>
        <v/>
      </c>
      <c r="AA215" s="10" t="str">
        <f t="shared" si="71"/>
        <v/>
      </c>
      <c r="AB215" s="10" t="str">
        <f t="shared" si="72"/>
        <v/>
      </c>
      <c r="AC215" s="18" t="str">
        <f t="shared" si="73"/>
        <v/>
      </c>
      <c r="AD215" s="18" t="str">
        <f t="shared" si="82"/>
        <v/>
      </c>
      <c r="AE215" s="18" t="str">
        <f t="shared" si="74"/>
        <v/>
      </c>
      <c r="AF215" s="18" t="str">
        <f t="shared" si="75"/>
        <v/>
      </c>
      <c r="AG215" s="18" t="str">
        <f t="shared" si="76"/>
        <v/>
      </c>
      <c r="AH215" s="18" t="str">
        <f t="shared" si="77"/>
        <v/>
      </c>
      <c r="AI215" s="18" t="str">
        <f t="shared" si="78"/>
        <v/>
      </c>
      <c r="AJ215" s="18" t="str">
        <f t="shared" si="79"/>
        <v/>
      </c>
      <c r="AK215" s="18" t="str">
        <f t="shared" si="80"/>
        <v/>
      </c>
      <c r="AL215" s="18" t="str">
        <f t="shared" si="81"/>
        <v/>
      </c>
    </row>
    <row r="216" spans="1:38" ht="22.5" customHeight="1" x14ac:dyDescent="0.25">
      <c r="A216" s="98">
        <v>207</v>
      </c>
      <c r="B216" s="66"/>
      <c r="C216" s="67"/>
      <c r="D216" s="22"/>
      <c r="E216" s="22"/>
      <c r="F216" s="22"/>
      <c r="G216" s="23"/>
      <c r="H216" s="23"/>
      <c r="I216" s="23"/>
      <c r="J216" s="15"/>
      <c r="K216" s="15"/>
      <c r="L216" s="15"/>
      <c r="M216" s="14"/>
      <c r="N216" s="14"/>
      <c r="O216" s="14"/>
      <c r="P216" s="14"/>
      <c r="Q216" s="14"/>
      <c r="R216" s="16"/>
      <c r="S216" s="13"/>
      <c r="T216" s="12"/>
      <c r="U216" s="10" t="str">
        <f t="shared" si="67"/>
        <v/>
      </c>
      <c r="V216" s="10" t="str">
        <f t="shared" si="68"/>
        <v/>
      </c>
      <c r="W216" s="10" t="str">
        <f t="shared" si="83"/>
        <v/>
      </c>
      <c r="X216" s="10" t="str">
        <f t="shared" si="66"/>
        <v/>
      </c>
      <c r="Y216" s="10" t="str">
        <f t="shared" si="69"/>
        <v/>
      </c>
      <c r="Z216" s="10" t="str">
        <f t="shared" si="70"/>
        <v/>
      </c>
      <c r="AA216" s="10" t="str">
        <f t="shared" si="71"/>
        <v/>
      </c>
      <c r="AB216" s="10" t="str">
        <f t="shared" si="72"/>
        <v/>
      </c>
      <c r="AC216" s="18" t="str">
        <f t="shared" si="73"/>
        <v/>
      </c>
      <c r="AD216" s="18" t="str">
        <f t="shared" si="82"/>
        <v/>
      </c>
      <c r="AE216" s="18" t="str">
        <f t="shared" si="74"/>
        <v/>
      </c>
      <c r="AF216" s="18" t="str">
        <f t="shared" si="75"/>
        <v/>
      </c>
      <c r="AG216" s="18" t="str">
        <f t="shared" si="76"/>
        <v/>
      </c>
      <c r="AH216" s="18" t="str">
        <f t="shared" si="77"/>
        <v/>
      </c>
      <c r="AI216" s="18" t="str">
        <f t="shared" si="78"/>
        <v/>
      </c>
      <c r="AJ216" s="18" t="str">
        <f t="shared" si="79"/>
        <v/>
      </c>
      <c r="AK216" s="18" t="str">
        <f t="shared" si="80"/>
        <v/>
      </c>
      <c r="AL216" s="18" t="str">
        <f t="shared" si="81"/>
        <v/>
      </c>
    </row>
    <row r="217" spans="1:38" ht="22.5" customHeight="1" x14ac:dyDescent="0.25">
      <c r="A217" s="98">
        <v>208</v>
      </c>
      <c r="B217" s="66"/>
      <c r="C217" s="67"/>
      <c r="D217" s="22"/>
      <c r="E217" s="22"/>
      <c r="F217" s="22"/>
      <c r="G217" s="23"/>
      <c r="H217" s="23"/>
      <c r="I217" s="23"/>
      <c r="J217" s="15"/>
      <c r="K217" s="15"/>
      <c r="L217" s="15"/>
      <c r="M217" s="14"/>
      <c r="N217" s="14"/>
      <c r="O217" s="14"/>
      <c r="P217" s="14"/>
      <c r="Q217" s="14"/>
      <c r="R217" s="16"/>
      <c r="S217" s="13"/>
      <c r="T217" s="12"/>
      <c r="U217" s="10" t="str">
        <f t="shared" si="67"/>
        <v/>
      </c>
      <c r="V217" s="10" t="str">
        <f t="shared" si="68"/>
        <v/>
      </c>
      <c r="W217" s="10" t="str">
        <f t="shared" si="83"/>
        <v/>
      </c>
      <c r="X217" s="10" t="str">
        <f t="shared" si="66"/>
        <v/>
      </c>
      <c r="Y217" s="10" t="str">
        <f t="shared" si="69"/>
        <v/>
      </c>
      <c r="Z217" s="10" t="str">
        <f t="shared" si="70"/>
        <v/>
      </c>
      <c r="AA217" s="10" t="str">
        <f t="shared" si="71"/>
        <v/>
      </c>
      <c r="AB217" s="10" t="str">
        <f t="shared" si="72"/>
        <v/>
      </c>
      <c r="AC217" s="18" t="str">
        <f t="shared" si="73"/>
        <v/>
      </c>
      <c r="AD217" s="18" t="str">
        <f t="shared" si="82"/>
        <v/>
      </c>
      <c r="AE217" s="18" t="str">
        <f t="shared" si="74"/>
        <v/>
      </c>
      <c r="AF217" s="18" t="str">
        <f t="shared" si="75"/>
        <v/>
      </c>
      <c r="AG217" s="18" t="str">
        <f t="shared" si="76"/>
        <v/>
      </c>
      <c r="AH217" s="18" t="str">
        <f t="shared" si="77"/>
        <v/>
      </c>
      <c r="AI217" s="18" t="str">
        <f t="shared" si="78"/>
        <v/>
      </c>
      <c r="AJ217" s="18" t="str">
        <f t="shared" si="79"/>
        <v/>
      </c>
      <c r="AK217" s="18" t="str">
        <f t="shared" si="80"/>
        <v/>
      </c>
      <c r="AL217" s="18" t="str">
        <f t="shared" si="81"/>
        <v/>
      </c>
    </row>
    <row r="218" spans="1:38" ht="22.5" customHeight="1" x14ac:dyDescent="0.25">
      <c r="A218" s="98">
        <v>209</v>
      </c>
      <c r="B218" s="66"/>
      <c r="C218" s="67"/>
      <c r="D218" s="22"/>
      <c r="E218" s="22"/>
      <c r="F218" s="22"/>
      <c r="G218" s="23"/>
      <c r="H218" s="23"/>
      <c r="I218" s="23"/>
      <c r="J218" s="15"/>
      <c r="K218" s="15"/>
      <c r="L218" s="15"/>
      <c r="M218" s="14"/>
      <c r="N218" s="14"/>
      <c r="O218" s="14"/>
      <c r="P218" s="14"/>
      <c r="Q218" s="14"/>
      <c r="R218" s="16"/>
      <c r="S218" s="13"/>
      <c r="T218" s="12"/>
      <c r="U218" s="10" t="str">
        <f t="shared" si="67"/>
        <v/>
      </c>
      <c r="V218" s="10" t="str">
        <f t="shared" si="68"/>
        <v/>
      </c>
      <c r="W218" s="10" t="str">
        <f t="shared" si="83"/>
        <v/>
      </c>
      <c r="X218" s="10" t="str">
        <f t="shared" si="66"/>
        <v/>
      </c>
      <c r="Y218" s="10" t="str">
        <f t="shared" si="69"/>
        <v/>
      </c>
      <c r="Z218" s="10" t="str">
        <f t="shared" si="70"/>
        <v/>
      </c>
      <c r="AA218" s="10" t="str">
        <f t="shared" si="71"/>
        <v/>
      </c>
      <c r="AB218" s="10" t="str">
        <f t="shared" si="72"/>
        <v/>
      </c>
      <c r="AC218" s="18" t="str">
        <f t="shared" si="73"/>
        <v/>
      </c>
      <c r="AD218" s="18" t="str">
        <f t="shared" si="82"/>
        <v/>
      </c>
      <c r="AE218" s="18" t="str">
        <f t="shared" si="74"/>
        <v/>
      </c>
      <c r="AF218" s="18" t="str">
        <f t="shared" si="75"/>
        <v/>
      </c>
      <c r="AG218" s="18" t="str">
        <f t="shared" si="76"/>
        <v/>
      </c>
      <c r="AH218" s="18" t="str">
        <f t="shared" si="77"/>
        <v/>
      </c>
      <c r="AI218" s="18" t="str">
        <f t="shared" si="78"/>
        <v/>
      </c>
      <c r="AJ218" s="18" t="str">
        <f t="shared" si="79"/>
        <v/>
      </c>
      <c r="AK218" s="18" t="str">
        <f t="shared" si="80"/>
        <v/>
      </c>
      <c r="AL218" s="18" t="str">
        <f t="shared" si="81"/>
        <v/>
      </c>
    </row>
    <row r="219" spans="1:38" ht="22.5" customHeight="1" x14ac:dyDescent="0.25">
      <c r="A219" s="98">
        <v>210</v>
      </c>
      <c r="B219" s="66"/>
      <c r="C219" s="67"/>
      <c r="D219" s="22"/>
      <c r="E219" s="22"/>
      <c r="F219" s="22"/>
      <c r="G219" s="23"/>
      <c r="H219" s="23"/>
      <c r="I219" s="23"/>
      <c r="J219" s="15"/>
      <c r="K219" s="15"/>
      <c r="L219" s="15"/>
      <c r="M219" s="14"/>
      <c r="N219" s="14"/>
      <c r="O219" s="14"/>
      <c r="P219" s="14"/>
      <c r="Q219" s="14"/>
      <c r="R219" s="16"/>
      <c r="S219" s="13"/>
      <c r="T219" s="12"/>
      <c r="U219" s="10" t="str">
        <f t="shared" si="67"/>
        <v/>
      </c>
      <c r="V219" s="10" t="str">
        <f t="shared" si="68"/>
        <v/>
      </c>
      <c r="W219" s="10" t="str">
        <f t="shared" si="83"/>
        <v/>
      </c>
      <c r="X219" s="10" t="str">
        <f t="shared" si="66"/>
        <v/>
      </c>
      <c r="Y219" s="10" t="str">
        <f t="shared" si="69"/>
        <v/>
      </c>
      <c r="Z219" s="10" t="str">
        <f t="shared" si="70"/>
        <v/>
      </c>
      <c r="AA219" s="10" t="str">
        <f t="shared" si="71"/>
        <v/>
      </c>
      <c r="AB219" s="10" t="str">
        <f t="shared" si="72"/>
        <v/>
      </c>
      <c r="AC219" s="18" t="str">
        <f t="shared" si="73"/>
        <v/>
      </c>
      <c r="AD219" s="18" t="str">
        <f t="shared" si="82"/>
        <v/>
      </c>
      <c r="AE219" s="18" t="str">
        <f t="shared" si="74"/>
        <v/>
      </c>
      <c r="AF219" s="18" t="str">
        <f t="shared" si="75"/>
        <v/>
      </c>
      <c r="AG219" s="18" t="str">
        <f t="shared" si="76"/>
        <v/>
      </c>
      <c r="AH219" s="18" t="str">
        <f t="shared" si="77"/>
        <v/>
      </c>
      <c r="AI219" s="18" t="str">
        <f t="shared" si="78"/>
        <v/>
      </c>
      <c r="AJ219" s="18" t="str">
        <f t="shared" si="79"/>
        <v/>
      </c>
      <c r="AK219" s="18" t="str">
        <f t="shared" si="80"/>
        <v/>
      </c>
      <c r="AL219" s="18" t="str">
        <f t="shared" si="81"/>
        <v/>
      </c>
    </row>
    <row r="220" spans="1:38" ht="22.5" customHeight="1" x14ac:dyDescent="0.25">
      <c r="A220" s="98">
        <v>211</v>
      </c>
      <c r="B220" s="66"/>
      <c r="C220" s="67"/>
      <c r="D220" s="22"/>
      <c r="E220" s="22"/>
      <c r="F220" s="22"/>
      <c r="G220" s="23"/>
      <c r="H220" s="23"/>
      <c r="I220" s="23"/>
      <c r="J220" s="15"/>
      <c r="K220" s="15"/>
      <c r="L220" s="15"/>
      <c r="M220" s="14"/>
      <c r="N220" s="14"/>
      <c r="O220" s="14"/>
      <c r="P220" s="14"/>
      <c r="Q220" s="14"/>
      <c r="R220" s="16"/>
      <c r="S220" s="13"/>
      <c r="T220" s="12"/>
      <c r="U220" s="10" t="str">
        <f t="shared" si="67"/>
        <v/>
      </c>
      <c r="V220" s="10" t="str">
        <f t="shared" si="68"/>
        <v/>
      </c>
      <c r="W220" s="10" t="str">
        <f t="shared" si="83"/>
        <v/>
      </c>
      <c r="X220" s="10" t="str">
        <f t="shared" si="66"/>
        <v/>
      </c>
      <c r="Y220" s="10" t="str">
        <f t="shared" si="69"/>
        <v/>
      </c>
      <c r="Z220" s="10" t="str">
        <f t="shared" si="70"/>
        <v/>
      </c>
      <c r="AA220" s="10" t="str">
        <f t="shared" si="71"/>
        <v/>
      </c>
      <c r="AB220" s="10" t="str">
        <f t="shared" si="72"/>
        <v/>
      </c>
      <c r="AC220" s="18" t="str">
        <f t="shared" si="73"/>
        <v/>
      </c>
      <c r="AD220" s="18" t="str">
        <f t="shared" si="82"/>
        <v/>
      </c>
      <c r="AE220" s="18" t="str">
        <f t="shared" si="74"/>
        <v/>
      </c>
      <c r="AF220" s="18" t="str">
        <f t="shared" si="75"/>
        <v/>
      </c>
      <c r="AG220" s="18" t="str">
        <f t="shared" si="76"/>
        <v/>
      </c>
      <c r="AH220" s="18" t="str">
        <f t="shared" si="77"/>
        <v/>
      </c>
      <c r="AI220" s="18" t="str">
        <f t="shared" si="78"/>
        <v/>
      </c>
      <c r="AJ220" s="18" t="str">
        <f t="shared" si="79"/>
        <v/>
      </c>
      <c r="AK220" s="18" t="str">
        <f t="shared" si="80"/>
        <v/>
      </c>
      <c r="AL220" s="18" t="str">
        <f t="shared" si="81"/>
        <v/>
      </c>
    </row>
    <row r="221" spans="1:38" ht="22.5" customHeight="1" x14ac:dyDescent="0.25">
      <c r="A221" s="98">
        <v>212</v>
      </c>
      <c r="B221" s="66"/>
      <c r="C221" s="67"/>
      <c r="D221" s="22"/>
      <c r="E221" s="22"/>
      <c r="F221" s="22"/>
      <c r="G221" s="23"/>
      <c r="H221" s="23"/>
      <c r="I221" s="23"/>
      <c r="J221" s="15"/>
      <c r="K221" s="15"/>
      <c r="L221" s="15"/>
      <c r="M221" s="14"/>
      <c r="N221" s="14"/>
      <c r="O221" s="14"/>
      <c r="P221" s="14"/>
      <c r="Q221" s="14"/>
      <c r="R221" s="16"/>
      <c r="S221" s="13"/>
      <c r="T221" s="12"/>
      <c r="U221" s="10" t="str">
        <f t="shared" si="67"/>
        <v/>
      </c>
      <c r="V221" s="10" t="str">
        <f t="shared" si="68"/>
        <v/>
      </c>
      <c r="W221" s="10" t="str">
        <f t="shared" si="83"/>
        <v/>
      </c>
      <c r="X221" s="10" t="str">
        <f t="shared" si="66"/>
        <v/>
      </c>
      <c r="Y221" s="10" t="str">
        <f t="shared" si="69"/>
        <v/>
      </c>
      <c r="Z221" s="10" t="str">
        <f t="shared" si="70"/>
        <v/>
      </c>
      <c r="AA221" s="10" t="str">
        <f t="shared" si="71"/>
        <v/>
      </c>
      <c r="AB221" s="10" t="str">
        <f t="shared" si="72"/>
        <v/>
      </c>
      <c r="AC221" s="18" t="str">
        <f t="shared" si="73"/>
        <v/>
      </c>
      <c r="AD221" s="18" t="str">
        <f t="shared" si="82"/>
        <v/>
      </c>
      <c r="AE221" s="18" t="str">
        <f t="shared" si="74"/>
        <v/>
      </c>
      <c r="AF221" s="18" t="str">
        <f t="shared" si="75"/>
        <v/>
      </c>
      <c r="AG221" s="18" t="str">
        <f t="shared" si="76"/>
        <v/>
      </c>
      <c r="AH221" s="18" t="str">
        <f t="shared" si="77"/>
        <v/>
      </c>
      <c r="AI221" s="18" t="str">
        <f t="shared" si="78"/>
        <v/>
      </c>
      <c r="AJ221" s="18" t="str">
        <f t="shared" si="79"/>
        <v/>
      </c>
      <c r="AK221" s="18" t="str">
        <f t="shared" si="80"/>
        <v/>
      </c>
      <c r="AL221" s="18" t="str">
        <f t="shared" si="81"/>
        <v/>
      </c>
    </row>
    <row r="222" spans="1:38" ht="22.5" customHeight="1" x14ac:dyDescent="0.25">
      <c r="A222" s="98">
        <v>213</v>
      </c>
      <c r="B222" s="66"/>
      <c r="C222" s="67"/>
      <c r="D222" s="22"/>
      <c r="E222" s="22"/>
      <c r="F222" s="22"/>
      <c r="G222" s="23"/>
      <c r="H222" s="23"/>
      <c r="I222" s="23"/>
      <c r="J222" s="15"/>
      <c r="K222" s="15"/>
      <c r="L222" s="15"/>
      <c r="M222" s="14"/>
      <c r="N222" s="14"/>
      <c r="O222" s="14"/>
      <c r="P222" s="14"/>
      <c r="Q222" s="14"/>
      <c r="R222" s="16"/>
      <c r="S222" s="13"/>
      <c r="T222" s="12"/>
      <c r="U222" s="10" t="str">
        <f t="shared" si="67"/>
        <v/>
      </c>
      <c r="V222" s="10" t="str">
        <f t="shared" si="68"/>
        <v/>
      </c>
      <c r="W222" s="10" t="str">
        <f t="shared" si="83"/>
        <v/>
      </c>
      <c r="X222" s="10" t="str">
        <f t="shared" si="66"/>
        <v/>
      </c>
      <c r="Y222" s="10" t="str">
        <f t="shared" si="69"/>
        <v/>
      </c>
      <c r="Z222" s="10" t="str">
        <f t="shared" si="70"/>
        <v/>
      </c>
      <c r="AA222" s="10" t="str">
        <f t="shared" si="71"/>
        <v/>
      </c>
      <c r="AB222" s="10" t="str">
        <f t="shared" si="72"/>
        <v/>
      </c>
      <c r="AC222" s="18" t="str">
        <f t="shared" si="73"/>
        <v/>
      </c>
      <c r="AD222" s="18" t="str">
        <f t="shared" si="82"/>
        <v/>
      </c>
      <c r="AE222" s="18" t="str">
        <f t="shared" si="74"/>
        <v/>
      </c>
      <c r="AF222" s="18" t="str">
        <f t="shared" si="75"/>
        <v/>
      </c>
      <c r="AG222" s="18" t="str">
        <f t="shared" si="76"/>
        <v/>
      </c>
      <c r="AH222" s="18" t="str">
        <f t="shared" si="77"/>
        <v/>
      </c>
      <c r="AI222" s="18" t="str">
        <f t="shared" si="78"/>
        <v/>
      </c>
      <c r="AJ222" s="18" t="str">
        <f t="shared" si="79"/>
        <v/>
      </c>
      <c r="AK222" s="18" t="str">
        <f t="shared" si="80"/>
        <v/>
      </c>
      <c r="AL222" s="18" t="str">
        <f t="shared" si="81"/>
        <v/>
      </c>
    </row>
    <row r="223" spans="1:38" ht="22.5" customHeight="1" x14ac:dyDescent="0.25">
      <c r="A223" s="98">
        <v>214</v>
      </c>
      <c r="B223" s="66"/>
      <c r="C223" s="67"/>
      <c r="D223" s="22"/>
      <c r="E223" s="22"/>
      <c r="F223" s="22"/>
      <c r="G223" s="23"/>
      <c r="H223" s="23"/>
      <c r="I223" s="23"/>
      <c r="J223" s="15"/>
      <c r="K223" s="15"/>
      <c r="L223" s="15"/>
      <c r="M223" s="14"/>
      <c r="N223" s="14"/>
      <c r="O223" s="14"/>
      <c r="P223" s="14"/>
      <c r="Q223" s="14"/>
      <c r="R223" s="16"/>
      <c r="S223" s="13"/>
      <c r="T223" s="12"/>
      <c r="U223" s="10" t="str">
        <f t="shared" si="67"/>
        <v/>
      </c>
      <c r="V223" s="10" t="str">
        <f t="shared" si="68"/>
        <v/>
      </c>
      <c r="W223" s="10" t="str">
        <f t="shared" si="83"/>
        <v/>
      </c>
      <c r="X223" s="10" t="str">
        <f t="shared" si="66"/>
        <v/>
      </c>
      <c r="Y223" s="10" t="str">
        <f t="shared" si="69"/>
        <v/>
      </c>
      <c r="Z223" s="10" t="str">
        <f t="shared" si="70"/>
        <v/>
      </c>
      <c r="AA223" s="10" t="str">
        <f t="shared" si="71"/>
        <v/>
      </c>
      <c r="AB223" s="10" t="str">
        <f t="shared" si="72"/>
        <v/>
      </c>
      <c r="AC223" s="18" t="str">
        <f t="shared" si="73"/>
        <v/>
      </c>
      <c r="AD223" s="18" t="str">
        <f t="shared" si="82"/>
        <v/>
      </c>
      <c r="AE223" s="18" t="str">
        <f t="shared" si="74"/>
        <v/>
      </c>
      <c r="AF223" s="18" t="str">
        <f t="shared" si="75"/>
        <v/>
      </c>
      <c r="AG223" s="18" t="str">
        <f t="shared" si="76"/>
        <v/>
      </c>
      <c r="AH223" s="18" t="str">
        <f t="shared" si="77"/>
        <v/>
      </c>
      <c r="AI223" s="18" t="str">
        <f t="shared" si="78"/>
        <v/>
      </c>
      <c r="AJ223" s="18" t="str">
        <f t="shared" si="79"/>
        <v/>
      </c>
      <c r="AK223" s="18" t="str">
        <f t="shared" si="80"/>
        <v/>
      </c>
      <c r="AL223" s="18" t="str">
        <f t="shared" si="81"/>
        <v/>
      </c>
    </row>
    <row r="224" spans="1:38" ht="22.5" customHeight="1" x14ac:dyDescent="0.25">
      <c r="A224" s="98">
        <v>215</v>
      </c>
      <c r="B224" s="66"/>
      <c r="C224" s="67"/>
      <c r="D224" s="22"/>
      <c r="E224" s="22"/>
      <c r="F224" s="22"/>
      <c r="G224" s="23"/>
      <c r="H224" s="23"/>
      <c r="I224" s="23"/>
      <c r="J224" s="15"/>
      <c r="K224" s="15"/>
      <c r="L224" s="15"/>
      <c r="M224" s="14"/>
      <c r="N224" s="14"/>
      <c r="O224" s="14"/>
      <c r="P224" s="14"/>
      <c r="Q224" s="14"/>
      <c r="R224" s="16"/>
      <c r="S224" s="13"/>
      <c r="T224" s="12"/>
      <c r="U224" s="10" t="str">
        <f t="shared" si="67"/>
        <v/>
      </c>
      <c r="V224" s="10" t="str">
        <f t="shared" si="68"/>
        <v/>
      </c>
      <c r="W224" s="10" t="str">
        <f t="shared" si="83"/>
        <v/>
      </c>
      <c r="X224" s="10" t="str">
        <f t="shared" si="66"/>
        <v/>
      </c>
      <c r="Y224" s="10" t="str">
        <f t="shared" si="69"/>
        <v/>
      </c>
      <c r="Z224" s="10" t="str">
        <f t="shared" si="70"/>
        <v/>
      </c>
      <c r="AA224" s="10" t="str">
        <f t="shared" si="71"/>
        <v/>
      </c>
      <c r="AB224" s="10" t="str">
        <f t="shared" si="72"/>
        <v/>
      </c>
      <c r="AC224" s="18" t="str">
        <f t="shared" si="73"/>
        <v/>
      </c>
      <c r="AD224" s="18" t="str">
        <f t="shared" si="82"/>
        <v/>
      </c>
      <c r="AE224" s="18" t="str">
        <f t="shared" si="74"/>
        <v/>
      </c>
      <c r="AF224" s="18" t="str">
        <f t="shared" si="75"/>
        <v/>
      </c>
      <c r="AG224" s="18" t="str">
        <f t="shared" si="76"/>
        <v/>
      </c>
      <c r="AH224" s="18" t="str">
        <f t="shared" si="77"/>
        <v/>
      </c>
      <c r="AI224" s="18" t="str">
        <f t="shared" si="78"/>
        <v/>
      </c>
      <c r="AJ224" s="18" t="str">
        <f t="shared" si="79"/>
        <v/>
      </c>
      <c r="AK224" s="18" t="str">
        <f t="shared" si="80"/>
        <v/>
      </c>
      <c r="AL224" s="18" t="str">
        <f t="shared" si="81"/>
        <v/>
      </c>
    </row>
    <row r="225" spans="1:38" ht="22.5" customHeight="1" x14ac:dyDescent="0.25">
      <c r="A225" s="98">
        <v>216</v>
      </c>
      <c r="B225" s="66"/>
      <c r="C225" s="67"/>
      <c r="D225" s="22"/>
      <c r="E225" s="22"/>
      <c r="F225" s="22"/>
      <c r="G225" s="23"/>
      <c r="H225" s="23"/>
      <c r="I225" s="23"/>
      <c r="J225" s="15"/>
      <c r="K225" s="15"/>
      <c r="L225" s="15"/>
      <c r="M225" s="14"/>
      <c r="N225" s="14"/>
      <c r="O225" s="14"/>
      <c r="P225" s="14"/>
      <c r="Q225" s="14"/>
      <c r="R225" s="16"/>
      <c r="S225" s="13"/>
      <c r="T225" s="12"/>
      <c r="U225" s="10" t="str">
        <f t="shared" si="67"/>
        <v/>
      </c>
      <c r="V225" s="10" t="str">
        <f t="shared" si="68"/>
        <v/>
      </c>
      <c r="W225" s="10" t="str">
        <f t="shared" si="83"/>
        <v/>
      </c>
      <c r="X225" s="10" t="str">
        <f t="shared" si="66"/>
        <v/>
      </c>
      <c r="Y225" s="10" t="str">
        <f t="shared" si="69"/>
        <v/>
      </c>
      <c r="Z225" s="10" t="str">
        <f t="shared" si="70"/>
        <v/>
      </c>
      <c r="AA225" s="10" t="str">
        <f t="shared" si="71"/>
        <v/>
      </c>
      <c r="AB225" s="10" t="str">
        <f t="shared" si="72"/>
        <v/>
      </c>
      <c r="AC225" s="18" t="str">
        <f t="shared" si="73"/>
        <v/>
      </c>
      <c r="AD225" s="18" t="str">
        <f t="shared" si="82"/>
        <v/>
      </c>
      <c r="AE225" s="18" t="str">
        <f t="shared" si="74"/>
        <v/>
      </c>
      <c r="AF225" s="18" t="str">
        <f t="shared" si="75"/>
        <v/>
      </c>
      <c r="AG225" s="18" t="str">
        <f t="shared" si="76"/>
        <v/>
      </c>
      <c r="AH225" s="18" t="str">
        <f t="shared" si="77"/>
        <v/>
      </c>
      <c r="AI225" s="18" t="str">
        <f t="shared" si="78"/>
        <v/>
      </c>
      <c r="AJ225" s="18" t="str">
        <f t="shared" si="79"/>
        <v/>
      </c>
      <c r="AK225" s="18" t="str">
        <f t="shared" si="80"/>
        <v/>
      </c>
      <c r="AL225" s="18" t="str">
        <f t="shared" si="81"/>
        <v/>
      </c>
    </row>
    <row r="226" spans="1:38" ht="22.5" customHeight="1" x14ac:dyDescent="0.25">
      <c r="A226" s="98">
        <v>217</v>
      </c>
      <c r="B226" s="66"/>
      <c r="C226" s="67"/>
      <c r="D226" s="22"/>
      <c r="E226" s="22"/>
      <c r="F226" s="22"/>
      <c r="G226" s="23"/>
      <c r="H226" s="23"/>
      <c r="I226" s="23"/>
      <c r="J226" s="15"/>
      <c r="K226" s="15"/>
      <c r="L226" s="15"/>
      <c r="M226" s="14"/>
      <c r="N226" s="14"/>
      <c r="O226" s="14"/>
      <c r="P226" s="14"/>
      <c r="Q226" s="14"/>
      <c r="R226" s="16"/>
      <c r="S226" s="13"/>
      <c r="T226" s="12"/>
      <c r="U226" s="10" t="str">
        <f t="shared" si="67"/>
        <v/>
      </c>
      <c r="V226" s="10" t="str">
        <f t="shared" si="68"/>
        <v/>
      </c>
      <c r="W226" s="10" t="str">
        <f t="shared" si="83"/>
        <v/>
      </c>
      <c r="X226" s="10" t="str">
        <f t="shared" si="66"/>
        <v/>
      </c>
      <c r="Y226" s="10" t="str">
        <f t="shared" si="69"/>
        <v/>
      </c>
      <c r="Z226" s="10" t="str">
        <f t="shared" si="70"/>
        <v/>
      </c>
      <c r="AA226" s="10" t="str">
        <f t="shared" si="71"/>
        <v/>
      </c>
      <c r="AB226" s="10" t="str">
        <f t="shared" si="72"/>
        <v/>
      </c>
      <c r="AC226" s="18" t="str">
        <f t="shared" si="73"/>
        <v/>
      </c>
      <c r="AD226" s="18" t="str">
        <f t="shared" si="82"/>
        <v/>
      </c>
      <c r="AE226" s="18" t="str">
        <f t="shared" si="74"/>
        <v/>
      </c>
      <c r="AF226" s="18" t="str">
        <f t="shared" si="75"/>
        <v/>
      </c>
      <c r="AG226" s="18" t="str">
        <f t="shared" si="76"/>
        <v/>
      </c>
      <c r="AH226" s="18" t="str">
        <f t="shared" si="77"/>
        <v/>
      </c>
      <c r="AI226" s="18" t="str">
        <f t="shared" si="78"/>
        <v/>
      </c>
      <c r="AJ226" s="18" t="str">
        <f t="shared" si="79"/>
        <v/>
      </c>
      <c r="AK226" s="18" t="str">
        <f t="shared" si="80"/>
        <v/>
      </c>
      <c r="AL226" s="18" t="str">
        <f t="shared" si="81"/>
        <v/>
      </c>
    </row>
    <row r="227" spans="1:38" ht="22.5" customHeight="1" x14ac:dyDescent="0.25">
      <c r="A227" s="98">
        <v>218</v>
      </c>
      <c r="B227" s="66"/>
      <c r="C227" s="67"/>
      <c r="D227" s="22"/>
      <c r="E227" s="22"/>
      <c r="F227" s="22"/>
      <c r="G227" s="23"/>
      <c r="H227" s="23"/>
      <c r="I227" s="23"/>
      <c r="J227" s="15"/>
      <c r="K227" s="15"/>
      <c r="L227" s="15"/>
      <c r="M227" s="14"/>
      <c r="N227" s="14"/>
      <c r="O227" s="14"/>
      <c r="P227" s="14"/>
      <c r="Q227" s="14"/>
      <c r="R227" s="16"/>
      <c r="S227" s="13"/>
      <c r="T227" s="12"/>
      <c r="U227" s="10" t="str">
        <f t="shared" si="67"/>
        <v/>
      </c>
      <c r="V227" s="10" t="str">
        <f t="shared" si="68"/>
        <v/>
      </c>
      <c r="W227" s="10" t="str">
        <f t="shared" si="83"/>
        <v/>
      </c>
      <c r="X227" s="10" t="str">
        <f t="shared" si="66"/>
        <v/>
      </c>
      <c r="Y227" s="10" t="str">
        <f t="shared" si="69"/>
        <v/>
      </c>
      <c r="Z227" s="10" t="str">
        <f t="shared" si="70"/>
        <v/>
      </c>
      <c r="AA227" s="10" t="str">
        <f t="shared" si="71"/>
        <v/>
      </c>
      <c r="AB227" s="10" t="str">
        <f t="shared" si="72"/>
        <v/>
      </c>
      <c r="AC227" s="18" t="str">
        <f t="shared" si="73"/>
        <v/>
      </c>
      <c r="AD227" s="18" t="str">
        <f t="shared" si="82"/>
        <v/>
      </c>
      <c r="AE227" s="18" t="str">
        <f t="shared" si="74"/>
        <v/>
      </c>
      <c r="AF227" s="18" t="str">
        <f t="shared" si="75"/>
        <v/>
      </c>
      <c r="AG227" s="18" t="str">
        <f t="shared" si="76"/>
        <v/>
      </c>
      <c r="AH227" s="18" t="str">
        <f t="shared" si="77"/>
        <v/>
      </c>
      <c r="AI227" s="18" t="str">
        <f t="shared" si="78"/>
        <v/>
      </c>
      <c r="AJ227" s="18" t="str">
        <f t="shared" si="79"/>
        <v/>
      </c>
      <c r="AK227" s="18" t="str">
        <f t="shared" si="80"/>
        <v/>
      </c>
      <c r="AL227" s="18" t="str">
        <f t="shared" si="81"/>
        <v/>
      </c>
    </row>
    <row r="228" spans="1:38" ht="22.5" customHeight="1" x14ac:dyDescent="0.25">
      <c r="A228" s="98">
        <v>219</v>
      </c>
      <c r="B228" s="66"/>
      <c r="C228" s="67"/>
      <c r="D228" s="22"/>
      <c r="E228" s="22"/>
      <c r="F228" s="22"/>
      <c r="G228" s="23"/>
      <c r="H228" s="23"/>
      <c r="I228" s="23"/>
      <c r="J228" s="15"/>
      <c r="K228" s="15"/>
      <c r="L228" s="15"/>
      <c r="M228" s="14"/>
      <c r="N228" s="14"/>
      <c r="O228" s="14"/>
      <c r="P228" s="14"/>
      <c r="Q228" s="14"/>
      <c r="R228" s="16"/>
      <c r="S228" s="13"/>
      <c r="T228" s="12"/>
      <c r="U228" s="10" t="str">
        <f t="shared" si="67"/>
        <v/>
      </c>
      <c r="V228" s="10" t="str">
        <f t="shared" si="68"/>
        <v/>
      </c>
      <c r="W228" s="10" t="str">
        <f t="shared" si="83"/>
        <v/>
      </c>
      <c r="X228" s="10" t="str">
        <f t="shared" si="66"/>
        <v/>
      </c>
      <c r="Y228" s="10" t="str">
        <f t="shared" si="69"/>
        <v/>
      </c>
      <c r="Z228" s="10" t="str">
        <f t="shared" si="70"/>
        <v/>
      </c>
      <c r="AA228" s="10" t="str">
        <f t="shared" si="71"/>
        <v/>
      </c>
      <c r="AB228" s="10" t="str">
        <f t="shared" si="72"/>
        <v/>
      </c>
      <c r="AC228" s="18" t="str">
        <f t="shared" si="73"/>
        <v/>
      </c>
      <c r="AD228" s="18" t="str">
        <f t="shared" si="82"/>
        <v/>
      </c>
      <c r="AE228" s="18" t="str">
        <f t="shared" si="74"/>
        <v/>
      </c>
      <c r="AF228" s="18" t="str">
        <f t="shared" si="75"/>
        <v/>
      </c>
      <c r="AG228" s="18" t="str">
        <f t="shared" si="76"/>
        <v/>
      </c>
      <c r="AH228" s="18" t="str">
        <f t="shared" si="77"/>
        <v/>
      </c>
      <c r="AI228" s="18" t="str">
        <f t="shared" si="78"/>
        <v/>
      </c>
      <c r="AJ228" s="18" t="str">
        <f t="shared" si="79"/>
        <v/>
      </c>
      <c r="AK228" s="18" t="str">
        <f t="shared" si="80"/>
        <v/>
      </c>
      <c r="AL228" s="18" t="str">
        <f t="shared" si="81"/>
        <v/>
      </c>
    </row>
    <row r="229" spans="1:38" ht="22.5" customHeight="1" x14ac:dyDescent="0.25">
      <c r="A229" s="98">
        <v>220</v>
      </c>
      <c r="B229" s="66"/>
      <c r="C229" s="67"/>
      <c r="D229" s="22"/>
      <c r="E229" s="22"/>
      <c r="F229" s="22"/>
      <c r="G229" s="23"/>
      <c r="H229" s="23"/>
      <c r="I229" s="23"/>
      <c r="J229" s="15"/>
      <c r="K229" s="15"/>
      <c r="L229" s="15"/>
      <c r="M229" s="14"/>
      <c r="N229" s="14"/>
      <c r="O229" s="14"/>
      <c r="P229" s="14"/>
      <c r="Q229" s="14"/>
      <c r="R229" s="16"/>
      <c r="S229" s="13"/>
      <c r="T229" s="12"/>
      <c r="U229" s="10" t="str">
        <f t="shared" si="67"/>
        <v/>
      </c>
      <c r="V229" s="10" t="str">
        <f t="shared" si="68"/>
        <v/>
      </c>
      <c r="W229" s="10" t="str">
        <f t="shared" si="83"/>
        <v/>
      </c>
      <c r="X229" s="10" t="str">
        <f t="shared" si="66"/>
        <v/>
      </c>
      <c r="Y229" s="10" t="str">
        <f t="shared" si="69"/>
        <v/>
      </c>
      <c r="Z229" s="10" t="str">
        <f t="shared" si="70"/>
        <v/>
      </c>
      <c r="AA229" s="10" t="str">
        <f t="shared" si="71"/>
        <v/>
      </c>
      <c r="AB229" s="10" t="str">
        <f t="shared" si="72"/>
        <v/>
      </c>
      <c r="AC229" s="18" t="str">
        <f t="shared" si="73"/>
        <v/>
      </c>
      <c r="AD229" s="18" t="str">
        <f t="shared" si="82"/>
        <v/>
      </c>
      <c r="AE229" s="18" t="str">
        <f t="shared" si="74"/>
        <v/>
      </c>
      <c r="AF229" s="18" t="str">
        <f t="shared" si="75"/>
        <v/>
      </c>
      <c r="AG229" s="18" t="str">
        <f t="shared" si="76"/>
        <v/>
      </c>
      <c r="AH229" s="18" t="str">
        <f t="shared" si="77"/>
        <v/>
      </c>
      <c r="AI229" s="18" t="str">
        <f t="shared" si="78"/>
        <v/>
      </c>
      <c r="AJ229" s="18" t="str">
        <f t="shared" si="79"/>
        <v/>
      </c>
      <c r="AK229" s="18" t="str">
        <f t="shared" si="80"/>
        <v/>
      </c>
      <c r="AL229" s="18" t="str">
        <f t="shared" si="81"/>
        <v/>
      </c>
    </row>
    <row r="230" spans="1:38" ht="22.5" customHeight="1" x14ac:dyDescent="0.25">
      <c r="A230" s="98">
        <v>221</v>
      </c>
      <c r="B230" s="66"/>
      <c r="C230" s="67"/>
      <c r="D230" s="22"/>
      <c r="E230" s="22"/>
      <c r="F230" s="22"/>
      <c r="G230" s="23"/>
      <c r="H230" s="23"/>
      <c r="I230" s="23"/>
      <c r="J230" s="15"/>
      <c r="K230" s="15"/>
      <c r="L230" s="15"/>
      <c r="M230" s="14"/>
      <c r="N230" s="14"/>
      <c r="O230" s="14"/>
      <c r="P230" s="14"/>
      <c r="Q230" s="14"/>
      <c r="R230" s="16"/>
      <c r="S230" s="13"/>
      <c r="T230" s="12"/>
      <c r="U230" s="10" t="str">
        <f t="shared" si="67"/>
        <v/>
      </c>
      <c r="V230" s="10" t="str">
        <f t="shared" si="68"/>
        <v/>
      </c>
      <c r="W230" s="10" t="str">
        <f t="shared" si="83"/>
        <v/>
      </c>
      <c r="X230" s="10" t="str">
        <f t="shared" si="66"/>
        <v/>
      </c>
      <c r="Y230" s="10" t="str">
        <f t="shared" si="69"/>
        <v/>
      </c>
      <c r="Z230" s="10" t="str">
        <f t="shared" si="70"/>
        <v/>
      </c>
      <c r="AA230" s="10" t="str">
        <f t="shared" si="71"/>
        <v/>
      </c>
      <c r="AB230" s="10" t="str">
        <f t="shared" si="72"/>
        <v/>
      </c>
      <c r="AC230" s="18" t="str">
        <f t="shared" si="73"/>
        <v/>
      </c>
      <c r="AD230" s="18" t="str">
        <f t="shared" si="82"/>
        <v/>
      </c>
      <c r="AE230" s="18" t="str">
        <f t="shared" si="74"/>
        <v/>
      </c>
      <c r="AF230" s="18" t="str">
        <f t="shared" si="75"/>
        <v/>
      </c>
      <c r="AG230" s="18" t="str">
        <f t="shared" si="76"/>
        <v/>
      </c>
      <c r="AH230" s="18" t="str">
        <f t="shared" si="77"/>
        <v/>
      </c>
      <c r="AI230" s="18" t="str">
        <f t="shared" si="78"/>
        <v/>
      </c>
      <c r="AJ230" s="18" t="str">
        <f t="shared" si="79"/>
        <v/>
      </c>
      <c r="AK230" s="18" t="str">
        <f t="shared" si="80"/>
        <v/>
      </c>
      <c r="AL230" s="18" t="str">
        <f t="shared" si="81"/>
        <v/>
      </c>
    </row>
    <row r="231" spans="1:38" ht="22.5" customHeight="1" x14ac:dyDescent="0.25">
      <c r="A231" s="98">
        <v>222</v>
      </c>
      <c r="B231" s="66"/>
      <c r="C231" s="67"/>
      <c r="D231" s="22"/>
      <c r="E231" s="22"/>
      <c r="F231" s="22"/>
      <c r="G231" s="23"/>
      <c r="H231" s="23"/>
      <c r="I231" s="23"/>
      <c r="J231" s="15"/>
      <c r="K231" s="15"/>
      <c r="L231" s="15"/>
      <c r="M231" s="14"/>
      <c r="N231" s="14"/>
      <c r="O231" s="14"/>
      <c r="P231" s="14"/>
      <c r="Q231" s="14"/>
      <c r="R231" s="16"/>
      <c r="S231" s="13"/>
      <c r="T231" s="12"/>
      <c r="U231" s="10" t="str">
        <f t="shared" si="67"/>
        <v/>
      </c>
      <c r="V231" s="10" t="str">
        <f t="shared" si="68"/>
        <v/>
      </c>
      <c r="W231" s="10" t="str">
        <f t="shared" si="83"/>
        <v/>
      </c>
      <c r="X231" s="10" t="str">
        <f t="shared" si="66"/>
        <v/>
      </c>
      <c r="Y231" s="10" t="str">
        <f t="shared" si="69"/>
        <v/>
      </c>
      <c r="Z231" s="10" t="str">
        <f t="shared" si="70"/>
        <v/>
      </c>
      <c r="AA231" s="10" t="str">
        <f t="shared" si="71"/>
        <v/>
      </c>
      <c r="AB231" s="10" t="str">
        <f t="shared" si="72"/>
        <v/>
      </c>
      <c r="AC231" s="18" t="str">
        <f t="shared" si="73"/>
        <v/>
      </c>
      <c r="AD231" s="18" t="str">
        <f t="shared" si="82"/>
        <v/>
      </c>
      <c r="AE231" s="18" t="str">
        <f t="shared" si="74"/>
        <v/>
      </c>
      <c r="AF231" s="18" t="str">
        <f t="shared" si="75"/>
        <v/>
      </c>
      <c r="AG231" s="18" t="str">
        <f t="shared" si="76"/>
        <v/>
      </c>
      <c r="AH231" s="18" t="str">
        <f t="shared" si="77"/>
        <v/>
      </c>
      <c r="AI231" s="18" t="str">
        <f t="shared" si="78"/>
        <v/>
      </c>
      <c r="AJ231" s="18" t="str">
        <f t="shared" si="79"/>
        <v/>
      </c>
      <c r="AK231" s="18" t="str">
        <f t="shared" si="80"/>
        <v/>
      </c>
      <c r="AL231" s="18" t="str">
        <f t="shared" si="81"/>
        <v/>
      </c>
    </row>
    <row r="232" spans="1:38" ht="22.5" customHeight="1" x14ac:dyDescent="0.25">
      <c r="A232" s="98">
        <v>223</v>
      </c>
      <c r="B232" s="66"/>
      <c r="C232" s="67"/>
      <c r="D232" s="22"/>
      <c r="E232" s="22"/>
      <c r="F232" s="22"/>
      <c r="G232" s="23"/>
      <c r="H232" s="23"/>
      <c r="I232" s="23"/>
      <c r="J232" s="15"/>
      <c r="K232" s="15"/>
      <c r="L232" s="15"/>
      <c r="M232" s="14"/>
      <c r="N232" s="14"/>
      <c r="O232" s="14"/>
      <c r="P232" s="14"/>
      <c r="Q232" s="14"/>
      <c r="R232" s="16"/>
      <c r="S232" s="13"/>
      <c r="T232" s="12"/>
      <c r="U232" s="10" t="str">
        <f t="shared" si="67"/>
        <v/>
      </c>
      <c r="V232" s="10" t="str">
        <f t="shared" si="68"/>
        <v/>
      </c>
      <c r="W232" s="10" t="str">
        <f t="shared" si="83"/>
        <v/>
      </c>
      <c r="X232" s="10" t="str">
        <f t="shared" si="66"/>
        <v/>
      </c>
      <c r="Y232" s="10" t="str">
        <f t="shared" si="69"/>
        <v/>
      </c>
      <c r="Z232" s="10" t="str">
        <f t="shared" si="70"/>
        <v/>
      </c>
      <c r="AA232" s="10" t="str">
        <f t="shared" si="71"/>
        <v/>
      </c>
      <c r="AB232" s="10" t="str">
        <f t="shared" si="72"/>
        <v/>
      </c>
      <c r="AC232" s="18" t="str">
        <f t="shared" si="73"/>
        <v/>
      </c>
      <c r="AD232" s="18" t="str">
        <f t="shared" si="82"/>
        <v/>
      </c>
      <c r="AE232" s="18" t="str">
        <f t="shared" si="74"/>
        <v/>
      </c>
      <c r="AF232" s="18" t="str">
        <f t="shared" si="75"/>
        <v/>
      </c>
      <c r="AG232" s="18" t="str">
        <f t="shared" si="76"/>
        <v/>
      </c>
      <c r="AH232" s="18" t="str">
        <f t="shared" si="77"/>
        <v/>
      </c>
      <c r="AI232" s="18" t="str">
        <f t="shared" si="78"/>
        <v/>
      </c>
      <c r="AJ232" s="18" t="str">
        <f t="shared" si="79"/>
        <v/>
      </c>
      <c r="AK232" s="18" t="str">
        <f t="shared" si="80"/>
        <v/>
      </c>
      <c r="AL232" s="18" t="str">
        <f t="shared" si="81"/>
        <v/>
      </c>
    </row>
    <row r="233" spans="1:38" ht="22.5" customHeight="1" x14ac:dyDescent="0.25">
      <c r="A233" s="98">
        <v>224</v>
      </c>
      <c r="B233" s="66"/>
      <c r="C233" s="67"/>
      <c r="D233" s="22"/>
      <c r="E233" s="22"/>
      <c r="F233" s="22"/>
      <c r="G233" s="23"/>
      <c r="H233" s="23"/>
      <c r="I233" s="23"/>
      <c r="J233" s="15"/>
      <c r="K233" s="15"/>
      <c r="L233" s="15"/>
      <c r="M233" s="14"/>
      <c r="N233" s="14"/>
      <c r="O233" s="14"/>
      <c r="P233" s="14"/>
      <c r="Q233" s="14"/>
      <c r="R233" s="16"/>
      <c r="S233" s="13"/>
      <c r="T233" s="12"/>
      <c r="U233" s="10" t="str">
        <f t="shared" si="67"/>
        <v/>
      </c>
      <c r="V233" s="10" t="str">
        <f t="shared" si="68"/>
        <v/>
      </c>
      <c r="W233" s="10" t="str">
        <f t="shared" si="83"/>
        <v/>
      </c>
      <c r="X233" s="10" t="str">
        <f t="shared" si="66"/>
        <v/>
      </c>
      <c r="Y233" s="10" t="str">
        <f t="shared" si="69"/>
        <v/>
      </c>
      <c r="Z233" s="10" t="str">
        <f t="shared" si="70"/>
        <v/>
      </c>
      <c r="AA233" s="10" t="str">
        <f t="shared" si="71"/>
        <v/>
      </c>
      <c r="AB233" s="10" t="str">
        <f t="shared" si="72"/>
        <v/>
      </c>
      <c r="AC233" s="18" t="str">
        <f t="shared" si="73"/>
        <v/>
      </c>
      <c r="AD233" s="18" t="str">
        <f t="shared" si="82"/>
        <v/>
      </c>
      <c r="AE233" s="18" t="str">
        <f t="shared" si="74"/>
        <v/>
      </c>
      <c r="AF233" s="18" t="str">
        <f t="shared" si="75"/>
        <v/>
      </c>
      <c r="AG233" s="18" t="str">
        <f t="shared" si="76"/>
        <v/>
      </c>
      <c r="AH233" s="18" t="str">
        <f t="shared" si="77"/>
        <v/>
      </c>
      <c r="AI233" s="18" t="str">
        <f t="shared" si="78"/>
        <v/>
      </c>
      <c r="AJ233" s="18" t="str">
        <f t="shared" si="79"/>
        <v/>
      </c>
      <c r="AK233" s="18" t="str">
        <f t="shared" si="80"/>
        <v/>
      </c>
      <c r="AL233" s="18" t="str">
        <f t="shared" si="81"/>
        <v/>
      </c>
    </row>
    <row r="234" spans="1:38" ht="22.5" customHeight="1" x14ac:dyDescent="0.25">
      <c r="A234" s="98">
        <v>225</v>
      </c>
      <c r="B234" s="66"/>
      <c r="C234" s="67"/>
      <c r="D234" s="22"/>
      <c r="E234" s="22"/>
      <c r="F234" s="22"/>
      <c r="G234" s="23"/>
      <c r="H234" s="23"/>
      <c r="I234" s="23"/>
      <c r="J234" s="15"/>
      <c r="K234" s="15"/>
      <c r="L234" s="15"/>
      <c r="M234" s="14"/>
      <c r="N234" s="14"/>
      <c r="O234" s="14"/>
      <c r="P234" s="14"/>
      <c r="Q234" s="14"/>
      <c r="R234" s="16"/>
      <c r="S234" s="13"/>
      <c r="T234" s="12"/>
      <c r="U234" s="10" t="str">
        <f t="shared" si="67"/>
        <v/>
      </c>
      <c r="V234" s="10" t="str">
        <f t="shared" si="68"/>
        <v/>
      </c>
      <c r="W234" s="10" t="str">
        <f t="shared" si="83"/>
        <v/>
      </c>
      <c r="X234" s="10" t="str">
        <f t="shared" si="66"/>
        <v/>
      </c>
      <c r="Y234" s="10" t="str">
        <f t="shared" si="69"/>
        <v/>
      </c>
      <c r="Z234" s="10" t="str">
        <f t="shared" si="70"/>
        <v/>
      </c>
      <c r="AA234" s="10" t="str">
        <f t="shared" si="71"/>
        <v/>
      </c>
      <c r="AB234" s="10" t="str">
        <f t="shared" si="72"/>
        <v/>
      </c>
      <c r="AC234" s="18" t="str">
        <f t="shared" si="73"/>
        <v/>
      </c>
      <c r="AD234" s="18" t="str">
        <f t="shared" si="82"/>
        <v/>
      </c>
      <c r="AE234" s="18" t="str">
        <f t="shared" si="74"/>
        <v/>
      </c>
      <c r="AF234" s="18" t="str">
        <f t="shared" si="75"/>
        <v/>
      </c>
      <c r="AG234" s="18" t="str">
        <f t="shared" si="76"/>
        <v/>
      </c>
      <c r="AH234" s="18" t="str">
        <f t="shared" si="77"/>
        <v/>
      </c>
      <c r="AI234" s="18" t="str">
        <f t="shared" si="78"/>
        <v/>
      </c>
      <c r="AJ234" s="18" t="str">
        <f t="shared" si="79"/>
        <v/>
      </c>
      <c r="AK234" s="18" t="str">
        <f t="shared" si="80"/>
        <v/>
      </c>
      <c r="AL234" s="18" t="str">
        <f t="shared" si="81"/>
        <v/>
      </c>
    </row>
    <row r="235" spans="1:38" ht="22.5" customHeight="1" x14ac:dyDescent="0.25">
      <c r="A235" s="98">
        <v>226</v>
      </c>
      <c r="B235" s="66"/>
      <c r="C235" s="67"/>
      <c r="D235" s="22"/>
      <c r="E235" s="22"/>
      <c r="F235" s="22"/>
      <c r="G235" s="23"/>
      <c r="H235" s="23"/>
      <c r="I235" s="23"/>
      <c r="J235" s="15"/>
      <c r="K235" s="15"/>
      <c r="L235" s="15"/>
      <c r="M235" s="14"/>
      <c r="N235" s="14"/>
      <c r="O235" s="14"/>
      <c r="P235" s="14"/>
      <c r="Q235" s="14"/>
      <c r="R235" s="16"/>
      <c r="S235" s="13"/>
      <c r="T235" s="12"/>
      <c r="U235" s="10" t="str">
        <f t="shared" si="67"/>
        <v/>
      </c>
      <c r="V235" s="10" t="str">
        <f t="shared" si="68"/>
        <v/>
      </c>
      <c r="W235" s="10" t="str">
        <f t="shared" si="83"/>
        <v/>
      </c>
      <c r="X235" s="10" t="str">
        <f t="shared" si="66"/>
        <v/>
      </c>
      <c r="Y235" s="10" t="str">
        <f t="shared" si="69"/>
        <v/>
      </c>
      <c r="Z235" s="10" t="str">
        <f t="shared" si="70"/>
        <v/>
      </c>
      <c r="AA235" s="10" t="str">
        <f t="shared" si="71"/>
        <v/>
      </c>
      <c r="AB235" s="10" t="str">
        <f t="shared" si="72"/>
        <v/>
      </c>
      <c r="AC235" s="18" t="str">
        <f t="shared" si="73"/>
        <v/>
      </c>
      <c r="AD235" s="18" t="str">
        <f t="shared" si="82"/>
        <v/>
      </c>
      <c r="AE235" s="18" t="str">
        <f t="shared" si="74"/>
        <v/>
      </c>
      <c r="AF235" s="18" t="str">
        <f t="shared" si="75"/>
        <v/>
      </c>
      <c r="AG235" s="18" t="str">
        <f t="shared" si="76"/>
        <v/>
      </c>
      <c r="AH235" s="18" t="str">
        <f t="shared" si="77"/>
        <v/>
      </c>
      <c r="AI235" s="18" t="str">
        <f t="shared" si="78"/>
        <v/>
      </c>
      <c r="AJ235" s="18" t="str">
        <f t="shared" si="79"/>
        <v/>
      </c>
      <c r="AK235" s="18" t="str">
        <f t="shared" si="80"/>
        <v/>
      </c>
      <c r="AL235" s="18" t="str">
        <f t="shared" si="81"/>
        <v/>
      </c>
    </row>
    <row r="236" spans="1:38" ht="22.5" customHeight="1" x14ac:dyDescent="0.25">
      <c r="A236" s="98">
        <v>227</v>
      </c>
      <c r="B236" s="66"/>
      <c r="C236" s="67"/>
      <c r="D236" s="22"/>
      <c r="E236" s="22"/>
      <c r="F236" s="22"/>
      <c r="G236" s="23"/>
      <c r="H236" s="23"/>
      <c r="I236" s="23"/>
      <c r="J236" s="15"/>
      <c r="K236" s="15"/>
      <c r="L236" s="15"/>
      <c r="M236" s="14"/>
      <c r="N236" s="14"/>
      <c r="O236" s="14"/>
      <c r="P236" s="14"/>
      <c r="Q236" s="14"/>
      <c r="R236" s="16"/>
      <c r="S236" s="13"/>
      <c r="T236" s="12"/>
      <c r="U236" s="10" t="str">
        <f t="shared" si="67"/>
        <v/>
      </c>
      <c r="V236" s="10" t="str">
        <f t="shared" si="68"/>
        <v/>
      </c>
      <c r="W236" s="10" t="str">
        <f t="shared" si="83"/>
        <v/>
      </c>
      <c r="X236" s="10" t="str">
        <f t="shared" si="66"/>
        <v/>
      </c>
      <c r="Y236" s="10" t="str">
        <f t="shared" si="69"/>
        <v/>
      </c>
      <c r="Z236" s="10" t="str">
        <f t="shared" si="70"/>
        <v/>
      </c>
      <c r="AA236" s="10" t="str">
        <f t="shared" si="71"/>
        <v/>
      </c>
      <c r="AB236" s="10" t="str">
        <f t="shared" si="72"/>
        <v/>
      </c>
      <c r="AC236" s="18" t="str">
        <f t="shared" si="73"/>
        <v/>
      </c>
      <c r="AD236" s="18" t="str">
        <f t="shared" si="82"/>
        <v/>
      </c>
      <c r="AE236" s="18" t="str">
        <f t="shared" si="74"/>
        <v/>
      </c>
      <c r="AF236" s="18" t="str">
        <f t="shared" si="75"/>
        <v/>
      </c>
      <c r="AG236" s="18" t="str">
        <f t="shared" si="76"/>
        <v/>
      </c>
      <c r="AH236" s="18" t="str">
        <f t="shared" si="77"/>
        <v/>
      </c>
      <c r="AI236" s="18" t="str">
        <f t="shared" si="78"/>
        <v/>
      </c>
      <c r="AJ236" s="18" t="str">
        <f t="shared" si="79"/>
        <v/>
      </c>
      <c r="AK236" s="18" t="str">
        <f t="shared" si="80"/>
        <v/>
      </c>
      <c r="AL236" s="18" t="str">
        <f t="shared" si="81"/>
        <v/>
      </c>
    </row>
    <row r="237" spans="1:38" ht="22.5" customHeight="1" x14ac:dyDescent="0.25">
      <c r="A237" s="98">
        <v>228</v>
      </c>
      <c r="B237" s="66"/>
      <c r="C237" s="67"/>
      <c r="D237" s="22"/>
      <c r="E237" s="22"/>
      <c r="F237" s="22"/>
      <c r="G237" s="23"/>
      <c r="H237" s="23"/>
      <c r="I237" s="23"/>
      <c r="J237" s="15"/>
      <c r="K237" s="15"/>
      <c r="L237" s="15"/>
      <c r="M237" s="14"/>
      <c r="N237" s="14"/>
      <c r="O237" s="14"/>
      <c r="P237" s="14"/>
      <c r="Q237" s="14"/>
      <c r="R237" s="16"/>
      <c r="S237" s="13"/>
      <c r="T237" s="12"/>
      <c r="U237" s="10" t="str">
        <f t="shared" si="67"/>
        <v/>
      </c>
      <c r="V237" s="10" t="str">
        <f t="shared" si="68"/>
        <v/>
      </c>
      <c r="W237" s="10" t="str">
        <f t="shared" si="83"/>
        <v/>
      </c>
      <c r="X237" s="10" t="str">
        <f t="shared" si="66"/>
        <v/>
      </c>
      <c r="Y237" s="10" t="str">
        <f t="shared" si="69"/>
        <v/>
      </c>
      <c r="Z237" s="10" t="str">
        <f t="shared" si="70"/>
        <v/>
      </c>
      <c r="AA237" s="10" t="str">
        <f t="shared" si="71"/>
        <v/>
      </c>
      <c r="AB237" s="10" t="str">
        <f t="shared" si="72"/>
        <v/>
      </c>
      <c r="AC237" s="18" t="str">
        <f t="shared" si="73"/>
        <v/>
      </c>
      <c r="AD237" s="18" t="str">
        <f t="shared" si="82"/>
        <v/>
      </c>
      <c r="AE237" s="18" t="str">
        <f t="shared" si="74"/>
        <v/>
      </c>
      <c r="AF237" s="18" t="str">
        <f t="shared" si="75"/>
        <v/>
      </c>
      <c r="AG237" s="18" t="str">
        <f t="shared" si="76"/>
        <v/>
      </c>
      <c r="AH237" s="18" t="str">
        <f t="shared" si="77"/>
        <v/>
      </c>
      <c r="AI237" s="18" t="str">
        <f t="shared" si="78"/>
        <v/>
      </c>
      <c r="AJ237" s="18" t="str">
        <f t="shared" si="79"/>
        <v/>
      </c>
      <c r="AK237" s="18" t="str">
        <f t="shared" si="80"/>
        <v/>
      </c>
      <c r="AL237" s="18" t="str">
        <f t="shared" si="81"/>
        <v/>
      </c>
    </row>
    <row r="238" spans="1:38" ht="22.5" customHeight="1" x14ac:dyDescent="0.25">
      <c r="A238" s="98">
        <v>229</v>
      </c>
      <c r="B238" s="66"/>
      <c r="C238" s="67"/>
      <c r="D238" s="22"/>
      <c r="E238" s="22"/>
      <c r="F238" s="22"/>
      <c r="G238" s="23"/>
      <c r="H238" s="23"/>
      <c r="I238" s="23"/>
      <c r="J238" s="15"/>
      <c r="K238" s="15"/>
      <c r="L238" s="15"/>
      <c r="M238" s="14"/>
      <c r="N238" s="14"/>
      <c r="O238" s="14"/>
      <c r="P238" s="14"/>
      <c r="Q238" s="14"/>
      <c r="R238" s="16"/>
      <c r="S238" s="13"/>
      <c r="T238" s="12"/>
      <c r="U238" s="10" t="str">
        <f t="shared" si="67"/>
        <v/>
      </c>
      <c r="V238" s="10" t="str">
        <f t="shared" si="68"/>
        <v/>
      </c>
      <c r="W238" s="10" t="str">
        <f t="shared" si="83"/>
        <v/>
      </c>
      <c r="X238" s="10" t="str">
        <f t="shared" si="66"/>
        <v/>
      </c>
      <c r="Y238" s="10" t="str">
        <f t="shared" si="69"/>
        <v/>
      </c>
      <c r="Z238" s="10" t="str">
        <f t="shared" si="70"/>
        <v/>
      </c>
      <c r="AA238" s="10" t="str">
        <f t="shared" si="71"/>
        <v/>
      </c>
      <c r="AB238" s="10" t="str">
        <f t="shared" si="72"/>
        <v/>
      </c>
      <c r="AC238" s="18" t="str">
        <f t="shared" si="73"/>
        <v/>
      </c>
      <c r="AD238" s="18" t="str">
        <f t="shared" si="82"/>
        <v/>
      </c>
      <c r="AE238" s="18" t="str">
        <f t="shared" si="74"/>
        <v/>
      </c>
      <c r="AF238" s="18" t="str">
        <f t="shared" si="75"/>
        <v/>
      </c>
      <c r="AG238" s="18" t="str">
        <f t="shared" si="76"/>
        <v/>
      </c>
      <c r="AH238" s="18" t="str">
        <f t="shared" si="77"/>
        <v/>
      </c>
      <c r="AI238" s="18" t="str">
        <f t="shared" si="78"/>
        <v/>
      </c>
      <c r="AJ238" s="18" t="str">
        <f t="shared" si="79"/>
        <v/>
      </c>
      <c r="AK238" s="18" t="str">
        <f t="shared" si="80"/>
        <v/>
      </c>
      <c r="AL238" s="18" t="str">
        <f t="shared" si="81"/>
        <v/>
      </c>
    </row>
    <row r="239" spans="1:38" ht="22.5" customHeight="1" x14ac:dyDescent="0.25">
      <c r="A239" s="98">
        <v>230</v>
      </c>
      <c r="B239" s="66"/>
      <c r="C239" s="67"/>
      <c r="D239" s="22"/>
      <c r="E239" s="22"/>
      <c r="F239" s="22"/>
      <c r="G239" s="23"/>
      <c r="H239" s="23"/>
      <c r="I239" s="23"/>
      <c r="J239" s="15"/>
      <c r="K239" s="15"/>
      <c r="L239" s="15"/>
      <c r="M239" s="14"/>
      <c r="N239" s="14"/>
      <c r="O239" s="14"/>
      <c r="P239" s="14"/>
      <c r="Q239" s="14"/>
      <c r="R239" s="16"/>
      <c r="S239" s="13"/>
      <c r="T239" s="12"/>
      <c r="U239" s="10" t="str">
        <f t="shared" si="67"/>
        <v/>
      </c>
      <c r="V239" s="10" t="str">
        <f t="shared" si="68"/>
        <v/>
      </c>
      <c r="W239" s="10" t="str">
        <f t="shared" si="83"/>
        <v/>
      </c>
      <c r="X239" s="10" t="str">
        <f t="shared" si="66"/>
        <v/>
      </c>
      <c r="Y239" s="10" t="str">
        <f t="shared" si="69"/>
        <v/>
      </c>
      <c r="Z239" s="10" t="str">
        <f t="shared" si="70"/>
        <v/>
      </c>
      <c r="AA239" s="10" t="str">
        <f t="shared" si="71"/>
        <v/>
      </c>
      <c r="AB239" s="10" t="str">
        <f t="shared" si="72"/>
        <v/>
      </c>
      <c r="AC239" s="18" t="str">
        <f t="shared" si="73"/>
        <v/>
      </c>
      <c r="AD239" s="18" t="str">
        <f t="shared" si="82"/>
        <v/>
      </c>
      <c r="AE239" s="18" t="str">
        <f t="shared" si="74"/>
        <v/>
      </c>
      <c r="AF239" s="18" t="str">
        <f t="shared" si="75"/>
        <v/>
      </c>
      <c r="AG239" s="18" t="str">
        <f t="shared" si="76"/>
        <v/>
      </c>
      <c r="AH239" s="18" t="str">
        <f t="shared" si="77"/>
        <v/>
      </c>
      <c r="AI239" s="18" t="str">
        <f t="shared" si="78"/>
        <v/>
      </c>
      <c r="AJ239" s="18" t="str">
        <f t="shared" si="79"/>
        <v/>
      </c>
      <c r="AK239" s="18" t="str">
        <f t="shared" si="80"/>
        <v/>
      </c>
      <c r="AL239" s="18" t="str">
        <f t="shared" si="81"/>
        <v/>
      </c>
    </row>
    <row r="240" spans="1:38" ht="22.5" customHeight="1" x14ac:dyDescent="0.25">
      <c r="A240" s="98">
        <v>231</v>
      </c>
      <c r="B240" s="66"/>
      <c r="C240" s="67"/>
      <c r="D240" s="22"/>
      <c r="E240" s="22"/>
      <c r="F240" s="22"/>
      <c r="G240" s="23"/>
      <c r="H240" s="23"/>
      <c r="I240" s="23"/>
      <c r="J240" s="15"/>
      <c r="K240" s="15"/>
      <c r="L240" s="15"/>
      <c r="M240" s="14"/>
      <c r="N240" s="14"/>
      <c r="O240" s="14"/>
      <c r="P240" s="14"/>
      <c r="Q240" s="14"/>
      <c r="R240" s="16"/>
      <c r="S240" s="13"/>
      <c r="T240" s="12"/>
      <c r="U240" s="10" t="str">
        <f t="shared" si="67"/>
        <v/>
      </c>
      <c r="V240" s="10" t="str">
        <f t="shared" si="68"/>
        <v/>
      </c>
      <c r="W240" s="10" t="str">
        <f t="shared" si="83"/>
        <v/>
      </c>
      <c r="X240" s="10" t="str">
        <f t="shared" si="66"/>
        <v/>
      </c>
      <c r="Y240" s="10" t="str">
        <f t="shared" si="69"/>
        <v/>
      </c>
      <c r="Z240" s="10" t="str">
        <f t="shared" si="70"/>
        <v/>
      </c>
      <c r="AA240" s="10" t="str">
        <f t="shared" si="71"/>
        <v/>
      </c>
      <c r="AB240" s="10" t="str">
        <f t="shared" si="72"/>
        <v/>
      </c>
      <c r="AC240" s="18" t="str">
        <f t="shared" si="73"/>
        <v/>
      </c>
      <c r="AD240" s="18" t="str">
        <f t="shared" si="82"/>
        <v/>
      </c>
      <c r="AE240" s="18" t="str">
        <f t="shared" si="74"/>
        <v/>
      </c>
      <c r="AF240" s="18" t="str">
        <f t="shared" si="75"/>
        <v/>
      </c>
      <c r="AG240" s="18" t="str">
        <f t="shared" si="76"/>
        <v/>
      </c>
      <c r="AH240" s="18" t="str">
        <f t="shared" si="77"/>
        <v/>
      </c>
      <c r="AI240" s="18" t="str">
        <f t="shared" si="78"/>
        <v/>
      </c>
      <c r="AJ240" s="18" t="str">
        <f t="shared" si="79"/>
        <v/>
      </c>
      <c r="AK240" s="18" t="str">
        <f t="shared" si="80"/>
        <v/>
      </c>
      <c r="AL240" s="18" t="str">
        <f t="shared" si="81"/>
        <v/>
      </c>
    </row>
    <row r="241" spans="1:38" ht="22.5" customHeight="1" x14ac:dyDescent="0.25">
      <c r="A241" s="98">
        <v>232</v>
      </c>
      <c r="B241" s="66"/>
      <c r="C241" s="67"/>
      <c r="D241" s="22"/>
      <c r="E241" s="22"/>
      <c r="F241" s="22"/>
      <c r="G241" s="23"/>
      <c r="H241" s="23"/>
      <c r="I241" s="23"/>
      <c r="J241" s="15"/>
      <c r="K241" s="15"/>
      <c r="L241" s="15"/>
      <c r="M241" s="14"/>
      <c r="N241" s="14"/>
      <c r="O241" s="14"/>
      <c r="P241" s="14"/>
      <c r="Q241" s="14"/>
      <c r="R241" s="16"/>
      <c r="S241" s="13"/>
      <c r="T241" s="12"/>
      <c r="U241" s="10" t="str">
        <f t="shared" si="67"/>
        <v/>
      </c>
      <c r="V241" s="10" t="str">
        <f t="shared" si="68"/>
        <v/>
      </c>
      <c r="W241" s="10" t="str">
        <f t="shared" si="83"/>
        <v/>
      </c>
      <c r="X241" s="10" t="str">
        <f t="shared" si="66"/>
        <v/>
      </c>
      <c r="Y241" s="10" t="str">
        <f t="shared" si="69"/>
        <v/>
      </c>
      <c r="Z241" s="10" t="str">
        <f t="shared" si="70"/>
        <v/>
      </c>
      <c r="AA241" s="10" t="str">
        <f t="shared" si="71"/>
        <v/>
      </c>
      <c r="AB241" s="10" t="str">
        <f t="shared" si="72"/>
        <v/>
      </c>
      <c r="AC241" s="18" t="str">
        <f t="shared" si="73"/>
        <v/>
      </c>
      <c r="AD241" s="18" t="str">
        <f t="shared" si="82"/>
        <v/>
      </c>
      <c r="AE241" s="18" t="str">
        <f t="shared" si="74"/>
        <v/>
      </c>
      <c r="AF241" s="18" t="str">
        <f t="shared" si="75"/>
        <v/>
      </c>
      <c r="AG241" s="18" t="str">
        <f t="shared" si="76"/>
        <v/>
      </c>
      <c r="AH241" s="18" t="str">
        <f t="shared" si="77"/>
        <v/>
      </c>
      <c r="AI241" s="18" t="str">
        <f t="shared" si="78"/>
        <v/>
      </c>
      <c r="AJ241" s="18" t="str">
        <f t="shared" si="79"/>
        <v/>
      </c>
      <c r="AK241" s="18" t="str">
        <f t="shared" si="80"/>
        <v/>
      </c>
      <c r="AL241" s="18" t="str">
        <f t="shared" si="81"/>
        <v/>
      </c>
    </row>
    <row r="242" spans="1:38" ht="22.5" customHeight="1" x14ac:dyDescent="0.25">
      <c r="A242" s="98">
        <v>233</v>
      </c>
      <c r="B242" s="66"/>
      <c r="C242" s="67"/>
      <c r="D242" s="22"/>
      <c r="E242" s="22"/>
      <c r="F242" s="22"/>
      <c r="G242" s="23"/>
      <c r="H242" s="23"/>
      <c r="I242" s="23"/>
      <c r="J242" s="15"/>
      <c r="K242" s="15"/>
      <c r="L242" s="15"/>
      <c r="M242" s="14"/>
      <c r="N242" s="14"/>
      <c r="O242" s="14"/>
      <c r="P242" s="14"/>
      <c r="Q242" s="14"/>
      <c r="R242" s="16"/>
      <c r="S242" s="13"/>
      <c r="T242" s="12"/>
      <c r="U242" s="10" t="str">
        <f t="shared" si="67"/>
        <v/>
      </c>
      <c r="V242" s="10" t="str">
        <f t="shared" si="68"/>
        <v/>
      </c>
      <c r="W242" s="10" t="str">
        <f t="shared" si="83"/>
        <v/>
      </c>
      <c r="X242" s="10" t="str">
        <f t="shared" si="66"/>
        <v/>
      </c>
      <c r="Y242" s="10" t="str">
        <f t="shared" si="69"/>
        <v/>
      </c>
      <c r="Z242" s="10" t="str">
        <f t="shared" si="70"/>
        <v/>
      </c>
      <c r="AA242" s="10" t="str">
        <f t="shared" si="71"/>
        <v/>
      </c>
      <c r="AB242" s="10" t="str">
        <f t="shared" si="72"/>
        <v/>
      </c>
      <c r="AC242" s="18" t="str">
        <f t="shared" si="73"/>
        <v/>
      </c>
      <c r="AD242" s="18" t="str">
        <f t="shared" si="82"/>
        <v/>
      </c>
      <c r="AE242" s="18" t="str">
        <f t="shared" si="74"/>
        <v/>
      </c>
      <c r="AF242" s="18" t="str">
        <f t="shared" si="75"/>
        <v/>
      </c>
      <c r="AG242" s="18" t="str">
        <f t="shared" si="76"/>
        <v/>
      </c>
      <c r="AH242" s="18" t="str">
        <f t="shared" si="77"/>
        <v/>
      </c>
      <c r="AI242" s="18" t="str">
        <f t="shared" si="78"/>
        <v/>
      </c>
      <c r="AJ242" s="18" t="str">
        <f t="shared" si="79"/>
        <v/>
      </c>
      <c r="AK242" s="18" t="str">
        <f t="shared" si="80"/>
        <v/>
      </c>
      <c r="AL242" s="18" t="str">
        <f t="shared" si="81"/>
        <v/>
      </c>
    </row>
    <row r="243" spans="1:38" ht="22.5" customHeight="1" x14ac:dyDescent="0.25">
      <c r="A243" s="98">
        <v>234</v>
      </c>
      <c r="B243" s="66"/>
      <c r="C243" s="67"/>
      <c r="D243" s="22"/>
      <c r="E243" s="22"/>
      <c r="F243" s="22"/>
      <c r="G243" s="23"/>
      <c r="H243" s="23"/>
      <c r="I243" s="23"/>
      <c r="J243" s="15"/>
      <c r="K243" s="15"/>
      <c r="L243" s="15"/>
      <c r="M243" s="14"/>
      <c r="N243" s="14"/>
      <c r="O243" s="14"/>
      <c r="P243" s="14"/>
      <c r="Q243" s="14"/>
      <c r="R243" s="16"/>
      <c r="S243" s="13"/>
      <c r="T243" s="12"/>
      <c r="U243" s="10" t="str">
        <f t="shared" si="67"/>
        <v/>
      </c>
      <c r="V243" s="10" t="str">
        <f t="shared" si="68"/>
        <v/>
      </c>
      <c r="W243" s="10" t="str">
        <f t="shared" si="83"/>
        <v/>
      </c>
      <c r="X243" s="10" t="str">
        <f t="shared" si="66"/>
        <v/>
      </c>
      <c r="Y243" s="10" t="str">
        <f t="shared" si="69"/>
        <v/>
      </c>
      <c r="Z243" s="10" t="str">
        <f t="shared" si="70"/>
        <v/>
      </c>
      <c r="AA243" s="10" t="str">
        <f t="shared" si="71"/>
        <v/>
      </c>
      <c r="AB243" s="10" t="str">
        <f t="shared" si="72"/>
        <v/>
      </c>
      <c r="AC243" s="18" t="str">
        <f t="shared" si="73"/>
        <v/>
      </c>
      <c r="AD243" s="18" t="str">
        <f t="shared" si="82"/>
        <v/>
      </c>
      <c r="AE243" s="18" t="str">
        <f t="shared" si="74"/>
        <v/>
      </c>
      <c r="AF243" s="18" t="str">
        <f t="shared" si="75"/>
        <v/>
      </c>
      <c r="AG243" s="18" t="str">
        <f t="shared" si="76"/>
        <v/>
      </c>
      <c r="AH243" s="18" t="str">
        <f t="shared" si="77"/>
        <v/>
      </c>
      <c r="AI243" s="18" t="str">
        <f t="shared" si="78"/>
        <v/>
      </c>
      <c r="AJ243" s="18" t="str">
        <f t="shared" si="79"/>
        <v/>
      </c>
      <c r="AK243" s="18" t="str">
        <f t="shared" si="80"/>
        <v/>
      </c>
      <c r="AL243" s="18" t="str">
        <f t="shared" si="81"/>
        <v/>
      </c>
    </row>
    <row r="244" spans="1:38" ht="22.5" customHeight="1" x14ac:dyDescent="0.25">
      <c r="A244" s="98">
        <v>235</v>
      </c>
      <c r="B244" s="66"/>
      <c r="C244" s="67"/>
      <c r="D244" s="22"/>
      <c r="E244" s="22"/>
      <c r="F244" s="22"/>
      <c r="G244" s="23"/>
      <c r="H244" s="23"/>
      <c r="I244" s="23"/>
      <c r="J244" s="15"/>
      <c r="K244" s="15"/>
      <c r="L244" s="15"/>
      <c r="M244" s="14"/>
      <c r="N244" s="14"/>
      <c r="O244" s="14"/>
      <c r="P244" s="14"/>
      <c r="Q244" s="14"/>
      <c r="R244" s="16"/>
      <c r="S244" s="13"/>
      <c r="T244" s="12"/>
      <c r="U244" s="10" t="str">
        <f t="shared" si="67"/>
        <v/>
      </c>
      <c r="V244" s="10" t="str">
        <f t="shared" si="68"/>
        <v/>
      </c>
      <c r="W244" s="10" t="str">
        <f t="shared" si="83"/>
        <v/>
      </c>
      <c r="X244" s="10" t="str">
        <f t="shared" si="66"/>
        <v/>
      </c>
      <c r="Y244" s="10" t="str">
        <f t="shared" si="69"/>
        <v/>
      </c>
      <c r="Z244" s="10" t="str">
        <f t="shared" si="70"/>
        <v/>
      </c>
      <c r="AA244" s="10" t="str">
        <f t="shared" si="71"/>
        <v/>
      </c>
      <c r="AB244" s="10" t="str">
        <f t="shared" si="72"/>
        <v/>
      </c>
      <c r="AC244" s="18" t="str">
        <f t="shared" si="73"/>
        <v/>
      </c>
      <c r="AD244" s="18" t="str">
        <f t="shared" si="82"/>
        <v/>
      </c>
      <c r="AE244" s="18" t="str">
        <f t="shared" si="74"/>
        <v/>
      </c>
      <c r="AF244" s="18" t="str">
        <f t="shared" si="75"/>
        <v/>
      </c>
      <c r="AG244" s="18" t="str">
        <f t="shared" si="76"/>
        <v/>
      </c>
      <c r="AH244" s="18" t="str">
        <f t="shared" si="77"/>
        <v/>
      </c>
      <c r="AI244" s="18" t="str">
        <f t="shared" si="78"/>
        <v/>
      </c>
      <c r="AJ244" s="18" t="str">
        <f t="shared" si="79"/>
        <v/>
      </c>
      <c r="AK244" s="18" t="str">
        <f t="shared" si="80"/>
        <v/>
      </c>
      <c r="AL244" s="18" t="str">
        <f t="shared" si="81"/>
        <v/>
      </c>
    </row>
    <row r="245" spans="1:38" ht="22.5" customHeight="1" x14ac:dyDescent="0.25">
      <c r="A245" s="98">
        <v>236</v>
      </c>
      <c r="B245" s="66"/>
      <c r="C245" s="67"/>
      <c r="D245" s="22"/>
      <c r="E245" s="22"/>
      <c r="F245" s="22"/>
      <c r="G245" s="23"/>
      <c r="H245" s="23"/>
      <c r="I245" s="23"/>
      <c r="J245" s="15"/>
      <c r="K245" s="15"/>
      <c r="L245" s="15"/>
      <c r="M245" s="14"/>
      <c r="N245" s="14"/>
      <c r="O245" s="14"/>
      <c r="P245" s="14"/>
      <c r="Q245" s="14"/>
      <c r="R245" s="16"/>
      <c r="S245" s="13"/>
      <c r="T245" s="12"/>
      <c r="U245" s="10" t="str">
        <f t="shared" si="67"/>
        <v/>
      </c>
      <c r="V245" s="10" t="str">
        <f t="shared" si="68"/>
        <v/>
      </c>
      <c r="W245" s="10" t="str">
        <f t="shared" si="83"/>
        <v/>
      </c>
      <c r="X245" s="10" t="str">
        <f t="shared" si="66"/>
        <v/>
      </c>
      <c r="Y245" s="10" t="str">
        <f t="shared" si="69"/>
        <v/>
      </c>
      <c r="Z245" s="10" t="str">
        <f t="shared" si="70"/>
        <v/>
      </c>
      <c r="AA245" s="10" t="str">
        <f t="shared" si="71"/>
        <v/>
      </c>
      <c r="AB245" s="10" t="str">
        <f t="shared" si="72"/>
        <v/>
      </c>
      <c r="AC245" s="18" t="str">
        <f t="shared" si="73"/>
        <v/>
      </c>
      <c r="AD245" s="18" t="str">
        <f t="shared" si="82"/>
        <v/>
      </c>
      <c r="AE245" s="18" t="str">
        <f t="shared" si="74"/>
        <v/>
      </c>
      <c r="AF245" s="18" t="str">
        <f t="shared" si="75"/>
        <v/>
      </c>
      <c r="AG245" s="18" t="str">
        <f t="shared" si="76"/>
        <v/>
      </c>
      <c r="AH245" s="18" t="str">
        <f t="shared" si="77"/>
        <v/>
      </c>
      <c r="AI245" s="18" t="str">
        <f t="shared" si="78"/>
        <v/>
      </c>
      <c r="AJ245" s="18" t="str">
        <f t="shared" si="79"/>
        <v/>
      </c>
      <c r="AK245" s="18" t="str">
        <f t="shared" si="80"/>
        <v/>
      </c>
      <c r="AL245" s="18" t="str">
        <f t="shared" si="81"/>
        <v/>
      </c>
    </row>
    <row r="246" spans="1:38" ht="22.5" customHeight="1" x14ac:dyDescent="0.25">
      <c r="A246" s="98">
        <v>237</v>
      </c>
      <c r="B246" s="66"/>
      <c r="C246" s="67"/>
      <c r="D246" s="22"/>
      <c r="E246" s="22"/>
      <c r="F246" s="22"/>
      <c r="G246" s="23"/>
      <c r="H246" s="23"/>
      <c r="I246" s="23"/>
      <c r="J246" s="15"/>
      <c r="K246" s="15"/>
      <c r="L246" s="15"/>
      <c r="M246" s="14"/>
      <c r="N246" s="14"/>
      <c r="O246" s="14"/>
      <c r="P246" s="14"/>
      <c r="Q246" s="14"/>
      <c r="R246" s="16"/>
      <c r="S246" s="13"/>
      <c r="T246" s="12"/>
      <c r="U246" s="10" t="str">
        <f t="shared" si="67"/>
        <v/>
      </c>
      <c r="V246" s="10" t="str">
        <f t="shared" si="68"/>
        <v/>
      </c>
      <c r="W246" s="10" t="str">
        <f t="shared" si="83"/>
        <v/>
      </c>
      <c r="X246" s="10" t="str">
        <f t="shared" si="66"/>
        <v/>
      </c>
      <c r="Y246" s="10" t="str">
        <f t="shared" si="69"/>
        <v/>
      </c>
      <c r="Z246" s="10" t="str">
        <f t="shared" si="70"/>
        <v/>
      </c>
      <c r="AA246" s="10" t="str">
        <f t="shared" si="71"/>
        <v/>
      </c>
      <c r="AB246" s="10" t="str">
        <f t="shared" si="72"/>
        <v/>
      </c>
      <c r="AC246" s="18" t="str">
        <f t="shared" si="73"/>
        <v/>
      </c>
      <c r="AD246" s="18" t="str">
        <f t="shared" si="82"/>
        <v/>
      </c>
      <c r="AE246" s="18" t="str">
        <f t="shared" si="74"/>
        <v/>
      </c>
      <c r="AF246" s="18" t="str">
        <f t="shared" si="75"/>
        <v/>
      </c>
      <c r="AG246" s="18" t="str">
        <f t="shared" si="76"/>
        <v/>
      </c>
      <c r="AH246" s="18" t="str">
        <f t="shared" si="77"/>
        <v/>
      </c>
      <c r="AI246" s="18" t="str">
        <f t="shared" si="78"/>
        <v/>
      </c>
      <c r="AJ246" s="18" t="str">
        <f t="shared" si="79"/>
        <v/>
      </c>
      <c r="AK246" s="18" t="str">
        <f t="shared" si="80"/>
        <v/>
      </c>
      <c r="AL246" s="18" t="str">
        <f t="shared" si="81"/>
        <v/>
      </c>
    </row>
    <row r="247" spans="1:38" ht="22.5" customHeight="1" x14ac:dyDescent="0.25">
      <c r="A247" s="98">
        <v>238</v>
      </c>
      <c r="B247" s="66"/>
      <c r="C247" s="67"/>
      <c r="D247" s="22"/>
      <c r="E247" s="22"/>
      <c r="F247" s="22"/>
      <c r="G247" s="23"/>
      <c r="H247" s="23"/>
      <c r="I247" s="23"/>
      <c r="J247" s="15"/>
      <c r="K247" s="15"/>
      <c r="L247" s="15"/>
      <c r="M247" s="14"/>
      <c r="N247" s="14"/>
      <c r="O247" s="14"/>
      <c r="P247" s="14"/>
      <c r="Q247" s="14"/>
      <c r="R247" s="16"/>
      <c r="S247" s="13"/>
      <c r="T247" s="12"/>
      <c r="U247" s="10" t="str">
        <f t="shared" si="67"/>
        <v/>
      </c>
      <c r="V247" s="10" t="str">
        <f t="shared" si="68"/>
        <v/>
      </c>
      <c r="W247" s="10" t="str">
        <f t="shared" si="83"/>
        <v/>
      </c>
      <c r="X247" s="10" t="str">
        <f t="shared" si="66"/>
        <v/>
      </c>
      <c r="Y247" s="10" t="str">
        <f t="shared" si="69"/>
        <v/>
      </c>
      <c r="Z247" s="10" t="str">
        <f t="shared" si="70"/>
        <v/>
      </c>
      <c r="AA247" s="10" t="str">
        <f t="shared" si="71"/>
        <v/>
      </c>
      <c r="AB247" s="10" t="str">
        <f t="shared" si="72"/>
        <v/>
      </c>
      <c r="AC247" s="18" t="str">
        <f t="shared" si="73"/>
        <v/>
      </c>
      <c r="AD247" s="18" t="str">
        <f t="shared" si="82"/>
        <v/>
      </c>
      <c r="AE247" s="18" t="str">
        <f t="shared" si="74"/>
        <v/>
      </c>
      <c r="AF247" s="18" t="str">
        <f t="shared" si="75"/>
        <v/>
      </c>
      <c r="AG247" s="18" t="str">
        <f t="shared" si="76"/>
        <v/>
      </c>
      <c r="AH247" s="18" t="str">
        <f t="shared" si="77"/>
        <v/>
      </c>
      <c r="AI247" s="18" t="str">
        <f t="shared" si="78"/>
        <v/>
      </c>
      <c r="AJ247" s="18" t="str">
        <f t="shared" si="79"/>
        <v/>
      </c>
      <c r="AK247" s="18" t="str">
        <f t="shared" si="80"/>
        <v/>
      </c>
      <c r="AL247" s="18" t="str">
        <f t="shared" si="81"/>
        <v/>
      </c>
    </row>
    <row r="248" spans="1:38" ht="22.5" customHeight="1" x14ac:dyDescent="0.25">
      <c r="A248" s="98">
        <v>239</v>
      </c>
      <c r="B248" s="66"/>
      <c r="C248" s="67"/>
      <c r="D248" s="22"/>
      <c r="E248" s="22"/>
      <c r="F248" s="22"/>
      <c r="G248" s="23"/>
      <c r="H248" s="23"/>
      <c r="I248" s="23"/>
      <c r="J248" s="15"/>
      <c r="K248" s="15"/>
      <c r="L248" s="15"/>
      <c r="M248" s="14"/>
      <c r="N248" s="14"/>
      <c r="O248" s="14"/>
      <c r="P248" s="14"/>
      <c r="Q248" s="14"/>
      <c r="R248" s="16"/>
      <c r="S248" s="13"/>
      <c r="T248" s="12"/>
      <c r="U248" s="10" t="str">
        <f t="shared" si="67"/>
        <v/>
      </c>
      <c r="V248" s="10" t="str">
        <f t="shared" si="68"/>
        <v/>
      </c>
      <c r="W248" s="10" t="str">
        <f t="shared" si="83"/>
        <v/>
      </c>
      <c r="X248" s="10" t="str">
        <f t="shared" si="66"/>
        <v/>
      </c>
      <c r="Y248" s="10" t="str">
        <f t="shared" si="69"/>
        <v/>
      </c>
      <c r="Z248" s="10" t="str">
        <f t="shared" si="70"/>
        <v/>
      </c>
      <c r="AA248" s="10" t="str">
        <f t="shared" si="71"/>
        <v/>
      </c>
      <c r="AB248" s="10" t="str">
        <f t="shared" si="72"/>
        <v/>
      </c>
      <c r="AC248" s="18" t="str">
        <f t="shared" si="73"/>
        <v/>
      </c>
      <c r="AD248" s="18" t="str">
        <f t="shared" si="82"/>
        <v/>
      </c>
      <c r="AE248" s="18" t="str">
        <f t="shared" si="74"/>
        <v/>
      </c>
      <c r="AF248" s="18" t="str">
        <f t="shared" si="75"/>
        <v/>
      </c>
      <c r="AG248" s="18" t="str">
        <f t="shared" si="76"/>
        <v/>
      </c>
      <c r="AH248" s="18" t="str">
        <f t="shared" si="77"/>
        <v/>
      </c>
      <c r="AI248" s="18" t="str">
        <f t="shared" si="78"/>
        <v/>
      </c>
      <c r="AJ248" s="18" t="str">
        <f t="shared" si="79"/>
        <v/>
      </c>
      <c r="AK248" s="18" t="str">
        <f t="shared" si="80"/>
        <v/>
      </c>
      <c r="AL248" s="18" t="str">
        <f t="shared" si="81"/>
        <v/>
      </c>
    </row>
    <row r="249" spans="1:38" ht="22.5" customHeight="1" x14ac:dyDescent="0.25">
      <c r="A249" s="98">
        <v>240</v>
      </c>
      <c r="B249" s="66"/>
      <c r="C249" s="67"/>
      <c r="D249" s="22"/>
      <c r="E249" s="22"/>
      <c r="F249" s="22"/>
      <c r="G249" s="23"/>
      <c r="H249" s="23"/>
      <c r="I249" s="23"/>
      <c r="J249" s="15"/>
      <c r="K249" s="15"/>
      <c r="L249" s="15"/>
      <c r="M249" s="14"/>
      <c r="N249" s="14"/>
      <c r="O249" s="14"/>
      <c r="P249" s="14"/>
      <c r="Q249" s="14"/>
      <c r="R249" s="16"/>
      <c r="S249" s="13"/>
      <c r="T249" s="12"/>
      <c r="U249" s="10" t="str">
        <f t="shared" si="67"/>
        <v/>
      </c>
      <c r="V249" s="10" t="str">
        <f t="shared" si="68"/>
        <v/>
      </c>
      <c r="W249" s="10" t="str">
        <f t="shared" si="83"/>
        <v/>
      </c>
      <c r="X249" s="10" t="str">
        <f t="shared" si="66"/>
        <v/>
      </c>
      <c r="Y249" s="10" t="str">
        <f t="shared" si="69"/>
        <v/>
      </c>
      <c r="Z249" s="10" t="str">
        <f t="shared" si="70"/>
        <v/>
      </c>
      <c r="AA249" s="10" t="str">
        <f t="shared" si="71"/>
        <v/>
      </c>
      <c r="AB249" s="10" t="str">
        <f t="shared" si="72"/>
        <v/>
      </c>
      <c r="AC249" s="18" t="str">
        <f t="shared" si="73"/>
        <v/>
      </c>
      <c r="AD249" s="18" t="str">
        <f t="shared" si="82"/>
        <v/>
      </c>
      <c r="AE249" s="18" t="str">
        <f t="shared" si="74"/>
        <v/>
      </c>
      <c r="AF249" s="18" t="str">
        <f t="shared" si="75"/>
        <v/>
      </c>
      <c r="AG249" s="18" t="str">
        <f t="shared" si="76"/>
        <v/>
      </c>
      <c r="AH249" s="18" t="str">
        <f t="shared" si="77"/>
        <v/>
      </c>
      <c r="AI249" s="18" t="str">
        <f t="shared" si="78"/>
        <v/>
      </c>
      <c r="AJ249" s="18" t="str">
        <f t="shared" si="79"/>
        <v/>
      </c>
      <c r="AK249" s="18" t="str">
        <f t="shared" si="80"/>
        <v/>
      </c>
      <c r="AL249" s="18" t="str">
        <f t="shared" si="81"/>
        <v/>
      </c>
    </row>
    <row r="250" spans="1:38" ht="22.5" customHeight="1" x14ac:dyDescent="0.25">
      <c r="A250" s="98">
        <v>241</v>
      </c>
      <c r="B250" s="66"/>
      <c r="C250" s="67"/>
      <c r="D250" s="22"/>
      <c r="E250" s="22"/>
      <c r="F250" s="22"/>
      <c r="G250" s="23"/>
      <c r="H250" s="23"/>
      <c r="I250" s="23"/>
      <c r="J250" s="15"/>
      <c r="K250" s="15"/>
      <c r="L250" s="15"/>
      <c r="M250" s="14"/>
      <c r="N250" s="14"/>
      <c r="O250" s="14"/>
      <c r="P250" s="14"/>
      <c r="Q250" s="14"/>
      <c r="R250" s="16"/>
      <c r="S250" s="13"/>
      <c r="T250" s="12"/>
      <c r="U250" s="10" t="str">
        <f t="shared" si="67"/>
        <v/>
      </c>
      <c r="V250" s="10" t="str">
        <f t="shared" si="68"/>
        <v/>
      </c>
      <c r="W250" s="10" t="str">
        <f t="shared" si="83"/>
        <v/>
      </c>
      <c r="X250" s="10" t="str">
        <f t="shared" si="66"/>
        <v/>
      </c>
      <c r="Y250" s="10" t="str">
        <f t="shared" si="69"/>
        <v/>
      </c>
      <c r="Z250" s="10" t="str">
        <f t="shared" si="70"/>
        <v/>
      </c>
      <c r="AA250" s="10" t="str">
        <f t="shared" si="71"/>
        <v/>
      </c>
      <c r="AB250" s="10" t="str">
        <f t="shared" si="72"/>
        <v/>
      </c>
      <c r="AC250" s="18" t="str">
        <f t="shared" si="73"/>
        <v/>
      </c>
      <c r="AD250" s="18" t="str">
        <f t="shared" si="82"/>
        <v/>
      </c>
      <c r="AE250" s="18" t="str">
        <f t="shared" si="74"/>
        <v/>
      </c>
      <c r="AF250" s="18" t="str">
        <f t="shared" si="75"/>
        <v/>
      </c>
      <c r="AG250" s="18" t="str">
        <f t="shared" si="76"/>
        <v/>
      </c>
      <c r="AH250" s="18" t="str">
        <f t="shared" si="77"/>
        <v/>
      </c>
      <c r="AI250" s="18" t="str">
        <f t="shared" si="78"/>
        <v/>
      </c>
      <c r="AJ250" s="18" t="str">
        <f t="shared" si="79"/>
        <v/>
      </c>
      <c r="AK250" s="18" t="str">
        <f t="shared" si="80"/>
        <v/>
      </c>
      <c r="AL250" s="18" t="str">
        <f t="shared" si="81"/>
        <v/>
      </c>
    </row>
    <row r="251" spans="1:38" ht="22.5" customHeight="1" x14ac:dyDescent="0.25">
      <c r="A251" s="98">
        <v>242</v>
      </c>
      <c r="B251" s="66"/>
      <c r="C251" s="67"/>
      <c r="D251" s="22"/>
      <c r="E251" s="22"/>
      <c r="F251" s="22"/>
      <c r="G251" s="23"/>
      <c r="H251" s="23"/>
      <c r="I251" s="23"/>
      <c r="J251" s="15"/>
      <c r="K251" s="15"/>
      <c r="L251" s="15"/>
      <c r="M251" s="14"/>
      <c r="N251" s="14"/>
      <c r="O251" s="14"/>
      <c r="P251" s="14"/>
      <c r="Q251" s="14"/>
      <c r="R251" s="16"/>
      <c r="S251" s="13"/>
      <c r="T251" s="12"/>
      <c r="U251" s="10" t="str">
        <f t="shared" si="67"/>
        <v/>
      </c>
      <c r="V251" s="10" t="str">
        <f t="shared" si="68"/>
        <v/>
      </c>
      <c r="W251" s="10" t="str">
        <f t="shared" si="83"/>
        <v/>
      </c>
      <c r="X251" s="10" t="str">
        <f t="shared" si="66"/>
        <v/>
      </c>
      <c r="Y251" s="10" t="str">
        <f t="shared" si="69"/>
        <v/>
      </c>
      <c r="Z251" s="10" t="str">
        <f t="shared" si="70"/>
        <v/>
      </c>
      <c r="AA251" s="10" t="str">
        <f t="shared" si="71"/>
        <v/>
      </c>
      <c r="AB251" s="10" t="str">
        <f t="shared" si="72"/>
        <v/>
      </c>
      <c r="AC251" s="18" t="str">
        <f t="shared" si="73"/>
        <v/>
      </c>
      <c r="AD251" s="18" t="str">
        <f t="shared" si="82"/>
        <v/>
      </c>
      <c r="AE251" s="18" t="str">
        <f t="shared" si="74"/>
        <v/>
      </c>
      <c r="AF251" s="18" t="str">
        <f t="shared" si="75"/>
        <v/>
      </c>
      <c r="AG251" s="18" t="str">
        <f t="shared" si="76"/>
        <v/>
      </c>
      <c r="AH251" s="18" t="str">
        <f t="shared" si="77"/>
        <v/>
      </c>
      <c r="AI251" s="18" t="str">
        <f t="shared" si="78"/>
        <v/>
      </c>
      <c r="AJ251" s="18" t="str">
        <f t="shared" si="79"/>
        <v/>
      </c>
      <c r="AK251" s="18" t="str">
        <f t="shared" si="80"/>
        <v/>
      </c>
      <c r="AL251" s="18" t="str">
        <f t="shared" si="81"/>
        <v/>
      </c>
    </row>
    <row r="252" spans="1:38" ht="22.5" customHeight="1" x14ac:dyDescent="0.25">
      <c r="A252" s="98">
        <v>243</v>
      </c>
      <c r="B252" s="66"/>
      <c r="C252" s="67"/>
      <c r="D252" s="22"/>
      <c r="E252" s="22"/>
      <c r="F252" s="22"/>
      <c r="G252" s="23"/>
      <c r="H252" s="23"/>
      <c r="I252" s="23"/>
      <c r="J252" s="15"/>
      <c r="K252" s="15"/>
      <c r="L252" s="15"/>
      <c r="M252" s="14"/>
      <c r="N252" s="14"/>
      <c r="O252" s="14"/>
      <c r="P252" s="14"/>
      <c r="Q252" s="14"/>
      <c r="R252" s="16"/>
      <c r="S252" s="13"/>
      <c r="T252" s="12"/>
      <c r="U252" s="10" t="str">
        <f t="shared" si="67"/>
        <v/>
      </c>
      <c r="V252" s="10" t="str">
        <f t="shared" si="68"/>
        <v/>
      </c>
      <c r="W252" s="10" t="str">
        <f t="shared" si="83"/>
        <v/>
      </c>
      <c r="X252" s="10" t="str">
        <f t="shared" si="66"/>
        <v/>
      </c>
      <c r="Y252" s="10" t="str">
        <f t="shared" si="69"/>
        <v/>
      </c>
      <c r="Z252" s="10" t="str">
        <f t="shared" si="70"/>
        <v/>
      </c>
      <c r="AA252" s="10" t="str">
        <f t="shared" si="71"/>
        <v/>
      </c>
      <c r="AB252" s="10" t="str">
        <f t="shared" si="72"/>
        <v/>
      </c>
      <c r="AC252" s="18" t="str">
        <f t="shared" si="73"/>
        <v/>
      </c>
      <c r="AD252" s="18" t="str">
        <f t="shared" si="82"/>
        <v/>
      </c>
      <c r="AE252" s="18" t="str">
        <f t="shared" si="74"/>
        <v/>
      </c>
      <c r="AF252" s="18" t="str">
        <f t="shared" si="75"/>
        <v/>
      </c>
      <c r="AG252" s="18" t="str">
        <f t="shared" si="76"/>
        <v/>
      </c>
      <c r="AH252" s="18" t="str">
        <f t="shared" si="77"/>
        <v/>
      </c>
      <c r="AI252" s="18" t="str">
        <f t="shared" si="78"/>
        <v/>
      </c>
      <c r="AJ252" s="18" t="str">
        <f t="shared" si="79"/>
        <v/>
      </c>
      <c r="AK252" s="18" t="str">
        <f t="shared" si="80"/>
        <v/>
      </c>
      <c r="AL252" s="18" t="str">
        <f t="shared" si="81"/>
        <v/>
      </c>
    </row>
    <row r="253" spans="1:38" ht="22.5" customHeight="1" x14ac:dyDescent="0.25">
      <c r="A253" s="98">
        <v>244</v>
      </c>
      <c r="B253" s="66"/>
      <c r="C253" s="67"/>
      <c r="D253" s="22"/>
      <c r="E253" s="22"/>
      <c r="F253" s="22"/>
      <c r="G253" s="23"/>
      <c r="H253" s="23"/>
      <c r="I253" s="23"/>
      <c r="J253" s="15"/>
      <c r="K253" s="15"/>
      <c r="L253" s="15"/>
      <c r="M253" s="14"/>
      <c r="N253" s="14"/>
      <c r="O253" s="14"/>
      <c r="P253" s="14"/>
      <c r="Q253" s="14"/>
      <c r="R253" s="16"/>
      <c r="S253" s="13"/>
      <c r="T253" s="12"/>
      <c r="U253" s="10" t="str">
        <f t="shared" si="67"/>
        <v/>
      </c>
      <c r="V253" s="10" t="str">
        <f t="shared" si="68"/>
        <v/>
      </c>
      <c r="W253" s="10" t="str">
        <f t="shared" si="83"/>
        <v/>
      </c>
      <c r="X253" s="10" t="str">
        <f t="shared" si="66"/>
        <v/>
      </c>
      <c r="Y253" s="10" t="str">
        <f t="shared" si="69"/>
        <v/>
      </c>
      <c r="Z253" s="10" t="str">
        <f t="shared" si="70"/>
        <v/>
      </c>
      <c r="AA253" s="10" t="str">
        <f t="shared" si="71"/>
        <v/>
      </c>
      <c r="AB253" s="10" t="str">
        <f t="shared" si="72"/>
        <v/>
      </c>
      <c r="AC253" s="18" t="str">
        <f t="shared" si="73"/>
        <v/>
      </c>
      <c r="AD253" s="18" t="str">
        <f t="shared" si="82"/>
        <v/>
      </c>
      <c r="AE253" s="18" t="str">
        <f t="shared" si="74"/>
        <v/>
      </c>
      <c r="AF253" s="18" t="str">
        <f t="shared" si="75"/>
        <v/>
      </c>
      <c r="AG253" s="18" t="str">
        <f t="shared" si="76"/>
        <v/>
      </c>
      <c r="AH253" s="18" t="str">
        <f t="shared" si="77"/>
        <v/>
      </c>
      <c r="AI253" s="18" t="str">
        <f t="shared" si="78"/>
        <v/>
      </c>
      <c r="AJ253" s="18" t="str">
        <f t="shared" si="79"/>
        <v/>
      </c>
      <c r="AK253" s="18" t="str">
        <f t="shared" si="80"/>
        <v/>
      </c>
      <c r="AL253" s="18" t="str">
        <f t="shared" si="81"/>
        <v/>
      </c>
    </row>
    <row r="254" spans="1:38" ht="22.5" customHeight="1" x14ac:dyDescent="0.25">
      <c r="A254" s="98">
        <v>245</v>
      </c>
      <c r="B254" s="66"/>
      <c r="C254" s="67"/>
      <c r="D254" s="22"/>
      <c r="E254" s="22"/>
      <c r="F254" s="22"/>
      <c r="G254" s="23"/>
      <c r="H254" s="23"/>
      <c r="I254" s="23"/>
      <c r="J254" s="15"/>
      <c r="K254" s="15"/>
      <c r="L254" s="15"/>
      <c r="M254" s="14"/>
      <c r="N254" s="14"/>
      <c r="O254" s="14"/>
      <c r="P254" s="14"/>
      <c r="Q254" s="14"/>
      <c r="R254" s="16"/>
      <c r="S254" s="13"/>
      <c r="T254" s="12"/>
      <c r="U254" s="10" t="str">
        <f t="shared" si="67"/>
        <v/>
      </c>
      <c r="V254" s="10" t="str">
        <f t="shared" si="68"/>
        <v/>
      </c>
      <c r="W254" s="10" t="str">
        <f t="shared" si="83"/>
        <v/>
      </c>
      <c r="X254" s="10" t="str">
        <f t="shared" si="66"/>
        <v/>
      </c>
      <c r="Y254" s="10" t="str">
        <f t="shared" si="69"/>
        <v/>
      </c>
      <c r="Z254" s="10" t="str">
        <f t="shared" si="70"/>
        <v/>
      </c>
      <c r="AA254" s="10" t="str">
        <f t="shared" si="71"/>
        <v/>
      </c>
      <c r="AB254" s="10" t="str">
        <f t="shared" si="72"/>
        <v/>
      </c>
      <c r="AC254" s="18" t="str">
        <f t="shared" si="73"/>
        <v/>
      </c>
      <c r="AD254" s="18" t="str">
        <f t="shared" si="82"/>
        <v/>
      </c>
      <c r="AE254" s="18" t="str">
        <f t="shared" si="74"/>
        <v/>
      </c>
      <c r="AF254" s="18" t="str">
        <f t="shared" si="75"/>
        <v/>
      </c>
      <c r="AG254" s="18" t="str">
        <f t="shared" si="76"/>
        <v/>
      </c>
      <c r="AH254" s="18" t="str">
        <f t="shared" si="77"/>
        <v/>
      </c>
      <c r="AI254" s="18" t="str">
        <f t="shared" si="78"/>
        <v/>
      </c>
      <c r="AJ254" s="18" t="str">
        <f t="shared" si="79"/>
        <v/>
      </c>
      <c r="AK254" s="18" t="str">
        <f t="shared" si="80"/>
        <v/>
      </c>
      <c r="AL254" s="18" t="str">
        <f t="shared" si="81"/>
        <v/>
      </c>
    </row>
    <row r="255" spans="1:38" ht="22.5" customHeight="1" x14ac:dyDescent="0.25">
      <c r="A255" s="98">
        <v>246</v>
      </c>
      <c r="B255" s="66"/>
      <c r="C255" s="67"/>
      <c r="D255" s="22"/>
      <c r="E255" s="22"/>
      <c r="F255" s="22"/>
      <c r="G255" s="23"/>
      <c r="H255" s="23"/>
      <c r="I255" s="23"/>
      <c r="J255" s="15"/>
      <c r="K255" s="15"/>
      <c r="L255" s="15"/>
      <c r="M255" s="14"/>
      <c r="N255" s="14"/>
      <c r="O255" s="14"/>
      <c r="P255" s="14"/>
      <c r="Q255" s="14"/>
      <c r="R255" s="16"/>
      <c r="S255" s="13"/>
      <c r="T255" s="12"/>
      <c r="U255" s="10" t="str">
        <f t="shared" si="67"/>
        <v/>
      </c>
      <c r="V255" s="10" t="str">
        <f t="shared" si="68"/>
        <v/>
      </c>
      <c r="W255" s="10" t="str">
        <f t="shared" si="83"/>
        <v/>
      </c>
      <c r="X255" s="10" t="str">
        <f t="shared" si="66"/>
        <v/>
      </c>
      <c r="Y255" s="10" t="str">
        <f t="shared" si="69"/>
        <v/>
      </c>
      <c r="Z255" s="10" t="str">
        <f t="shared" si="70"/>
        <v/>
      </c>
      <c r="AA255" s="10" t="str">
        <f t="shared" si="71"/>
        <v/>
      </c>
      <c r="AB255" s="10" t="str">
        <f t="shared" si="72"/>
        <v/>
      </c>
      <c r="AC255" s="18" t="str">
        <f t="shared" si="73"/>
        <v/>
      </c>
      <c r="AD255" s="18" t="str">
        <f t="shared" si="82"/>
        <v/>
      </c>
      <c r="AE255" s="18" t="str">
        <f t="shared" si="74"/>
        <v/>
      </c>
      <c r="AF255" s="18" t="str">
        <f t="shared" si="75"/>
        <v/>
      </c>
      <c r="AG255" s="18" t="str">
        <f t="shared" si="76"/>
        <v/>
      </c>
      <c r="AH255" s="18" t="str">
        <f t="shared" si="77"/>
        <v/>
      </c>
      <c r="AI255" s="18" t="str">
        <f t="shared" si="78"/>
        <v/>
      </c>
      <c r="AJ255" s="18" t="str">
        <f t="shared" si="79"/>
        <v/>
      </c>
      <c r="AK255" s="18" t="str">
        <f t="shared" si="80"/>
        <v/>
      </c>
      <c r="AL255" s="18" t="str">
        <f t="shared" si="81"/>
        <v/>
      </c>
    </row>
    <row r="256" spans="1:38" ht="22.5" customHeight="1" x14ac:dyDescent="0.25">
      <c r="A256" s="98">
        <v>247</v>
      </c>
      <c r="B256" s="66"/>
      <c r="C256" s="67"/>
      <c r="D256" s="22"/>
      <c r="E256" s="22"/>
      <c r="F256" s="22"/>
      <c r="G256" s="23"/>
      <c r="H256" s="23"/>
      <c r="I256" s="23"/>
      <c r="J256" s="15"/>
      <c r="K256" s="15"/>
      <c r="L256" s="15"/>
      <c r="M256" s="14"/>
      <c r="N256" s="14"/>
      <c r="O256" s="14"/>
      <c r="P256" s="14"/>
      <c r="Q256" s="14"/>
      <c r="R256" s="16"/>
      <c r="S256" s="13"/>
      <c r="T256" s="12"/>
      <c r="U256" s="10" t="str">
        <f t="shared" si="67"/>
        <v/>
      </c>
      <c r="V256" s="10" t="str">
        <f t="shared" si="68"/>
        <v/>
      </c>
      <c r="W256" s="10" t="str">
        <f t="shared" si="83"/>
        <v/>
      </c>
      <c r="X256" s="10" t="str">
        <f t="shared" si="66"/>
        <v/>
      </c>
      <c r="Y256" s="10" t="str">
        <f t="shared" si="69"/>
        <v/>
      </c>
      <c r="Z256" s="10" t="str">
        <f t="shared" si="70"/>
        <v/>
      </c>
      <c r="AA256" s="10" t="str">
        <f t="shared" si="71"/>
        <v/>
      </c>
      <c r="AB256" s="10" t="str">
        <f t="shared" si="72"/>
        <v/>
      </c>
      <c r="AC256" s="18" t="str">
        <f t="shared" si="73"/>
        <v/>
      </c>
      <c r="AD256" s="18" t="str">
        <f t="shared" si="82"/>
        <v/>
      </c>
      <c r="AE256" s="18" t="str">
        <f t="shared" si="74"/>
        <v/>
      </c>
      <c r="AF256" s="18" t="str">
        <f t="shared" si="75"/>
        <v/>
      </c>
      <c r="AG256" s="18" t="str">
        <f t="shared" si="76"/>
        <v/>
      </c>
      <c r="AH256" s="18" t="str">
        <f t="shared" si="77"/>
        <v/>
      </c>
      <c r="AI256" s="18" t="str">
        <f t="shared" si="78"/>
        <v/>
      </c>
      <c r="AJ256" s="18" t="str">
        <f t="shared" si="79"/>
        <v/>
      </c>
      <c r="AK256" s="18" t="str">
        <f t="shared" si="80"/>
        <v/>
      </c>
      <c r="AL256" s="18" t="str">
        <f t="shared" si="81"/>
        <v/>
      </c>
    </row>
    <row r="257" spans="1:38" ht="22.5" customHeight="1" x14ac:dyDescent="0.25">
      <c r="A257" s="98">
        <v>248</v>
      </c>
      <c r="B257" s="66"/>
      <c r="C257" s="67"/>
      <c r="D257" s="22"/>
      <c r="E257" s="22"/>
      <c r="F257" s="22"/>
      <c r="G257" s="23"/>
      <c r="H257" s="23"/>
      <c r="I257" s="23"/>
      <c r="J257" s="15"/>
      <c r="K257" s="15"/>
      <c r="L257" s="15"/>
      <c r="M257" s="14"/>
      <c r="N257" s="14"/>
      <c r="O257" s="14"/>
      <c r="P257" s="14"/>
      <c r="Q257" s="14"/>
      <c r="R257" s="16"/>
      <c r="S257" s="13"/>
      <c r="T257" s="12"/>
      <c r="U257" s="10" t="str">
        <f t="shared" si="67"/>
        <v/>
      </c>
      <c r="V257" s="10" t="str">
        <f t="shared" si="68"/>
        <v/>
      </c>
      <c r="W257" s="10" t="str">
        <f t="shared" si="83"/>
        <v/>
      </c>
      <c r="X257" s="10" t="str">
        <f t="shared" si="66"/>
        <v/>
      </c>
      <c r="Y257" s="10" t="str">
        <f t="shared" si="69"/>
        <v/>
      </c>
      <c r="Z257" s="10" t="str">
        <f t="shared" si="70"/>
        <v/>
      </c>
      <c r="AA257" s="10" t="str">
        <f t="shared" si="71"/>
        <v/>
      </c>
      <c r="AB257" s="10" t="str">
        <f t="shared" si="72"/>
        <v/>
      </c>
      <c r="AC257" s="18" t="str">
        <f t="shared" si="73"/>
        <v/>
      </c>
      <c r="AD257" s="18" t="str">
        <f t="shared" si="82"/>
        <v/>
      </c>
      <c r="AE257" s="18" t="str">
        <f t="shared" si="74"/>
        <v/>
      </c>
      <c r="AF257" s="18" t="str">
        <f t="shared" si="75"/>
        <v/>
      </c>
      <c r="AG257" s="18" t="str">
        <f t="shared" si="76"/>
        <v/>
      </c>
      <c r="AH257" s="18" t="str">
        <f t="shared" si="77"/>
        <v/>
      </c>
      <c r="AI257" s="18" t="str">
        <f t="shared" si="78"/>
        <v/>
      </c>
      <c r="AJ257" s="18" t="str">
        <f t="shared" si="79"/>
        <v/>
      </c>
      <c r="AK257" s="18" t="str">
        <f t="shared" si="80"/>
        <v/>
      </c>
      <c r="AL257" s="18" t="str">
        <f t="shared" si="81"/>
        <v/>
      </c>
    </row>
    <row r="258" spans="1:38" ht="22.5" customHeight="1" x14ac:dyDescent="0.25">
      <c r="A258" s="98">
        <v>249</v>
      </c>
      <c r="B258" s="66"/>
      <c r="C258" s="67"/>
      <c r="D258" s="22"/>
      <c r="E258" s="22"/>
      <c r="F258" s="22"/>
      <c r="G258" s="23"/>
      <c r="H258" s="23"/>
      <c r="I258" s="23"/>
      <c r="J258" s="15"/>
      <c r="K258" s="15"/>
      <c r="L258" s="15"/>
      <c r="M258" s="14"/>
      <c r="N258" s="14"/>
      <c r="O258" s="14"/>
      <c r="P258" s="14"/>
      <c r="Q258" s="14"/>
      <c r="R258" s="16"/>
      <c r="S258" s="13"/>
      <c r="T258" s="12"/>
      <c r="U258" s="10" t="str">
        <f t="shared" si="67"/>
        <v/>
      </c>
      <c r="V258" s="10" t="str">
        <f t="shared" si="68"/>
        <v/>
      </c>
      <c r="W258" s="10" t="str">
        <f t="shared" si="83"/>
        <v/>
      </c>
      <c r="X258" s="10" t="str">
        <f t="shared" si="66"/>
        <v/>
      </c>
      <c r="Y258" s="10" t="str">
        <f t="shared" si="69"/>
        <v/>
      </c>
      <c r="Z258" s="10" t="str">
        <f t="shared" si="70"/>
        <v/>
      </c>
      <c r="AA258" s="10" t="str">
        <f t="shared" si="71"/>
        <v/>
      </c>
      <c r="AB258" s="10" t="str">
        <f t="shared" si="72"/>
        <v/>
      </c>
      <c r="AC258" s="18" t="str">
        <f t="shared" si="73"/>
        <v/>
      </c>
      <c r="AD258" s="18" t="str">
        <f t="shared" si="82"/>
        <v/>
      </c>
      <c r="AE258" s="18" t="str">
        <f t="shared" si="74"/>
        <v/>
      </c>
      <c r="AF258" s="18" t="str">
        <f t="shared" si="75"/>
        <v/>
      </c>
      <c r="AG258" s="18" t="str">
        <f t="shared" si="76"/>
        <v/>
      </c>
      <c r="AH258" s="18" t="str">
        <f t="shared" si="77"/>
        <v/>
      </c>
      <c r="AI258" s="18" t="str">
        <f t="shared" si="78"/>
        <v/>
      </c>
      <c r="AJ258" s="18" t="str">
        <f t="shared" si="79"/>
        <v/>
      </c>
      <c r="AK258" s="18" t="str">
        <f t="shared" si="80"/>
        <v/>
      </c>
      <c r="AL258" s="18" t="str">
        <f t="shared" si="81"/>
        <v/>
      </c>
    </row>
    <row r="259" spans="1:38" ht="22.5" customHeight="1" x14ac:dyDescent="0.25">
      <c r="A259" s="98">
        <v>250</v>
      </c>
      <c r="B259" s="66"/>
      <c r="C259" s="67"/>
      <c r="D259" s="22"/>
      <c r="E259" s="22"/>
      <c r="F259" s="22"/>
      <c r="G259" s="23"/>
      <c r="H259" s="23"/>
      <c r="I259" s="23"/>
      <c r="J259" s="15"/>
      <c r="K259" s="15"/>
      <c r="L259" s="15"/>
      <c r="M259" s="14"/>
      <c r="N259" s="14"/>
      <c r="O259" s="14"/>
      <c r="P259" s="14"/>
      <c r="Q259" s="14"/>
      <c r="R259" s="16"/>
      <c r="S259" s="13"/>
      <c r="T259" s="12"/>
      <c r="U259" s="10" t="str">
        <f t="shared" si="67"/>
        <v/>
      </c>
      <c r="V259" s="10" t="str">
        <f t="shared" si="68"/>
        <v/>
      </c>
      <c r="W259" s="10" t="str">
        <f t="shared" si="83"/>
        <v/>
      </c>
      <c r="X259" s="10" t="str">
        <f t="shared" si="66"/>
        <v/>
      </c>
      <c r="Y259" s="10" t="str">
        <f t="shared" si="69"/>
        <v/>
      </c>
      <c r="Z259" s="10" t="str">
        <f t="shared" si="70"/>
        <v/>
      </c>
      <c r="AA259" s="10" t="str">
        <f t="shared" si="71"/>
        <v/>
      </c>
      <c r="AB259" s="10" t="str">
        <f t="shared" si="72"/>
        <v/>
      </c>
      <c r="AC259" s="18" t="str">
        <f t="shared" si="73"/>
        <v/>
      </c>
      <c r="AD259" s="18" t="str">
        <f t="shared" si="82"/>
        <v/>
      </c>
      <c r="AE259" s="18" t="str">
        <f t="shared" si="74"/>
        <v/>
      </c>
      <c r="AF259" s="18" t="str">
        <f t="shared" si="75"/>
        <v/>
      </c>
      <c r="AG259" s="18" t="str">
        <f t="shared" si="76"/>
        <v/>
      </c>
      <c r="AH259" s="18" t="str">
        <f t="shared" si="77"/>
        <v/>
      </c>
      <c r="AI259" s="18" t="str">
        <f t="shared" si="78"/>
        <v/>
      </c>
      <c r="AJ259" s="18" t="str">
        <f t="shared" si="79"/>
        <v/>
      </c>
      <c r="AK259" s="18" t="str">
        <f t="shared" si="80"/>
        <v/>
      </c>
      <c r="AL259" s="18" t="str">
        <f t="shared" si="81"/>
        <v/>
      </c>
    </row>
    <row r="260" spans="1:38" ht="22.5" customHeight="1" x14ac:dyDescent="0.25">
      <c r="A260" s="98">
        <v>251</v>
      </c>
      <c r="B260" s="66"/>
      <c r="C260" s="67"/>
      <c r="D260" s="22"/>
      <c r="E260" s="22"/>
      <c r="F260" s="22"/>
      <c r="G260" s="23"/>
      <c r="H260" s="23"/>
      <c r="I260" s="23"/>
      <c r="J260" s="15"/>
      <c r="K260" s="15"/>
      <c r="L260" s="15"/>
      <c r="M260" s="14"/>
      <c r="N260" s="14"/>
      <c r="O260" s="14"/>
      <c r="P260" s="14"/>
      <c r="Q260" s="14"/>
      <c r="R260" s="16"/>
      <c r="S260" s="13"/>
      <c r="T260" s="12"/>
      <c r="U260" s="10" t="str">
        <f t="shared" si="67"/>
        <v/>
      </c>
      <c r="V260" s="10" t="str">
        <f t="shared" si="68"/>
        <v/>
      </c>
      <c r="W260" s="10" t="str">
        <f t="shared" si="83"/>
        <v/>
      </c>
      <c r="X260" s="10" t="str">
        <f t="shared" si="66"/>
        <v/>
      </c>
      <c r="Y260" s="10" t="str">
        <f t="shared" si="69"/>
        <v/>
      </c>
      <c r="Z260" s="10" t="str">
        <f t="shared" si="70"/>
        <v/>
      </c>
      <c r="AA260" s="10" t="str">
        <f t="shared" si="71"/>
        <v/>
      </c>
      <c r="AB260" s="10" t="str">
        <f t="shared" si="72"/>
        <v/>
      </c>
      <c r="AC260" s="18" t="str">
        <f t="shared" si="73"/>
        <v/>
      </c>
      <c r="AD260" s="18" t="str">
        <f t="shared" si="82"/>
        <v/>
      </c>
      <c r="AE260" s="18" t="str">
        <f t="shared" si="74"/>
        <v/>
      </c>
      <c r="AF260" s="18" t="str">
        <f t="shared" si="75"/>
        <v/>
      </c>
      <c r="AG260" s="18" t="str">
        <f t="shared" si="76"/>
        <v/>
      </c>
      <c r="AH260" s="18" t="str">
        <f t="shared" si="77"/>
        <v/>
      </c>
      <c r="AI260" s="18" t="str">
        <f t="shared" si="78"/>
        <v/>
      </c>
      <c r="AJ260" s="18" t="str">
        <f t="shared" si="79"/>
        <v/>
      </c>
      <c r="AK260" s="18" t="str">
        <f t="shared" si="80"/>
        <v/>
      </c>
      <c r="AL260" s="18" t="str">
        <f t="shared" si="81"/>
        <v/>
      </c>
    </row>
    <row r="261" spans="1:38" ht="22.5" customHeight="1" x14ac:dyDescent="0.25">
      <c r="A261" s="98">
        <v>252</v>
      </c>
      <c r="B261" s="66"/>
      <c r="C261" s="67"/>
      <c r="D261" s="22"/>
      <c r="E261" s="22"/>
      <c r="F261" s="22"/>
      <c r="G261" s="23"/>
      <c r="H261" s="23"/>
      <c r="I261" s="23"/>
      <c r="J261" s="15"/>
      <c r="K261" s="15"/>
      <c r="L261" s="15"/>
      <c r="M261" s="14"/>
      <c r="N261" s="14"/>
      <c r="O261" s="14"/>
      <c r="P261" s="14"/>
      <c r="Q261" s="14"/>
      <c r="R261" s="16"/>
      <c r="S261" s="13"/>
      <c r="T261" s="12"/>
      <c r="U261" s="10" t="str">
        <f t="shared" si="67"/>
        <v/>
      </c>
      <c r="V261" s="10" t="str">
        <f t="shared" si="68"/>
        <v/>
      </c>
      <c r="W261" s="10" t="str">
        <f t="shared" si="83"/>
        <v/>
      </c>
      <c r="X261" s="10" t="str">
        <f t="shared" si="66"/>
        <v/>
      </c>
      <c r="Y261" s="10" t="str">
        <f t="shared" si="69"/>
        <v/>
      </c>
      <c r="Z261" s="10" t="str">
        <f t="shared" si="70"/>
        <v/>
      </c>
      <c r="AA261" s="10" t="str">
        <f t="shared" si="71"/>
        <v/>
      </c>
      <c r="AB261" s="10" t="str">
        <f t="shared" si="72"/>
        <v/>
      </c>
      <c r="AC261" s="18" t="str">
        <f t="shared" si="73"/>
        <v/>
      </c>
      <c r="AD261" s="18" t="str">
        <f t="shared" si="82"/>
        <v/>
      </c>
      <c r="AE261" s="18" t="str">
        <f t="shared" si="74"/>
        <v/>
      </c>
      <c r="AF261" s="18" t="str">
        <f t="shared" si="75"/>
        <v/>
      </c>
      <c r="AG261" s="18" t="str">
        <f t="shared" si="76"/>
        <v/>
      </c>
      <c r="AH261" s="18" t="str">
        <f t="shared" si="77"/>
        <v/>
      </c>
      <c r="AI261" s="18" t="str">
        <f t="shared" si="78"/>
        <v/>
      </c>
      <c r="AJ261" s="18" t="str">
        <f t="shared" si="79"/>
        <v/>
      </c>
      <c r="AK261" s="18" t="str">
        <f t="shared" si="80"/>
        <v/>
      </c>
      <c r="AL261" s="18" t="str">
        <f t="shared" si="81"/>
        <v/>
      </c>
    </row>
    <row r="262" spans="1:38" ht="22.5" customHeight="1" x14ac:dyDescent="0.25">
      <c r="A262" s="98">
        <v>253</v>
      </c>
      <c r="B262" s="66"/>
      <c r="C262" s="67"/>
      <c r="D262" s="22"/>
      <c r="E262" s="22"/>
      <c r="F262" s="22"/>
      <c r="G262" s="23"/>
      <c r="H262" s="23"/>
      <c r="I262" s="23"/>
      <c r="J262" s="15"/>
      <c r="K262" s="15"/>
      <c r="L262" s="15"/>
      <c r="M262" s="14"/>
      <c r="N262" s="14"/>
      <c r="O262" s="14"/>
      <c r="P262" s="14"/>
      <c r="Q262" s="14"/>
      <c r="R262" s="16"/>
      <c r="S262" s="13"/>
      <c r="T262" s="12"/>
      <c r="U262" s="10" t="str">
        <f t="shared" si="67"/>
        <v/>
      </c>
      <c r="V262" s="10" t="str">
        <f t="shared" si="68"/>
        <v/>
      </c>
      <c r="W262" s="10" t="str">
        <f t="shared" si="83"/>
        <v/>
      </c>
      <c r="X262" s="10" t="str">
        <f t="shared" si="66"/>
        <v/>
      </c>
      <c r="Y262" s="10" t="str">
        <f t="shared" si="69"/>
        <v/>
      </c>
      <c r="Z262" s="10" t="str">
        <f t="shared" si="70"/>
        <v/>
      </c>
      <c r="AA262" s="10" t="str">
        <f t="shared" si="71"/>
        <v/>
      </c>
      <c r="AB262" s="10" t="str">
        <f t="shared" si="72"/>
        <v/>
      </c>
      <c r="AC262" s="18" t="str">
        <f t="shared" si="73"/>
        <v/>
      </c>
      <c r="AD262" s="18" t="str">
        <f t="shared" si="82"/>
        <v/>
      </c>
      <c r="AE262" s="18" t="str">
        <f t="shared" si="74"/>
        <v/>
      </c>
      <c r="AF262" s="18" t="str">
        <f t="shared" si="75"/>
        <v/>
      </c>
      <c r="AG262" s="18" t="str">
        <f t="shared" si="76"/>
        <v/>
      </c>
      <c r="AH262" s="18" t="str">
        <f t="shared" si="77"/>
        <v/>
      </c>
      <c r="AI262" s="18" t="str">
        <f t="shared" si="78"/>
        <v/>
      </c>
      <c r="AJ262" s="18" t="str">
        <f t="shared" si="79"/>
        <v/>
      </c>
      <c r="AK262" s="18" t="str">
        <f t="shared" si="80"/>
        <v/>
      </c>
      <c r="AL262" s="18" t="str">
        <f t="shared" si="81"/>
        <v/>
      </c>
    </row>
    <row r="263" spans="1:38" ht="22.5" customHeight="1" x14ac:dyDescent="0.25">
      <c r="A263" s="98">
        <v>254</v>
      </c>
      <c r="B263" s="66"/>
      <c r="C263" s="67"/>
      <c r="D263" s="22"/>
      <c r="E263" s="22"/>
      <c r="F263" s="22"/>
      <c r="G263" s="23"/>
      <c r="H263" s="23"/>
      <c r="I263" s="23"/>
      <c r="J263" s="15"/>
      <c r="K263" s="15"/>
      <c r="L263" s="15"/>
      <c r="M263" s="14"/>
      <c r="N263" s="14"/>
      <c r="O263" s="14"/>
      <c r="P263" s="14"/>
      <c r="Q263" s="14"/>
      <c r="R263" s="16"/>
      <c r="S263" s="13"/>
      <c r="T263" s="12"/>
      <c r="U263" s="10" t="str">
        <f t="shared" si="67"/>
        <v/>
      </c>
      <c r="V263" s="10" t="str">
        <f t="shared" si="68"/>
        <v/>
      </c>
      <c r="W263" s="10" t="str">
        <f t="shared" si="83"/>
        <v/>
      </c>
      <c r="X263" s="10" t="str">
        <f t="shared" si="66"/>
        <v/>
      </c>
      <c r="Y263" s="10" t="str">
        <f t="shared" si="69"/>
        <v/>
      </c>
      <c r="Z263" s="10" t="str">
        <f t="shared" si="70"/>
        <v/>
      </c>
      <c r="AA263" s="10" t="str">
        <f t="shared" si="71"/>
        <v/>
      </c>
      <c r="AB263" s="10" t="str">
        <f t="shared" si="72"/>
        <v/>
      </c>
      <c r="AC263" s="18" t="str">
        <f t="shared" si="73"/>
        <v/>
      </c>
      <c r="AD263" s="18" t="str">
        <f t="shared" si="82"/>
        <v/>
      </c>
      <c r="AE263" s="18" t="str">
        <f t="shared" si="74"/>
        <v/>
      </c>
      <c r="AF263" s="18" t="str">
        <f t="shared" si="75"/>
        <v/>
      </c>
      <c r="AG263" s="18" t="str">
        <f t="shared" si="76"/>
        <v/>
      </c>
      <c r="AH263" s="18" t="str">
        <f t="shared" si="77"/>
        <v/>
      </c>
      <c r="AI263" s="18" t="str">
        <f t="shared" si="78"/>
        <v/>
      </c>
      <c r="AJ263" s="18" t="str">
        <f t="shared" si="79"/>
        <v/>
      </c>
      <c r="AK263" s="18" t="str">
        <f t="shared" si="80"/>
        <v/>
      </c>
      <c r="AL263" s="18" t="str">
        <f t="shared" si="81"/>
        <v/>
      </c>
    </row>
    <row r="264" spans="1:38" ht="22.5" customHeight="1" x14ac:dyDescent="0.25">
      <c r="A264" s="98">
        <v>255</v>
      </c>
      <c r="B264" s="66"/>
      <c r="C264" s="67"/>
      <c r="D264" s="22"/>
      <c r="E264" s="22"/>
      <c r="F264" s="22"/>
      <c r="G264" s="23"/>
      <c r="H264" s="23"/>
      <c r="I264" s="23"/>
      <c r="J264" s="15"/>
      <c r="K264" s="15"/>
      <c r="L264" s="15"/>
      <c r="M264" s="14"/>
      <c r="N264" s="14"/>
      <c r="O264" s="14"/>
      <c r="P264" s="14"/>
      <c r="Q264" s="14"/>
      <c r="R264" s="16"/>
      <c r="S264" s="13"/>
      <c r="T264" s="12"/>
      <c r="U264" s="10" t="str">
        <f t="shared" si="67"/>
        <v/>
      </c>
      <c r="V264" s="10" t="str">
        <f t="shared" si="68"/>
        <v/>
      </c>
      <c r="W264" s="10" t="str">
        <f t="shared" si="83"/>
        <v/>
      </c>
      <c r="X264" s="10" t="str">
        <f t="shared" si="66"/>
        <v/>
      </c>
      <c r="Y264" s="10" t="str">
        <f t="shared" si="69"/>
        <v/>
      </c>
      <c r="Z264" s="10" t="str">
        <f t="shared" si="70"/>
        <v/>
      </c>
      <c r="AA264" s="10" t="str">
        <f t="shared" si="71"/>
        <v/>
      </c>
      <c r="AB264" s="10" t="str">
        <f t="shared" si="72"/>
        <v/>
      </c>
      <c r="AC264" s="18" t="str">
        <f t="shared" si="73"/>
        <v/>
      </c>
      <c r="AD264" s="18" t="str">
        <f t="shared" si="82"/>
        <v/>
      </c>
      <c r="AE264" s="18" t="str">
        <f t="shared" si="74"/>
        <v/>
      </c>
      <c r="AF264" s="18" t="str">
        <f t="shared" si="75"/>
        <v/>
      </c>
      <c r="AG264" s="18" t="str">
        <f t="shared" si="76"/>
        <v/>
      </c>
      <c r="AH264" s="18" t="str">
        <f t="shared" si="77"/>
        <v/>
      </c>
      <c r="AI264" s="18" t="str">
        <f t="shared" si="78"/>
        <v/>
      </c>
      <c r="AJ264" s="18" t="str">
        <f t="shared" si="79"/>
        <v/>
      </c>
      <c r="AK264" s="18" t="str">
        <f t="shared" si="80"/>
        <v/>
      </c>
      <c r="AL264" s="18" t="str">
        <f t="shared" si="81"/>
        <v/>
      </c>
    </row>
    <row r="265" spans="1:38" ht="22.5" customHeight="1" x14ac:dyDescent="0.25">
      <c r="A265" s="98">
        <v>256</v>
      </c>
      <c r="B265" s="66"/>
      <c r="C265" s="67"/>
      <c r="D265" s="22"/>
      <c r="E265" s="22"/>
      <c r="F265" s="22"/>
      <c r="G265" s="23"/>
      <c r="H265" s="23"/>
      <c r="I265" s="23"/>
      <c r="J265" s="15"/>
      <c r="K265" s="15"/>
      <c r="L265" s="15"/>
      <c r="M265" s="14"/>
      <c r="N265" s="14"/>
      <c r="O265" s="14"/>
      <c r="P265" s="14"/>
      <c r="Q265" s="14"/>
      <c r="R265" s="16"/>
      <c r="S265" s="13"/>
      <c r="T265" s="12"/>
      <c r="U265" s="10" t="str">
        <f t="shared" si="67"/>
        <v/>
      </c>
      <c r="V265" s="10" t="str">
        <f t="shared" si="68"/>
        <v/>
      </c>
      <c r="W265" s="10" t="str">
        <f t="shared" si="83"/>
        <v/>
      </c>
      <c r="X265" s="10" t="str">
        <f t="shared" si="66"/>
        <v/>
      </c>
      <c r="Y265" s="10" t="str">
        <f t="shared" si="69"/>
        <v/>
      </c>
      <c r="Z265" s="10" t="str">
        <f t="shared" si="70"/>
        <v/>
      </c>
      <c r="AA265" s="10" t="str">
        <f t="shared" si="71"/>
        <v/>
      </c>
      <c r="AB265" s="10" t="str">
        <f t="shared" si="72"/>
        <v/>
      </c>
      <c r="AC265" s="18" t="str">
        <f t="shared" si="73"/>
        <v/>
      </c>
      <c r="AD265" s="18" t="str">
        <f t="shared" si="82"/>
        <v/>
      </c>
      <c r="AE265" s="18" t="str">
        <f t="shared" si="74"/>
        <v/>
      </c>
      <c r="AF265" s="18" t="str">
        <f t="shared" si="75"/>
        <v/>
      </c>
      <c r="AG265" s="18" t="str">
        <f t="shared" si="76"/>
        <v/>
      </c>
      <c r="AH265" s="18" t="str">
        <f t="shared" si="77"/>
        <v/>
      </c>
      <c r="AI265" s="18" t="str">
        <f t="shared" si="78"/>
        <v/>
      </c>
      <c r="AJ265" s="18" t="str">
        <f t="shared" si="79"/>
        <v/>
      </c>
      <c r="AK265" s="18" t="str">
        <f t="shared" si="80"/>
        <v/>
      </c>
      <c r="AL265" s="18" t="str">
        <f t="shared" si="81"/>
        <v/>
      </c>
    </row>
    <row r="266" spans="1:38" ht="22.5" customHeight="1" x14ac:dyDescent="0.25">
      <c r="A266" s="98">
        <v>257</v>
      </c>
      <c r="B266" s="66"/>
      <c r="C266" s="67"/>
      <c r="D266" s="22"/>
      <c r="E266" s="22"/>
      <c r="F266" s="22"/>
      <c r="G266" s="23"/>
      <c r="H266" s="23"/>
      <c r="I266" s="23"/>
      <c r="J266" s="15"/>
      <c r="K266" s="15"/>
      <c r="L266" s="15"/>
      <c r="M266" s="14"/>
      <c r="N266" s="14"/>
      <c r="O266" s="14"/>
      <c r="P266" s="14"/>
      <c r="Q266" s="14"/>
      <c r="R266" s="16"/>
      <c r="S266" s="13"/>
      <c r="T266" s="12"/>
      <c r="U266" s="10" t="str">
        <f t="shared" si="67"/>
        <v/>
      </c>
      <c r="V266" s="10" t="str">
        <f t="shared" si="68"/>
        <v/>
      </c>
      <c r="W266" s="10" t="str">
        <f t="shared" si="83"/>
        <v/>
      </c>
      <c r="X266" s="10" t="str">
        <f t="shared" ref="X266:X329" si="84">IF(VLOOKUP(ROW()-9,A:S,18,0) = "","", IF(ISNUMBER(VLOOKUP(ROW()-9,A:S,18,0))=TRUE,"","Amount must be a numeric value. "))</f>
        <v/>
      </c>
      <c r="Y266" s="10" t="str">
        <f t="shared" si="69"/>
        <v/>
      </c>
      <c r="Z266" s="10" t="str">
        <f t="shared" si="70"/>
        <v/>
      </c>
      <c r="AA266" s="10" t="str">
        <f t="shared" si="71"/>
        <v/>
      </c>
      <c r="AB266" s="10" t="str">
        <f t="shared" si="72"/>
        <v/>
      </c>
      <c r="AC266" s="18" t="str">
        <f t="shared" si="73"/>
        <v/>
      </c>
      <c r="AD266" s="18" t="str">
        <f t="shared" si="82"/>
        <v/>
      </c>
      <c r="AE266" s="18" t="str">
        <f t="shared" si="74"/>
        <v/>
      </c>
      <c r="AF266" s="18" t="str">
        <f t="shared" si="75"/>
        <v/>
      </c>
      <c r="AG266" s="18" t="str">
        <f t="shared" si="76"/>
        <v/>
      </c>
      <c r="AH266" s="18" t="str">
        <f t="shared" si="77"/>
        <v/>
      </c>
      <c r="AI266" s="18" t="str">
        <f t="shared" si="78"/>
        <v/>
      </c>
      <c r="AJ266" s="18" t="str">
        <f t="shared" si="79"/>
        <v/>
      </c>
      <c r="AK266" s="18" t="str">
        <f t="shared" si="80"/>
        <v/>
      </c>
      <c r="AL266" s="18" t="str">
        <f t="shared" si="81"/>
        <v/>
      </c>
    </row>
    <row r="267" spans="1:38" ht="22.5" customHeight="1" x14ac:dyDescent="0.25">
      <c r="A267" s="98">
        <v>258</v>
      </c>
      <c r="B267" s="66"/>
      <c r="C267" s="67"/>
      <c r="D267" s="22"/>
      <c r="E267" s="22"/>
      <c r="F267" s="22"/>
      <c r="G267" s="23"/>
      <c r="H267" s="23"/>
      <c r="I267" s="23"/>
      <c r="J267" s="15"/>
      <c r="K267" s="15"/>
      <c r="L267" s="15"/>
      <c r="M267" s="14"/>
      <c r="N267" s="14"/>
      <c r="O267" s="14"/>
      <c r="P267" s="14"/>
      <c r="Q267" s="14"/>
      <c r="R267" s="16"/>
      <c r="S267" s="13"/>
      <c r="T267" s="12"/>
      <c r="U267" s="10" t="str">
        <f t="shared" ref="U267:U330" si="85" xml:space="preserve"> IF(ISERROR(V267),"",V267)&amp; IF(ISERROR(W267),"",W267)&amp; IF(ISERROR(X267),"",X267)&amp; IF(ISERROR(Y267),"",Y267)&amp; IF(ISERROR(Z267),"",Z267)&amp; IF(ISERROR(AA267),"",AA267)&amp; IF(ISERROR(AB267),"",AB267)&amp; IF(ISERROR(AC267),"",AC267)&amp; IF(ISERROR(AD267),"",AD267)&amp; IF(ISERROR(AE267),"",AE267)&amp; IF(ISERROR(AF267),"",AF267)&amp; IF(ISERROR(AG267),"",AG267)&amp; IF(ISERROR(AH267),"",AH267)&amp; IF(ISERROR(AI267),"",AI267)&amp; IF(ISERROR(AJ267),"",AJ267)&amp; IF(ISERROR(AK267),"",AK267)&amp; IF(ISERROR(AL267),"",AL267)</f>
        <v/>
      </c>
      <c r="V267" s="10" t="str">
        <f t="shared" ref="V267:V330" si="86">IF(OR(VLOOKUP(ROW()-9,A:S,18,0)&lt;0,VLOOKUP(ROW()-9,A:S,3,0)&lt;0),"Amount and encumbrances must be a positive value. ","")</f>
        <v/>
      </c>
      <c r="W267" s="10" t="str">
        <f t="shared" si="83"/>
        <v/>
      </c>
      <c r="X267" s="10" t="str">
        <f t="shared" si="84"/>
        <v/>
      </c>
      <c r="Y267" s="10" t="str">
        <f t="shared" ref="Y267:Y330" si="87">IF(VLOOKUP(ROW()-9,A:S,3,0) = "","", IF(ISNUMBER(VLOOKUP(ROW()-9,A:S,3,0))=TRUE,"","Encumbrances must be a numeric value. "))</f>
        <v/>
      </c>
      <c r="Z267" s="10" t="str">
        <f t="shared" ref="Z267:Z330" si="88">IF(VLOOKUP(ROW()-9,A:S,18,0)&gt;=VLOOKUP(ROW()-9,A:S,3,0),"","Encumbrance amount must be equal to or less than the accrual amount. ")</f>
        <v/>
      </c>
      <c r="AA267" s="10" t="str">
        <f t="shared" ref="AA267:AA330" si="89">IF(OR(AND(VLOOKUP(ROW()-9,A:S,18,0)&gt;0,VLOOKUP(ROW()-9,A:S,19,0)=""),AND(VLOOKUP(ROW()-9,A:S,3,0)&gt;0,VLOOKUP(ROW()-9,A:S,4,0)="")),"For every amount or encumbrance, the D/C column must have a D or C. ", "")</f>
        <v/>
      </c>
      <c r="AB267" s="10" t="str">
        <f t="shared" ref="AB267:AB330" si="90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267" s="18" t="str">
        <f t="shared" ref="AC267:AC330" si="91">IF(OR(VLOOKUP(ROW()-9,A:S,8,0)&lt;&gt;"97",VLOOKUP(ROW()-9,A:S,18,0)=""),"",IF(VLOOKUP(ROW()-9,A:S,15,0)&lt;&gt;"3","Cat 97 must have a block flag 3. ", IF(VLOOKUP(ROW()-9,A:S,19,0)&lt;&gt;"C","Cat 97 amount must be a credit. ","")))</f>
        <v/>
      </c>
      <c r="AD267" s="18" t="str">
        <f t="shared" si="82"/>
        <v/>
      </c>
      <c r="AE267" s="18" t="str">
        <f t="shared" ref="AE267:AE330" si="92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267" s="18" t="str">
        <f t="shared" ref="AF267:AF330" si="93">IF(VLOOKUP(ROW()-9,A:S,13,0) &lt;&gt;"R","",IF(VLOOKUP(ROW()-9,A:S,17,0) ="","R type must have a Revenue/Object code. ",""))</f>
        <v/>
      </c>
      <c r="AG267" s="18" t="str">
        <f t="shared" ref="AG267:AG330" si="94">IF(VLOOKUP(ROW()-9,A:S,18,0)="","",IF(VLOOKUP(ROW()-9,A:S,13,0)="","Account type is required. ",""))</f>
        <v/>
      </c>
      <c r="AH267" s="18" t="str">
        <f t="shared" ref="AH267:AH330" si="95">IF(AND(VLOOKUP(ROW()-9,A:S,13,0)="r",VLOOKUP(ROW()-9,A:S,3,0) &gt;0),"Revenue type can't have encumbrances. ","")</f>
        <v/>
      </c>
      <c r="AI267" s="18" t="str">
        <f t="shared" ref="AI267:AI330" si="96">IF(OR(LEN(VLOOKUP(ROW()-9,A:S,7,0))=3,LEN(VLOOKUP(ROW()-9,A:S,7,0))=5,LEN(VLOOKUP(ROW()-9,A:S,7,0))=0),"","Reference field must be 3 or 5 digits long. ")</f>
        <v/>
      </c>
      <c r="AJ267" s="18" t="str">
        <f t="shared" ref="AJ267:AJ330" si="97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K267" s="18" t="str">
        <f t="shared" ref="AK267:AK330" si="98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L267" s="18" t="str">
        <f t="shared" ref="AL267:AL330" si="99">IF(AND(VLOOKUP(ROW()-9,A:S,13,0)&lt;&gt;"D",VLOOKUP(ROW()-9,A:S,13,0)&lt;&gt;"T",VLOOKUP(ROW()-9,A:S,13,0)&lt;&gt;"F"),"",IF(VLOOKUP(ROW()-9,A:S,17,0)="","","Type D, T, and F must have a blank Revenue/Object. "))</f>
        <v/>
      </c>
    </row>
    <row r="268" spans="1:38" ht="22.5" customHeight="1" x14ac:dyDescent="0.25">
      <c r="A268" s="98">
        <v>259</v>
      </c>
      <c r="B268" s="66"/>
      <c r="C268" s="67"/>
      <c r="D268" s="22"/>
      <c r="E268" s="22"/>
      <c r="F268" s="22"/>
      <c r="G268" s="23"/>
      <c r="H268" s="23"/>
      <c r="I268" s="23"/>
      <c r="J268" s="15"/>
      <c r="K268" s="15"/>
      <c r="L268" s="15"/>
      <c r="M268" s="14"/>
      <c r="N268" s="14"/>
      <c r="O268" s="14"/>
      <c r="P268" s="14"/>
      <c r="Q268" s="14"/>
      <c r="R268" s="16"/>
      <c r="S268" s="13"/>
      <c r="T268" s="12"/>
      <c r="U268" s="10" t="str">
        <f t="shared" si="85"/>
        <v/>
      </c>
      <c r="V268" s="10" t="str">
        <f t="shared" si="86"/>
        <v/>
      </c>
      <c r="W268" s="10" t="str">
        <f t="shared" si="83"/>
        <v/>
      </c>
      <c r="X268" s="10" t="str">
        <f t="shared" si="84"/>
        <v/>
      </c>
      <c r="Y268" s="10" t="str">
        <f t="shared" si="87"/>
        <v/>
      </c>
      <c r="Z268" s="10" t="str">
        <f t="shared" si="88"/>
        <v/>
      </c>
      <c r="AA268" s="10" t="str">
        <f t="shared" si="89"/>
        <v/>
      </c>
      <c r="AB268" s="10" t="str">
        <f t="shared" si="90"/>
        <v/>
      </c>
      <c r="AC268" s="18" t="str">
        <f t="shared" si="91"/>
        <v/>
      </c>
      <c r="AD268" s="18" t="str">
        <f t="shared" si="82"/>
        <v/>
      </c>
      <c r="AE268" s="18" t="str">
        <f t="shared" si="92"/>
        <v/>
      </c>
      <c r="AF268" s="18" t="str">
        <f t="shared" si="93"/>
        <v/>
      </c>
      <c r="AG268" s="18" t="str">
        <f t="shared" si="94"/>
        <v/>
      </c>
      <c r="AH268" s="18" t="str">
        <f t="shared" si="95"/>
        <v/>
      </c>
      <c r="AI268" s="18" t="str">
        <f t="shared" si="96"/>
        <v/>
      </c>
      <c r="AJ268" s="18" t="str">
        <f t="shared" si="97"/>
        <v/>
      </c>
      <c r="AK268" s="18" t="str">
        <f t="shared" si="98"/>
        <v/>
      </c>
      <c r="AL268" s="18" t="str">
        <f t="shared" si="99"/>
        <v/>
      </c>
    </row>
    <row r="269" spans="1:38" ht="22.5" customHeight="1" x14ac:dyDescent="0.25">
      <c r="A269" s="98">
        <v>260</v>
      </c>
      <c r="B269" s="66"/>
      <c r="C269" s="67"/>
      <c r="D269" s="22"/>
      <c r="E269" s="22"/>
      <c r="F269" s="22"/>
      <c r="G269" s="23"/>
      <c r="H269" s="23"/>
      <c r="I269" s="23"/>
      <c r="J269" s="15"/>
      <c r="K269" s="15"/>
      <c r="L269" s="15"/>
      <c r="M269" s="14"/>
      <c r="N269" s="14"/>
      <c r="O269" s="14"/>
      <c r="P269" s="14"/>
      <c r="Q269" s="14"/>
      <c r="R269" s="16"/>
      <c r="S269" s="13"/>
      <c r="T269" s="12"/>
      <c r="U269" s="10" t="str">
        <f t="shared" si="85"/>
        <v/>
      </c>
      <c r="V269" s="10" t="str">
        <f t="shared" si="86"/>
        <v/>
      </c>
      <c r="W269" s="10" t="str">
        <f t="shared" si="83"/>
        <v/>
      </c>
      <c r="X269" s="10" t="str">
        <f t="shared" si="84"/>
        <v/>
      </c>
      <c r="Y269" s="10" t="str">
        <f t="shared" si="87"/>
        <v/>
      </c>
      <c r="Z269" s="10" t="str">
        <f t="shared" si="88"/>
        <v/>
      </c>
      <c r="AA269" s="10" t="str">
        <f t="shared" si="89"/>
        <v/>
      </c>
      <c r="AB269" s="10" t="str">
        <f t="shared" si="90"/>
        <v/>
      </c>
      <c r="AC269" s="18" t="str">
        <f t="shared" si="91"/>
        <v/>
      </c>
      <c r="AD269" s="18" t="str">
        <f t="shared" ref="AD269:AD332" si="100">IF(VLOOKUP(ROW()-9,A:S,13,0)&lt;&gt;"F","",IF(LEN(VLOOKUP(ROW()-9,A:S,14,0))&lt;&gt;7,"Reimbursement accruals require a 4 digit fund number and a 3 digit sub-fund number in the Source Fund field. ",""))</f>
        <v/>
      </c>
      <c r="AE269" s="18" t="str">
        <f t="shared" si="92"/>
        <v/>
      </c>
      <c r="AF269" s="18" t="str">
        <f t="shared" si="93"/>
        <v/>
      </c>
      <c r="AG269" s="18" t="str">
        <f t="shared" si="94"/>
        <v/>
      </c>
      <c r="AH269" s="18" t="str">
        <f t="shared" si="95"/>
        <v/>
      </c>
      <c r="AI269" s="18" t="str">
        <f t="shared" si="96"/>
        <v/>
      </c>
      <c r="AJ269" s="18" t="str">
        <f t="shared" si="97"/>
        <v/>
      </c>
      <c r="AK269" s="18" t="str">
        <f t="shared" si="98"/>
        <v/>
      </c>
      <c r="AL269" s="18" t="str">
        <f t="shared" si="99"/>
        <v/>
      </c>
    </row>
    <row r="270" spans="1:38" ht="22.5" customHeight="1" x14ac:dyDescent="0.25">
      <c r="A270" s="98">
        <v>261</v>
      </c>
      <c r="B270" s="66"/>
      <c r="C270" s="67"/>
      <c r="D270" s="22"/>
      <c r="E270" s="22"/>
      <c r="F270" s="22"/>
      <c r="G270" s="23"/>
      <c r="H270" s="23"/>
      <c r="I270" s="23"/>
      <c r="J270" s="15"/>
      <c r="K270" s="15"/>
      <c r="L270" s="15"/>
      <c r="M270" s="14"/>
      <c r="N270" s="14"/>
      <c r="O270" s="14"/>
      <c r="P270" s="14"/>
      <c r="Q270" s="14"/>
      <c r="R270" s="16"/>
      <c r="S270" s="13"/>
      <c r="T270" s="12"/>
      <c r="U270" s="10" t="str">
        <f t="shared" si="85"/>
        <v/>
      </c>
      <c r="V270" s="10" t="str">
        <f t="shared" si="86"/>
        <v/>
      </c>
      <c r="W270" s="10" t="str">
        <f t="shared" ref="W270:W333" si="101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270" s="10" t="str">
        <f t="shared" si="84"/>
        <v/>
      </c>
      <c r="Y270" s="10" t="str">
        <f t="shared" si="87"/>
        <v/>
      </c>
      <c r="Z270" s="10" t="str">
        <f t="shared" si="88"/>
        <v/>
      </c>
      <c r="AA270" s="10" t="str">
        <f t="shared" si="89"/>
        <v/>
      </c>
      <c r="AB270" s="10" t="str">
        <f t="shared" si="90"/>
        <v/>
      </c>
      <c r="AC270" s="18" t="str">
        <f t="shared" si="91"/>
        <v/>
      </c>
      <c r="AD270" s="18" t="str">
        <f t="shared" si="100"/>
        <v/>
      </c>
      <c r="AE270" s="18" t="str">
        <f t="shared" si="92"/>
        <v/>
      </c>
      <c r="AF270" s="18" t="str">
        <f t="shared" si="93"/>
        <v/>
      </c>
      <c r="AG270" s="18" t="str">
        <f t="shared" si="94"/>
        <v/>
      </c>
      <c r="AH270" s="18" t="str">
        <f t="shared" si="95"/>
        <v/>
      </c>
      <c r="AI270" s="18" t="str">
        <f t="shared" si="96"/>
        <v/>
      </c>
      <c r="AJ270" s="18" t="str">
        <f t="shared" si="97"/>
        <v/>
      </c>
      <c r="AK270" s="18" t="str">
        <f t="shared" si="98"/>
        <v/>
      </c>
      <c r="AL270" s="18" t="str">
        <f t="shared" si="99"/>
        <v/>
      </c>
    </row>
    <row r="271" spans="1:38" ht="22.5" customHeight="1" x14ac:dyDescent="0.25">
      <c r="A271" s="98">
        <v>262</v>
      </c>
      <c r="B271" s="66"/>
      <c r="C271" s="67"/>
      <c r="D271" s="22"/>
      <c r="E271" s="22"/>
      <c r="F271" s="22"/>
      <c r="G271" s="23"/>
      <c r="H271" s="23"/>
      <c r="I271" s="23"/>
      <c r="J271" s="15"/>
      <c r="K271" s="15"/>
      <c r="L271" s="15"/>
      <c r="M271" s="14"/>
      <c r="N271" s="14"/>
      <c r="O271" s="14"/>
      <c r="P271" s="14"/>
      <c r="Q271" s="14"/>
      <c r="R271" s="16"/>
      <c r="S271" s="13"/>
      <c r="T271" s="12"/>
      <c r="U271" s="10" t="str">
        <f t="shared" si="85"/>
        <v/>
      </c>
      <c r="V271" s="10" t="str">
        <f t="shared" si="86"/>
        <v/>
      </c>
      <c r="W271" s="10" t="str">
        <f t="shared" si="101"/>
        <v/>
      </c>
      <c r="X271" s="10" t="str">
        <f t="shared" si="84"/>
        <v/>
      </c>
      <c r="Y271" s="10" t="str">
        <f t="shared" si="87"/>
        <v/>
      </c>
      <c r="Z271" s="10" t="str">
        <f t="shared" si="88"/>
        <v/>
      </c>
      <c r="AA271" s="10" t="str">
        <f t="shared" si="89"/>
        <v/>
      </c>
      <c r="AB271" s="10" t="str">
        <f t="shared" si="90"/>
        <v/>
      </c>
      <c r="AC271" s="18" t="str">
        <f t="shared" si="91"/>
        <v/>
      </c>
      <c r="AD271" s="18" t="str">
        <f t="shared" si="100"/>
        <v/>
      </c>
      <c r="AE271" s="18" t="str">
        <f t="shared" si="92"/>
        <v/>
      </c>
      <c r="AF271" s="18" t="str">
        <f t="shared" si="93"/>
        <v/>
      </c>
      <c r="AG271" s="18" t="str">
        <f t="shared" si="94"/>
        <v/>
      </c>
      <c r="AH271" s="18" t="str">
        <f t="shared" si="95"/>
        <v/>
      </c>
      <c r="AI271" s="18" t="str">
        <f t="shared" si="96"/>
        <v/>
      </c>
      <c r="AJ271" s="18" t="str">
        <f t="shared" si="97"/>
        <v/>
      </c>
      <c r="AK271" s="18" t="str">
        <f t="shared" si="98"/>
        <v/>
      </c>
      <c r="AL271" s="18" t="str">
        <f t="shared" si="99"/>
        <v/>
      </c>
    </row>
    <row r="272" spans="1:38" ht="22.5" customHeight="1" x14ac:dyDescent="0.25">
      <c r="A272" s="98">
        <v>263</v>
      </c>
      <c r="B272" s="66"/>
      <c r="C272" s="67"/>
      <c r="D272" s="22"/>
      <c r="E272" s="22"/>
      <c r="F272" s="22"/>
      <c r="G272" s="23"/>
      <c r="H272" s="23"/>
      <c r="I272" s="23"/>
      <c r="J272" s="15"/>
      <c r="K272" s="15"/>
      <c r="L272" s="15"/>
      <c r="M272" s="14"/>
      <c r="N272" s="14"/>
      <c r="O272" s="14"/>
      <c r="P272" s="14"/>
      <c r="Q272" s="14"/>
      <c r="R272" s="16"/>
      <c r="S272" s="13"/>
      <c r="T272" s="12"/>
      <c r="U272" s="10" t="str">
        <f t="shared" si="85"/>
        <v/>
      </c>
      <c r="V272" s="10" t="str">
        <f t="shared" si="86"/>
        <v/>
      </c>
      <c r="W272" s="10" t="str">
        <f t="shared" si="101"/>
        <v/>
      </c>
      <c r="X272" s="10" t="str">
        <f t="shared" si="84"/>
        <v/>
      </c>
      <c r="Y272" s="10" t="str">
        <f t="shared" si="87"/>
        <v/>
      </c>
      <c r="Z272" s="10" t="str">
        <f t="shared" si="88"/>
        <v/>
      </c>
      <c r="AA272" s="10" t="str">
        <f t="shared" si="89"/>
        <v/>
      </c>
      <c r="AB272" s="10" t="str">
        <f t="shared" si="90"/>
        <v/>
      </c>
      <c r="AC272" s="18" t="str">
        <f t="shared" si="91"/>
        <v/>
      </c>
      <c r="AD272" s="18" t="str">
        <f t="shared" si="100"/>
        <v/>
      </c>
      <c r="AE272" s="18" t="str">
        <f t="shared" si="92"/>
        <v/>
      </c>
      <c r="AF272" s="18" t="str">
        <f t="shared" si="93"/>
        <v/>
      </c>
      <c r="AG272" s="18" t="str">
        <f t="shared" si="94"/>
        <v/>
      </c>
      <c r="AH272" s="18" t="str">
        <f t="shared" si="95"/>
        <v/>
      </c>
      <c r="AI272" s="18" t="str">
        <f t="shared" si="96"/>
        <v/>
      </c>
      <c r="AJ272" s="18" t="str">
        <f t="shared" si="97"/>
        <v/>
      </c>
      <c r="AK272" s="18" t="str">
        <f t="shared" si="98"/>
        <v/>
      </c>
      <c r="AL272" s="18" t="str">
        <f t="shared" si="99"/>
        <v/>
      </c>
    </row>
    <row r="273" spans="1:38" ht="22.5" customHeight="1" x14ac:dyDescent="0.25">
      <c r="A273" s="98">
        <v>264</v>
      </c>
      <c r="B273" s="66"/>
      <c r="C273" s="67"/>
      <c r="D273" s="22"/>
      <c r="E273" s="22"/>
      <c r="F273" s="22"/>
      <c r="G273" s="23"/>
      <c r="H273" s="23"/>
      <c r="I273" s="23"/>
      <c r="J273" s="15"/>
      <c r="K273" s="15"/>
      <c r="L273" s="15"/>
      <c r="M273" s="14"/>
      <c r="N273" s="14"/>
      <c r="O273" s="14"/>
      <c r="P273" s="14"/>
      <c r="Q273" s="14"/>
      <c r="R273" s="16"/>
      <c r="S273" s="13"/>
      <c r="T273" s="12"/>
      <c r="U273" s="10" t="str">
        <f t="shared" si="85"/>
        <v/>
      </c>
      <c r="V273" s="10" t="str">
        <f t="shared" si="86"/>
        <v/>
      </c>
      <c r="W273" s="10" t="str">
        <f t="shared" si="101"/>
        <v/>
      </c>
      <c r="X273" s="10" t="str">
        <f t="shared" si="84"/>
        <v/>
      </c>
      <c r="Y273" s="10" t="str">
        <f t="shared" si="87"/>
        <v/>
      </c>
      <c r="Z273" s="10" t="str">
        <f t="shared" si="88"/>
        <v/>
      </c>
      <c r="AA273" s="10" t="str">
        <f t="shared" si="89"/>
        <v/>
      </c>
      <c r="AB273" s="10" t="str">
        <f t="shared" si="90"/>
        <v/>
      </c>
      <c r="AC273" s="18" t="str">
        <f t="shared" si="91"/>
        <v/>
      </c>
      <c r="AD273" s="18" t="str">
        <f t="shared" si="100"/>
        <v/>
      </c>
      <c r="AE273" s="18" t="str">
        <f t="shared" si="92"/>
        <v/>
      </c>
      <c r="AF273" s="18" t="str">
        <f t="shared" si="93"/>
        <v/>
      </c>
      <c r="AG273" s="18" t="str">
        <f t="shared" si="94"/>
        <v/>
      </c>
      <c r="AH273" s="18" t="str">
        <f t="shared" si="95"/>
        <v/>
      </c>
      <c r="AI273" s="18" t="str">
        <f t="shared" si="96"/>
        <v/>
      </c>
      <c r="AJ273" s="18" t="str">
        <f t="shared" si="97"/>
        <v/>
      </c>
      <c r="AK273" s="18" t="str">
        <f t="shared" si="98"/>
        <v/>
      </c>
      <c r="AL273" s="18" t="str">
        <f t="shared" si="99"/>
        <v/>
      </c>
    </row>
    <row r="274" spans="1:38" ht="22.5" customHeight="1" x14ac:dyDescent="0.25">
      <c r="A274" s="98">
        <v>265</v>
      </c>
      <c r="B274" s="66"/>
      <c r="C274" s="67"/>
      <c r="D274" s="22"/>
      <c r="E274" s="22"/>
      <c r="F274" s="22"/>
      <c r="G274" s="23"/>
      <c r="H274" s="23"/>
      <c r="I274" s="23"/>
      <c r="J274" s="15"/>
      <c r="K274" s="15"/>
      <c r="L274" s="15"/>
      <c r="M274" s="14"/>
      <c r="N274" s="14"/>
      <c r="O274" s="14"/>
      <c r="P274" s="14"/>
      <c r="Q274" s="14"/>
      <c r="R274" s="16"/>
      <c r="S274" s="13"/>
      <c r="T274" s="12"/>
      <c r="U274" s="10" t="str">
        <f t="shared" si="85"/>
        <v/>
      </c>
      <c r="V274" s="10" t="str">
        <f t="shared" si="86"/>
        <v/>
      </c>
      <c r="W274" s="10" t="str">
        <f t="shared" si="101"/>
        <v/>
      </c>
      <c r="X274" s="10" t="str">
        <f t="shared" si="84"/>
        <v/>
      </c>
      <c r="Y274" s="10" t="str">
        <f t="shared" si="87"/>
        <v/>
      </c>
      <c r="Z274" s="10" t="str">
        <f t="shared" si="88"/>
        <v/>
      </c>
      <c r="AA274" s="10" t="str">
        <f t="shared" si="89"/>
        <v/>
      </c>
      <c r="AB274" s="10" t="str">
        <f t="shared" si="90"/>
        <v/>
      </c>
      <c r="AC274" s="18" t="str">
        <f t="shared" si="91"/>
        <v/>
      </c>
      <c r="AD274" s="18" t="str">
        <f t="shared" si="100"/>
        <v/>
      </c>
      <c r="AE274" s="18" t="str">
        <f t="shared" si="92"/>
        <v/>
      </c>
      <c r="AF274" s="18" t="str">
        <f t="shared" si="93"/>
        <v/>
      </c>
      <c r="AG274" s="18" t="str">
        <f t="shared" si="94"/>
        <v/>
      </c>
      <c r="AH274" s="18" t="str">
        <f t="shared" si="95"/>
        <v/>
      </c>
      <c r="AI274" s="18" t="str">
        <f t="shared" si="96"/>
        <v/>
      </c>
      <c r="AJ274" s="18" t="str">
        <f t="shared" si="97"/>
        <v/>
      </c>
      <c r="AK274" s="18" t="str">
        <f t="shared" si="98"/>
        <v/>
      </c>
      <c r="AL274" s="18" t="str">
        <f t="shared" si="99"/>
        <v/>
      </c>
    </row>
    <row r="275" spans="1:38" ht="22.5" customHeight="1" x14ac:dyDescent="0.25">
      <c r="A275" s="98">
        <v>266</v>
      </c>
      <c r="B275" s="66"/>
      <c r="C275" s="67"/>
      <c r="D275" s="22"/>
      <c r="E275" s="22"/>
      <c r="F275" s="22"/>
      <c r="G275" s="23"/>
      <c r="H275" s="23"/>
      <c r="I275" s="23"/>
      <c r="J275" s="15"/>
      <c r="K275" s="15"/>
      <c r="L275" s="15"/>
      <c r="M275" s="14"/>
      <c r="N275" s="14"/>
      <c r="O275" s="14"/>
      <c r="P275" s="14"/>
      <c r="Q275" s="14"/>
      <c r="R275" s="16"/>
      <c r="S275" s="13"/>
      <c r="T275" s="12"/>
      <c r="U275" s="10" t="str">
        <f t="shared" si="85"/>
        <v/>
      </c>
      <c r="V275" s="10" t="str">
        <f t="shared" si="86"/>
        <v/>
      </c>
      <c r="W275" s="10" t="str">
        <f t="shared" si="101"/>
        <v/>
      </c>
      <c r="X275" s="10" t="str">
        <f t="shared" si="84"/>
        <v/>
      </c>
      <c r="Y275" s="10" t="str">
        <f t="shared" si="87"/>
        <v/>
      </c>
      <c r="Z275" s="10" t="str">
        <f t="shared" si="88"/>
        <v/>
      </c>
      <c r="AA275" s="10" t="str">
        <f t="shared" si="89"/>
        <v/>
      </c>
      <c r="AB275" s="10" t="str">
        <f t="shared" si="90"/>
        <v/>
      </c>
      <c r="AC275" s="18" t="str">
        <f t="shared" si="91"/>
        <v/>
      </c>
      <c r="AD275" s="18" t="str">
        <f t="shared" si="100"/>
        <v/>
      </c>
      <c r="AE275" s="18" t="str">
        <f t="shared" si="92"/>
        <v/>
      </c>
      <c r="AF275" s="18" t="str">
        <f t="shared" si="93"/>
        <v/>
      </c>
      <c r="AG275" s="18" t="str">
        <f t="shared" si="94"/>
        <v/>
      </c>
      <c r="AH275" s="18" t="str">
        <f t="shared" si="95"/>
        <v/>
      </c>
      <c r="AI275" s="18" t="str">
        <f t="shared" si="96"/>
        <v/>
      </c>
      <c r="AJ275" s="18" t="str">
        <f t="shared" si="97"/>
        <v/>
      </c>
      <c r="AK275" s="18" t="str">
        <f t="shared" si="98"/>
        <v/>
      </c>
      <c r="AL275" s="18" t="str">
        <f t="shared" si="99"/>
        <v/>
      </c>
    </row>
    <row r="276" spans="1:38" ht="22.5" customHeight="1" x14ac:dyDescent="0.25">
      <c r="A276" s="98">
        <v>267</v>
      </c>
      <c r="B276" s="66"/>
      <c r="C276" s="67"/>
      <c r="D276" s="22"/>
      <c r="E276" s="22"/>
      <c r="F276" s="22"/>
      <c r="G276" s="23"/>
      <c r="H276" s="23"/>
      <c r="I276" s="23"/>
      <c r="J276" s="15"/>
      <c r="K276" s="15"/>
      <c r="L276" s="15"/>
      <c r="M276" s="14"/>
      <c r="N276" s="14"/>
      <c r="O276" s="14"/>
      <c r="P276" s="14"/>
      <c r="Q276" s="14"/>
      <c r="R276" s="16"/>
      <c r="S276" s="13"/>
      <c r="T276" s="12"/>
      <c r="U276" s="10" t="str">
        <f t="shared" si="85"/>
        <v/>
      </c>
      <c r="V276" s="10" t="str">
        <f t="shared" si="86"/>
        <v/>
      </c>
      <c r="W276" s="10" t="str">
        <f t="shared" si="101"/>
        <v/>
      </c>
      <c r="X276" s="10" t="str">
        <f t="shared" si="84"/>
        <v/>
      </c>
      <c r="Y276" s="10" t="str">
        <f t="shared" si="87"/>
        <v/>
      </c>
      <c r="Z276" s="10" t="str">
        <f t="shared" si="88"/>
        <v/>
      </c>
      <c r="AA276" s="10" t="str">
        <f t="shared" si="89"/>
        <v/>
      </c>
      <c r="AB276" s="10" t="str">
        <f t="shared" si="90"/>
        <v/>
      </c>
      <c r="AC276" s="18" t="str">
        <f t="shared" si="91"/>
        <v/>
      </c>
      <c r="AD276" s="18" t="str">
        <f t="shared" si="100"/>
        <v/>
      </c>
      <c r="AE276" s="18" t="str">
        <f t="shared" si="92"/>
        <v/>
      </c>
      <c r="AF276" s="18" t="str">
        <f t="shared" si="93"/>
        <v/>
      </c>
      <c r="AG276" s="18" t="str">
        <f t="shared" si="94"/>
        <v/>
      </c>
      <c r="AH276" s="18" t="str">
        <f t="shared" si="95"/>
        <v/>
      </c>
      <c r="AI276" s="18" t="str">
        <f t="shared" si="96"/>
        <v/>
      </c>
      <c r="AJ276" s="18" t="str">
        <f t="shared" si="97"/>
        <v/>
      </c>
      <c r="AK276" s="18" t="str">
        <f t="shared" si="98"/>
        <v/>
      </c>
      <c r="AL276" s="18" t="str">
        <f t="shared" si="99"/>
        <v/>
      </c>
    </row>
    <row r="277" spans="1:38" ht="22.5" customHeight="1" x14ac:dyDescent="0.25">
      <c r="A277" s="98">
        <v>268</v>
      </c>
      <c r="B277" s="66"/>
      <c r="C277" s="67"/>
      <c r="D277" s="22"/>
      <c r="E277" s="22"/>
      <c r="F277" s="22"/>
      <c r="G277" s="23"/>
      <c r="H277" s="23"/>
      <c r="I277" s="23"/>
      <c r="J277" s="15"/>
      <c r="K277" s="15"/>
      <c r="L277" s="15"/>
      <c r="M277" s="14"/>
      <c r="N277" s="14"/>
      <c r="O277" s="14"/>
      <c r="P277" s="14"/>
      <c r="Q277" s="14"/>
      <c r="R277" s="16"/>
      <c r="S277" s="13"/>
      <c r="T277" s="12"/>
      <c r="U277" s="10" t="str">
        <f t="shared" si="85"/>
        <v/>
      </c>
      <c r="V277" s="10" t="str">
        <f t="shared" si="86"/>
        <v/>
      </c>
      <c r="W277" s="10" t="str">
        <f t="shared" si="101"/>
        <v/>
      </c>
      <c r="X277" s="10" t="str">
        <f t="shared" si="84"/>
        <v/>
      </c>
      <c r="Y277" s="10" t="str">
        <f t="shared" si="87"/>
        <v/>
      </c>
      <c r="Z277" s="10" t="str">
        <f t="shared" si="88"/>
        <v/>
      </c>
      <c r="AA277" s="10" t="str">
        <f t="shared" si="89"/>
        <v/>
      </c>
      <c r="AB277" s="10" t="str">
        <f t="shared" si="90"/>
        <v/>
      </c>
      <c r="AC277" s="18" t="str">
        <f t="shared" si="91"/>
        <v/>
      </c>
      <c r="AD277" s="18" t="str">
        <f t="shared" si="100"/>
        <v/>
      </c>
      <c r="AE277" s="18" t="str">
        <f t="shared" si="92"/>
        <v/>
      </c>
      <c r="AF277" s="18" t="str">
        <f t="shared" si="93"/>
        <v/>
      </c>
      <c r="AG277" s="18" t="str">
        <f t="shared" si="94"/>
        <v/>
      </c>
      <c r="AH277" s="18" t="str">
        <f t="shared" si="95"/>
        <v/>
      </c>
      <c r="AI277" s="18" t="str">
        <f t="shared" si="96"/>
        <v/>
      </c>
      <c r="AJ277" s="18" t="str">
        <f t="shared" si="97"/>
        <v/>
      </c>
      <c r="AK277" s="18" t="str">
        <f t="shared" si="98"/>
        <v/>
      </c>
      <c r="AL277" s="18" t="str">
        <f t="shared" si="99"/>
        <v/>
      </c>
    </row>
    <row r="278" spans="1:38" ht="22.5" customHeight="1" x14ac:dyDescent="0.25">
      <c r="A278" s="98">
        <v>269</v>
      </c>
      <c r="B278" s="66"/>
      <c r="C278" s="67"/>
      <c r="D278" s="22"/>
      <c r="E278" s="22"/>
      <c r="F278" s="22"/>
      <c r="G278" s="23"/>
      <c r="H278" s="23"/>
      <c r="I278" s="23"/>
      <c r="J278" s="15"/>
      <c r="K278" s="15"/>
      <c r="L278" s="15"/>
      <c r="M278" s="14"/>
      <c r="N278" s="14"/>
      <c r="O278" s="14"/>
      <c r="P278" s="14"/>
      <c r="Q278" s="14"/>
      <c r="R278" s="16"/>
      <c r="S278" s="13"/>
      <c r="T278" s="12"/>
      <c r="U278" s="10" t="str">
        <f t="shared" si="85"/>
        <v/>
      </c>
      <c r="V278" s="10" t="str">
        <f t="shared" si="86"/>
        <v/>
      </c>
      <c r="W278" s="10" t="str">
        <f t="shared" si="101"/>
        <v/>
      </c>
      <c r="X278" s="10" t="str">
        <f t="shared" si="84"/>
        <v/>
      </c>
      <c r="Y278" s="10" t="str">
        <f t="shared" si="87"/>
        <v/>
      </c>
      <c r="Z278" s="10" t="str">
        <f t="shared" si="88"/>
        <v/>
      </c>
      <c r="AA278" s="10" t="str">
        <f t="shared" si="89"/>
        <v/>
      </c>
      <c r="AB278" s="10" t="str">
        <f t="shared" si="90"/>
        <v/>
      </c>
      <c r="AC278" s="18" t="str">
        <f t="shared" si="91"/>
        <v/>
      </c>
      <c r="AD278" s="18" t="str">
        <f t="shared" si="100"/>
        <v/>
      </c>
      <c r="AE278" s="18" t="str">
        <f t="shared" si="92"/>
        <v/>
      </c>
      <c r="AF278" s="18" t="str">
        <f t="shared" si="93"/>
        <v/>
      </c>
      <c r="AG278" s="18" t="str">
        <f t="shared" si="94"/>
        <v/>
      </c>
      <c r="AH278" s="18" t="str">
        <f t="shared" si="95"/>
        <v/>
      </c>
      <c r="AI278" s="18" t="str">
        <f t="shared" si="96"/>
        <v/>
      </c>
      <c r="AJ278" s="18" t="str">
        <f t="shared" si="97"/>
        <v/>
      </c>
      <c r="AK278" s="18" t="str">
        <f t="shared" si="98"/>
        <v/>
      </c>
      <c r="AL278" s="18" t="str">
        <f t="shared" si="99"/>
        <v/>
      </c>
    </row>
    <row r="279" spans="1:38" ht="22.5" customHeight="1" x14ac:dyDescent="0.25">
      <c r="A279" s="98">
        <v>270</v>
      </c>
      <c r="B279" s="66"/>
      <c r="C279" s="67"/>
      <c r="D279" s="22"/>
      <c r="E279" s="22"/>
      <c r="F279" s="22"/>
      <c r="G279" s="23"/>
      <c r="H279" s="23"/>
      <c r="I279" s="23"/>
      <c r="J279" s="15"/>
      <c r="K279" s="15"/>
      <c r="L279" s="15"/>
      <c r="M279" s="14"/>
      <c r="N279" s="14"/>
      <c r="O279" s="14"/>
      <c r="P279" s="14"/>
      <c r="Q279" s="14"/>
      <c r="R279" s="16"/>
      <c r="S279" s="13"/>
      <c r="T279" s="12"/>
      <c r="U279" s="10" t="str">
        <f t="shared" si="85"/>
        <v/>
      </c>
      <c r="V279" s="10" t="str">
        <f t="shared" si="86"/>
        <v/>
      </c>
      <c r="W279" s="10" t="str">
        <f t="shared" si="101"/>
        <v/>
      </c>
      <c r="X279" s="10" t="str">
        <f t="shared" si="84"/>
        <v/>
      </c>
      <c r="Y279" s="10" t="str">
        <f t="shared" si="87"/>
        <v/>
      </c>
      <c r="Z279" s="10" t="str">
        <f t="shared" si="88"/>
        <v/>
      </c>
      <c r="AA279" s="10" t="str">
        <f t="shared" si="89"/>
        <v/>
      </c>
      <c r="AB279" s="10" t="str">
        <f t="shared" si="90"/>
        <v/>
      </c>
      <c r="AC279" s="18" t="str">
        <f t="shared" si="91"/>
        <v/>
      </c>
      <c r="AD279" s="18" t="str">
        <f t="shared" si="100"/>
        <v/>
      </c>
      <c r="AE279" s="18" t="str">
        <f t="shared" si="92"/>
        <v/>
      </c>
      <c r="AF279" s="18" t="str">
        <f t="shared" si="93"/>
        <v/>
      </c>
      <c r="AG279" s="18" t="str">
        <f t="shared" si="94"/>
        <v/>
      </c>
      <c r="AH279" s="18" t="str">
        <f t="shared" si="95"/>
        <v/>
      </c>
      <c r="AI279" s="18" t="str">
        <f t="shared" si="96"/>
        <v/>
      </c>
      <c r="AJ279" s="18" t="str">
        <f t="shared" si="97"/>
        <v/>
      </c>
      <c r="AK279" s="18" t="str">
        <f t="shared" si="98"/>
        <v/>
      </c>
      <c r="AL279" s="18" t="str">
        <f t="shared" si="99"/>
        <v/>
      </c>
    </row>
    <row r="280" spans="1:38" ht="22.5" customHeight="1" x14ac:dyDescent="0.25">
      <c r="A280" s="98">
        <v>271</v>
      </c>
      <c r="B280" s="66"/>
      <c r="C280" s="67"/>
      <c r="D280" s="22"/>
      <c r="E280" s="22"/>
      <c r="F280" s="22"/>
      <c r="G280" s="23"/>
      <c r="H280" s="23"/>
      <c r="I280" s="23"/>
      <c r="J280" s="15"/>
      <c r="K280" s="15"/>
      <c r="L280" s="15"/>
      <c r="M280" s="14"/>
      <c r="N280" s="14"/>
      <c r="O280" s="14"/>
      <c r="P280" s="14"/>
      <c r="Q280" s="14"/>
      <c r="R280" s="16"/>
      <c r="S280" s="13"/>
      <c r="T280" s="12"/>
      <c r="U280" s="10" t="str">
        <f t="shared" si="85"/>
        <v/>
      </c>
      <c r="V280" s="10" t="str">
        <f t="shared" si="86"/>
        <v/>
      </c>
      <c r="W280" s="10" t="str">
        <f t="shared" si="101"/>
        <v/>
      </c>
      <c r="X280" s="10" t="str">
        <f t="shared" si="84"/>
        <v/>
      </c>
      <c r="Y280" s="10" t="str">
        <f t="shared" si="87"/>
        <v/>
      </c>
      <c r="Z280" s="10" t="str">
        <f t="shared" si="88"/>
        <v/>
      </c>
      <c r="AA280" s="10" t="str">
        <f t="shared" si="89"/>
        <v/>
      </c>
      <c r="AB280" s="10" t="str">
        <f t="shared" si="90"/>
        <v/>
      </c>
      <c r="AC280" s="18" t="str">
        <f t="shared" si="91"/>
        <v/>
      </c>
      <c r="AD280" s="18" t="str">
        <f t="shared" si="100"/>
        <v/>
      </c>
      <c r="AE280" s="18" t="str">
        <f t="shared" si="92"/>
        <v/>
      </c>
      <c r="AF280" s="18" t="str">
        <f t="shared" si="93"/>
        <v/>
      </c>
      <c r="AG280" s="18" t="str">
        <f t="shared" si="94"/>
        <v/>
      </c>
      <c r="AH280" s="18" t="str">
        <f t="shared" si="95"/>
        <v/>
      </c>
      <c r="AI280" s="18" t="str">
        <f t="shared" si="96"/>
        <v/>
      </c>
      <c r="AJ280" s="18" t="str">
        <f t="shared" si="97"/>
        <v/>
      </c>
      <c r="AK280" s="18" t="str">
        <f t="shared" si="98"/>
        <v/>
      </c>
      <c r="AL280" s="18" t="str">
        <f t="shared" si="99"/>
        <v/>
      </c>
    </row>
    <row r="281" spans="1:38" ht="22.5" customHeight="1" x14ac:dyDescent="0.25">
      <c r="A281" s="98">
        <v>272</v>
      </c>
      <c r="B281" s="66"/>
      <c r="C281" s="67"/>
      <c r="D281" s="22"/>
      <c r="E281" s="22"/>
      <c r="F281" s="22"/>
      <c r="G281" s="23"/>
      <c r="H281" s="23"/>
      <c r="I281" s="23"/>
      <c r="J281" s="15"/>
      <c r="K281" s="15"/>
      <c r="L281" s="15"/>
      <c r="M281" s="14"/>
      <c r="N281" s="14"/>
      <c r="O281" s="14"/>
      <c r="P281" s="14"/>
      <c r="Q281" s="14"/>
      <c r="R281" s="16"/>
      <c r="S281" s="13"/>
      <c r="T281" s="12"/>
      <c r="U281" s="10" t="str">
        <f t="shared" si="85"/>
        <v/>
      </c>
      <c r="V281" s="10" t="str">
        <f t="shared" si="86"/>
        <v/>
      </c>
      <c r="W281" s="10" t="str">
        <f t="shared" si="101"/>
        <v/>
      </c>
      <c r="X281" s="10" t="str">
        <f t="shared" si="84"/>
        <v/>
      </c>
      <c r="Y281" s="10" t="str">
        <f t="shared" si="87"/>
        <v/>
      </c>
      <c r="Z281" s="10" t="str">
        <f t="shared" si="88"/>
        <v/>
      </c>
      <c r="AA281" s="10" t="str">
        <f t="shared" si="89"/>
        <v/>
      </c>
      <c r="AB281" s="10" t="str">
        <f t="shared" si="90"/>
        <v/>
      </c>
      <c r="AC281" s="18" t="str">
        <f t="shared" si="91"/>
        <v/>
      </c>
      <c r="AD281" s="18" t="str">
        <f t="shared" si="100"/>
        <v/>
      </c>
      <c r="AE281" s="18" t="str">
        <f t="shared" si="92"/>
        <v/>
      </c>
      <c r="AF281" s="18" t="str">
        <f t="shared" si="93"/>
        <v/>
      </c>
      <c r="AG281" s="18" t="str">
        <f t="shared" si="94"/>
        <v/>
      </c>
      <c r="AH281" s="18" t="str">
        <f t="shared" si="95"/>
        <v/>
      </c>
      <c r="AI281" s="18" t="str">
        <f t="shared" si="96"/>
        <v/>
      </c>
      <c r="AJ281" s="18" t="str">
        <f t="shared" si="97"/>
        <v/>
      </c>
      <c r="AK281" s="18" t="str">
        <f t="shared" si="98"/>
        <v/>
      </c>
      <c r="AL281" s="18" t="str">
        <f t="shared" si="99"/>
        <v/>
      </c>
    </row>
    <row r="282" spans="1:38" ht="22.5" customHeight="1" x14ac:dyDescent="0.25">
      <c r="A282" s="98">
        <v>273</v>
      </c>
      <c r="B282" s="66"/>
      <c r="C282" s="67"/>
      <c r="D282" s="22"/>
      <c r="E282" s="22"/>
      <c r="F282" s="22"/>
      <c r="G282" s="23"/>
      <c r="H282" s="23"/>
      <c r="I282" s="23"/>
      <c r="J282" s="15"/>
      <c r="K282" s="15"/>
      <c r="L282" s="15"/>
      <c r="M282" s="14"/>
      <c r="N282" s="14"/>
      <c r="O282" s="14"/>
      <c r="P282" s="14"/>
      <c r="Q282" s="14"/>
      <c r="R282" s="16"/>
      <c r="S282" s="13"/>
      <c r="T282" s="12"/>
      <c r="U282" s="10" t="str">
        <f t="shared" si="85"/>
        <v/>
      </c>
      <c r="V282" s="10" t="str">
        <f t="shared" si="86"/>
        <v/>
      </c>
      <c r="W282" s="10" t="str">
        <f t="shared" si="101"/>
        <v/>
      </c>
      <c r="X282" s="10" t="str">
        <f t="shared" si="84"/>
        <v/>
      </c>
      <c r="Y282" s="10" t="str">
        <f t="shared" si="87"/>
        <v/>
      </c>
      <c r="Z282" s="10" t="str">
        <f t="shared" si="88"/>
        <v/>
      </c>
      <c r="AA282" s="10" t="str">
        <f t="shared" si="89"/>
        <v/>
      </c>
      <c r="AB282" s="10" t="str">
        <f t="shared" si="90"/>
        <v/>
      </c>
      <c r="AC282" s="18" t="str">
        <f t="shared" si="91"/>
        <v/>
      </c>
      <c r="AD282" s="18" t="str">
        <f t="shared" si="100"/>
        <v/>
      </c>
      <c r="AE282" s="18" t="str">
        <f t="shared" si="92"/>
        <v/>
      </c>
      <c r="AF282" s="18" t="str">
        <f t="shared" si="93"/>
        <v/>
      </c>
      <c r="AG282" s="18" t="str">
        <f t="shared" si="94"/>
        <v/>
      </c>
      <c r="AH282" s="18" t="str">
        <f t="shared" si="95"/>
        <v/>
      </c>
      <c r="AI282" s="18" t="str">
        <f t="shared" si="96"/>
        <v/>
      </c>
      <c r="AJ282" s="18" t="str">
        <f t="shared" si="97"/>
        <v/>
      </c>
      <c r="AK282" s="18" t="str">
        <f t="shared" si="98"/>
        <v/>
      </c>
      <c r="AL282" s="18" t="str">
        <f t="shared" si="99"/>
        <v/>
      </c>
    </row>
    <row r="283" spans="1:38" ht="22.5" customHeight="1" x14ac:dyDescent="0.25">
      <c r="A283" s="98">
        <v>274</v>
      </c>
      <c r="B283" s="66"/>
      <c r="C283" s="67"/>
      <c r="D283" s="22"/>
      <c r="E283" s="22"/>
      <c r="F283" s="22"/>
      <c r="G283" s="23"/>
      <c r="H283" s="23"/>
      <c r="I283" s="23"/>
      <c r="J283" s="15"/>
      <c r="K283" s="15"/>
      <c r="L283" s="15"/>
      <c r="M283" s="14"/>
      <c r="N283" s="14"/>
      <c r="O283" s="14"/>
      <c r="P283" s="14"/>
      <c r="Q283" s="14"/>
      <c r="R283" s="16"/>
      <c r="S283" s="13"/>
      <c r="T283" s="12"/>
      <c r="U283" s="10" t="str">
        <f t="shared" si="85"/>
        <v/>
      </c>
      <c r="V283" s="10" t="str">
        <f t="shared" si="86"/>
        <v/>
      </c>
      <c r="W283" s="10" t="str">
        <f t="shared" si="101"/>
        <v/>
      </c>
      <c r="X283" s="10" t="str">
        <f t="shared" si="84"/>
        <v/>
      </c>
      <c r="Y283" s="10" t="str">
        <f t="shared" si="87"/>
        <v/>
      </c>
      <c r="Z283" s="10" t="str">
        <f t="shared" si="88"/>
        <v/>
      </c>
      <c r="AA283" s="10" t="str">
        <f t="shared" si="89"/>
        <v/>
      </c>
      <c r="AB283" s="10" t="str">
        <f t="shared" si="90"/>
        <v/>
      </c>
      <c r="AC283" s="18" t="str">
        <f t="shared" si="91"/>
        <v/>
      </c>
      <c r="AD283" s="18" t="str">
        <f t="shared" si="100"/>
        <v/>
      </c>
      <c r="AE283" s="18" t="str">
        <f t="shared" si="92"/>
        <v/>
      </c>
      <c r="AF283" s="18" t="str">
        <f t="shared" si="93"/>
        <v/>
      </c>
      <c r="AG283" s="18" t="str">
        <f t="shared" si="94"/>
        <v/>
      </c>
      <c r="AH283" s="18" t="str">
        <f t="shared" si="95"/>
        <v/>
      </c>
      <c r="AI283" s="18" t="str">
        <f t="shared" si="96"/>
        <v/>
      </c>
      <c r="AJ283" s="18" t="str">
        <f t="shared" si="97"/>
        <v/>
      </c>
      <c r="AK283" s="18" t="str">
        <f t="shared" si="98"/>
        <v/>
      </c>
      <c r="AL283" s="18" t="str">
        <f t="shared" si="99"/>
        <v/>
      </c>
    </row>
    <row r="284" spans="1:38" ht="22.5" customHeight="1" x14ac:dyDescent="0.25">
      <c r="A284" s="98">
        <v>275</v>
      </c>
      <c r="B284" s="66"/>
      <c r="C284" s="67"/>
      <c r="D284" s="22"/>
      <c r="E284" s="22"/>
      <c r="F284" s="22"/>
      <c r="G284" s="23"/>
      <c r="H284" s="23"/>
      <c r="I284" s="23"/>
      <c r="J284" s="15"/>
      <c r="K284" s="15"/>
      <c r="L284" s="15"/>
      <c r="M284" s="14"/>
      <c r="N284" s="14"/>
      <c r="O284" s="14"/>
      <c r="P284" s="14"/>
      <c r="Q284" s="14"/>
      <c r="R284" s="16"/>
      <c r="S284" s="13"/>
      <c r="T284" s="12"/>
      <c r="U284" s="10" t="str">
        <f t="shared" si="85"/>
        <v/>
      </c>
      <c r="V284" s="10" t="str">
        <f t="shared" si="86"/>
        <v/>
      </c>
      <c r="W284" s="10" t="str">
        <f t="shared" si="101"/>
        <v/>
      </c>
      <c r="X284" s="10" t="str">
        <f t="shared" si="84"/>
        <v/>
      </c>
      <c r="Y284" s="10" t="str">
        <f t="shared" si="87"/>
        <v/>
      </c>
      <c r="Z284" s="10" t="str">
        <f t="shared" si="88"/>
        <v/>
      </c>
      <c r="AA284" s="10" t="str">
        <f t="shared" si="89"/>
        <v/>
      </c>
      <c r="AB284" s="10" t="str">
        <f t="shared" si="90"/>
        <v/>
      </c>
      <c r="AC284" s="18" t="str">
        <f t="shared" si="91"/>
        <v/>
      </c>
      <c r="AD284" s="18" t="str">
        <f t="shared" si="100"/>
        <v/>
      </c>
      <c r="AE284" s="18" t="str">
        <f t="shared" si="92"/>
        <v/>
      </c>
      <c r="AF284" s="18" t="str">
        <f t="shared" si="93"/>
        <v/>
      </c>
      <c r="AG284" s="18" t="str">
        <f t="shared" si="94"/>
        <v/>
      </c>
      <c r="AH284" s="18" t="str">
        <f t="shared" si="95"/>
        <v/>
      </c>
      <c r="AI284" s="18" t="str">
        <f t="shared" si="96"/>
        <v/>
      </c>
      <c r="AJ284" s="18" t="str">
        <f t="shared" si="97"/>
        <v/>
      </c>
      <c r="AK284" s="18" t="str">
        <f t="shared" si="98"/>
        <v/>
      </c>
      <c r="AL284" s="18" t="str">
        <f t="shared" si="99"/>
        <v/>
      </c>
    </row>
    <row r="285" spans="1:38" ht="22.5" customHeight="1" x14ac:dyDescent="0.25">
      <c r="A285" s="98">
        <v>276</v>
      </c>
      <c r="B285" s="66"/>
      <c r="C285" s="67"/>
      <c r="D285" s="22"/>
      <c r="E285" s="22"/>
      <c r="F285" s="22"/>
      <c r="G285" s="23"/>
      <c r="H285" s="23"/>
      <c r="I285" s="23"/>
      <c r="J285" s="15"/>
      <c r="K285" s="15"/>
      <c r="L285" s="15"/>
      <c r="M285" s="14"/>
      <c r="N285" s="14"/>
      <c r="O285" s="14"/>
      <c r="P285" s="14"/>
      <c r="Q285" s="14"/>
      <c r="R285" s="16"/>
      <c r="S285" s="13"/>
      <c r="T285" s="12"/>
      <c r="U285" s="10" t="str">
        <f t="shared" si="85"/>
        <v/>
      </c>
      <c r="V285" s="10" t="str">
        <f t="shared" si="86"/>
        <v/>
      </c>
      <c r="W285" s="10" t="str">
        <f t="shared" si="101"/>
        <v/>
      </c>
      <c r="X285" s="10" t="str">
        <f t="shared" si="84"/>
        <v/>
      </c>
      <c r="Y285" s="10" t="str">
        <f t="shared" si="87"/>
        <v/>
      </c>
      <c r="Z285" s="10" t="str">
        <f t="shared" si="88"/>
        <v/>
      </c>
      <c r="AA285" s="10" t="str">
        <f t="shared" si="89"/>
        <v/>
      </c>
      <c r="AB285" s="10" t="str">
        <f t="shared" si="90"/>
        <v/>
      </c>
      <c r="AC285" s="18" t="str">
        <f t="shared" si="91"/>
        <v/>
      </c>
      <c r="AD285" s="18" t="str">
        <f t="shared" si="100"/>
        <v/>
      </c>
      <c r="AE285" s="18" t="str">
        <f t="shared" si="92"/>
        <v/>
      </c>
      <c r="AF285" s="18" t="str">
        <f t="shared" si="93"/>
        <v/>
      </c>
      <c r="AG285" s="18" t="str">
        <f t="shared" si="94"/>
        <v/>
      </c>
      <c r="AH285" s="18" t="str">
        <f t="shared" si="95"/>
        <v/>
      </c>
      <c r="AI285" s="18" t="str">
        <f t="shared" si="96"/>
        <v/>
      </c>
      <c r="AJ285" s="18" t="str">
        <f t="shared" si="97"/>
        <v/>
      </c>
      <c r="AK285" s="18" t="str">
        <f t="shared" si="98"/>
        <v/>
      </c>
      <c r="AL285" s="18" t="str">
        <f t="shared" si="99"/>
        <v/>
      </c>
    </row>
    <row r="286" spans="1:38" ht="22.5" customHeight="1" x14ac:dyDescent="0.25">
      <c r="A286" s="98">
        <v>277</v>
      </c>
      <c r="B286" s="66"/>
      <c r="C286" s="67"/>
      <c r="D286" s="22"/>
      <c r="E286" s="22"/>
      <c r="F286" s="22"/>
      <c r="G286" s="23"/>
      <c r="H286" s="23"/>
      <c r="I286" s="23"/>
      <c r="J286" s="15"/>
      <c r="K286" s="15"/>
      <c r="L286" s="15"/>
      <c r="M286" s="14"/>
      <c r="N286" s="14"/>
      <c r="O286" s="14"/>
      <c r="P286" s="14"/>
      <c r="Q286" s="14"/>
      <c r="R286" s="16"/>
      <c r="S286" s="13"/>
      <c r="T286" s="12"/>
      <c r="U286" s="10" t="str">
        <f t="shared" si="85"/>
        <v/>
      </c>
      <c r="V286" s="10" t="str">
        <f t="shared" si="86"/>
        <v/>
      </c>
      <c r="W286" s="10" t="str">
        <f t="shared" si="101"/>
        <v/>
      </c>
      <c r="X286" s="10" t="str">
        <f t="shared" si="84"/>
        <v/>
      </c>
      <c r="Y286" s="10" t="str">
        <f t="shared" si="87"/>
        <v/>
      </c>
      <c r="Z286" s="10" t="str">
        <f t="shared" si="88"/>
        <v/>
      </c>
      <c r="AA286" s="10" t="str">
        <f t="shared" si="89"/>
        <v/>
      </c>
      <c r="AB286" s="10" t="str">
        <f t="shared" si="90"/>
        <v/>
      </c>
      <c r="AC286" s="18" t="str">
        <f t="shared" si="91"/>
        <v/>
      </c>
      <c r="AD286" s="18" t="str">
        <f t="shared" si="100"/>
        <v/>
      </c>
      <c r="AE286" s="18" t="str">
        <f t="shared" si="92"/>
        <v/>
      </c>
      <c r="AF286" s="18" t="str">
        <f t="shared" si="93"/>
        <v/>
      </c>
      <c r="AG286" s="18" t="str">
        <f t="shared" si="94"/>
        <v/>
      </c>
      <c r="AH286" s="18" t="str">
        <f t="shared" si="95"/>
        <v/>
      </c>
      <c r="AI286" s="18" t="str">
        <f t="shared" si="96"/>
        <v/>
      </c>
      <c r="AJ286" s="18" t="str">
        <f t="shared" si="97"/>
        <v/>
      </c>
      <c r="AK286" s="18" t="str">
        <f t="shared" si="98"/>
        <v/>
      </c>
      <c r="AL286" s="18" t="str">
        <f t="shared" si="99"/>
        <v/>
      </c>
    </row>
    <row r="287" spans="1:38" ht="22.5" customHeight="1" x14ac:dyDescent="0.25">
      <c r="A287" s="98">
        <v>278</v>
      </c>
      <c r="B287" s="66"/>
      <c r="C287" s="67"/>
      <c r="D287" s="22"/>
      <c r="E287" s="22"/>
      <c r="F287" s="22"/>
      <c r="G287" s="23"/>
      <c r="H287" s="23"/>
      <c r="I287" s="23"/>
      <c r="J287" s="15"/>
      <c r="K287" s="15"/>
      <c r="L287" s="15"/>
      <c r="M287" s="14"/>
      <c r="N287" s="14"/>
      <c r="O287" s="14"/>
      <c r="P287" s="14"/>
      <c r="Q287" s="14"/>
      <c r="R287" s="16"/>
      <c r="S287" s="13"/>
      <c r="T287" s="12"/>
      <c r="U287" s="10" t="str">
        <f t="shared" si="85"/>
        <v/>
      </c>
      <c r="V287" s="10" t="str">
        <f t="shared" si="86"/>
        <v/>
      </c>
      <c r="W287" s="10" t="str">
        <f t="shared" si="101"/>
        <v/>
      </c>
      <c r="X287" s="10" t="str">
        <f t="shared" si="84"/>
        <v/>
      </c>
      <c r="Y287" s="10" t="str">
        <f t="shared" si="87"/>
        <v/>
      </c>
      <c r="Z287" s="10" t="str">
        <f t="shared" si="88"/>
        <v/>
      </c>
      <c r="AA287" s="10" t="str">
        <f t="shared" si="89"/>
        <v/>
      </c>
      <c r="AB287" s="10" t="str">
        <f t="shared" si="90"/>
        <v/>
      </c>
      <c r="AC287" s="18" t="str">
        <f t="shared" si="91"/>
        <v/>
      </c>
      <c r="AD287" s="18" t="str">
        <f t="shared" si="100"/>
        <v/>
      </c>
      <c r="AE287" s="18" t="str">
        <f t="shared" si="92"/>
        <v/>
      </c>
      <c r="AF287" s="18" t="str">
        <f t="shared" si="93"/>
        <v/>
      </c>
      <c r="AG287" s="18" t="str">
        <f t="shared" si="94"/>
        <v/>
      </c>
      <c r="AH287" s="18" t="str">
        <f t="shared" si="95"/>
        <v/>
      </c>
      <c r="AI287" s="18" t="str">
        <f t="shared" si="96"/>
        <v/>
      </c>
      <c r="AJ287" s="18" t="str">
        <f t="shared" si="97"/>
        <v/>
      </c>
      <c r="AK287" s="18" t="str">
        <f t="shared" si="98"/>
        <v/>
      </c>
      <c r="AL287" s="18" t="str">
        <f t="shared" si="99"/>
        <v/>
      </c>
    </row>
    <row r="288" spans="1:38" ht="22.5" customHeight="1" x14ac:dyDescent="0.25">
      <c r="A288" s="98">
        <v>279</v>
      </c>
      <c r="B288" s="66"/>
      <c r="C288" s="67"/>
      <c r="D288" s="22"/>
      <c r="E288" s="22"/>
      <c r="F288" s="22"/>
      <c r="G288" s="23"/>
      <c r="H288" s="23"/>
      <c r="I288" s="23"/>
      <c r="J288" s="15"/>
      <c r="K288" s="15"/>
      <c r="L288" s="15"/>
      <c r="M288" s="14"/>
      <c r="N288" s="14"/>
      <c r="O288" s="14"/>
      <c r="P288" s="14"/>
      <c r="Q288" s="14"/>
      <c r="R288" s="16"/>
      <c r="S288" s="13"/>
      <c r="T288" s="12"/>
      <c r="U288" s="10" t="str">
        <f t="shared" si="85"/>
        <v/>
      </c>
      <c r="V288" s="10" t="str">
        <f t="shared" si="86"/>
        <v/>
      </c>
      <c r="W288" s="10" t="str">
        <f t="shared" si="101"/>
        <v/>
      </c>
      <c r="X288" s="10" t="str">
        <f t="shared" si="84"/>
        <v/>
      </c>
      <c r="Y288" s="10" t="str">
        <f t="shared" si="87"/>
        <v/>
      </c>
      <c r="Z288" s="10" t="str">
        <f t="shared" si="88"/>
        <v/>
      </c>
      <c r="AA288" s="10" t="str">
        <f t="shared" si="89"/>
        <v/>
      </c>
      <c r="AB288" s="10" t="str">
        <f t="shared" si="90"/>
        <v/>
      </c>
      <c r="AC288" s="18" t="str">
        <f t="shared" si="91"/>
        <v/>
      </c>
      <c r="AD288" s="18" t="str">
        <f t="shared" si="100"/>
        <v/>
      </c>
      <c r="AE288" s="18" t="str">
        <f t="shared" si="92"/>
        <v/>
      </c>
      <c r="AF288" s="18" t="str">
        <f t="shared" si="93"/>
        <v/>
      </c>
      <c r="AG288" s="18" t="str">
        <f t="shared" si="94"/>
        <v/>
      </c>
      <c r="AH288" s="18" t="str">
        <f t="shared" si="95"/>
        <v/>
      </c>
      <c r="AI288" s="18" t="str">
        <f t="shared" si="96"/>
        <v/>
      </c>
      <c r="AJ288" s="18" t="str">
        <f t="shared" si="97"/>
        <v/>
      </c>
      <c r="AK288" s="18" t="str">
        <f t="shared" si="98"/>
        <v/>
      </c>
      <c r="AL288" s="18" t="str">
        <f t="shared" si="99"/>
        <v/>
      </c>
    </row>
    <row r="289" spans="1:38" ht="22.5" customHeight="1" x14ac:dyDescent="0.25">
      <c r="A289" s="98">
        <v>280</v>
      </c>
      <c r="B289" s="66"/>
      <c r="C289" s="67"/>
      <c r="D289" s="22"/>
      <c r="E289" s="22"/>
      <c r="F289" s="22"/>
      <c r="G289" s="23"/>
      <c r="H289" s="23"/>
      <c r="I289" s="23"/>
      <c r="J289" s="15"/>
      <c r="K289" s="15"/>
      <c r="L289" s="15"/>
      <c r="M289" s="14"/>
      <c r="N289" s="14"/>
      <c r="O289" s="14"/>
      <c r="P289" s="14"/>
      <c r="Q289" s="14"/>
      <c r="R289" s="16"/>
      <c r="S289" s="13"/>
      <c r="T289" s="12"/>
      <c r="U289" s="10" t="str">
        <f t="shared" si="85"/>
        <v/>
      </c>
      <c r="V289" s="10" t="str">
        <f t="shared" si="86"/>
        <v/>
      </c>
      <c r="W289" s="10" t="str">
        <f t="shared" si="101"/>
        <v/>
      </c>
      <c r="X289" s="10" t="str">
        <f t="shared" si="84"/>
        <v/>
      </c>
      <c r="Y289" s="10" t="str">
        <f t="shared" si="87"/>
        <v/>
      </c>
      <c r="Z289" s="10" t="str">
        <f t="shared" si="88"/>
        <v/>
      </c>
      <c r="AA289" s="10" t="str">
        <f t="shared" si="89"/>
        <v/>
      </c>
      <c r="AB289" s="10" t="str">
        <f t="shared" si="90"/>
        <v/>
      </c>
      <c r="AC289" s="18" t="str">
        <f t="shared" si="91"/>
        <v/>
      </c>
      <c r="AD289" s="18" t="str">
        <f t="shared" si="100"/>
        <v/>
      </c>
      <c r="AE289" s="18" t="str">
        <f t="shared" si="92"/>
        <v/>
      </c>
      <c r="AF289" s="18" t="str">
        <f t="shared" si="93"/>
        <v/>
      </c>
      <c r="AG289" s="18" t="str">
        <f t="shared" si="94"/>
        <v/>
      </c>
      <c r="AH289" s="18" t="str">
        <f t="shared" si="95"/>
        <v/>
      </c>
      <c r="AI289" s="18" t="str">
        <f t="shared" si="96"/>
        <v/>
      </c>
      <c r="AJ289" s="18" t="str">
        <f t="shared" si="97"/>
        <v/>
      </c>
      <c r="AK289" s="18" t="str">
        <f t="shared" si="98"/>
        <v/>
      </c>
      <c r="AL289" s="18" t="str">
        <f t="shared" si="99"/>
        <v/>
      </c>
    </row>
    <row r="290" spans="1:38" ht="22.5" customHeight="1" x14ac:dyDescent="0.25">
      <c r="A290" s="98">
        <v>281</v>
      </c>
      <c r="B290" s="66"/>
      <c r="C290" s="67"/>
      <c r="D290" s="22"/>
      <c r="E290" s="22"/>
      <c r="F290" s="22"/>
      <c r="G290" s="23"/>
      <c r="H290" s="23"/>
      <c r="I290" s="23"/>
      <c r="J290" s="15"/>
      <c r="K290" s="15"/>
      <c r="L290" s="15"/>
      <c r="M290" s="14"/>
      <c r="N290" s="14"/>
      <c r="O290" s="14"/>
      <c r="P290" s="14"/>
      <c r="Q290" s="14"/>
      <c r="R290" s="16"/>
      <c r="S290" s="13"/>
      <c r="T290" s="12"/>
      <c r="U290" s="10" t="str">
        <f t="shared" si="85"/>
        <v/>
      </c>
      <c r="V290" s="10" t="str">
        <f t="shared" si="86"/>
        <v/>
      </c>
      <c r="W290" s="10" t="str">
        <f t="shared" si="101"/>
        <v/>
      </c>
      <c r="X290" s="10" t="str">
        <f t="shared" si="84"/>
        <v/>
      </c>
      <c r="Y290" s="10" t="str">
        <f t="shared" si="87"/>
        <v/>
      </c>
      <c r="Z290" s="10" t="str">
        <f t="shared" si="88"/>
        <v/>
      </c>
      <c r="AA290" s="10" t="str">
        <f t="shared" si="89"/>
        <v/>
      </c>
      <c r="AB290" s="10" t="str">
        <f t="shared" si="90"/>
        <v/>
      </c>
      <c r="AC290" s="18" t="str">
        <f t="shared" si="91"/>
        <v/>
      </c>
      <c r="AD290" s="18" t="str">
        <f t="shared" si="100"/>
        <v/>
      </c>
      <c r="AE290" s="18" t="str">
        <f t="shared" si="92"/>
        <v/>
      </c>
      <c r="AF290" s="18" t="str">
        <f t="shared" si="93"/>
        <v/>
      </c>
      <c r="AG290" s="18" t="str">
        <f t="shared" si="94"/>
        <v/>
      </c>
      <c r="AH290" s="18" t="str">
        <f t="shared" si="95"/>
        <v/>
      </c>
      <c r="AI290" s="18" t="str">
        <f t="shared" si="96"/>
        <v/>
      </c>
      <c r="AJ290" s="18" t="str">
        <f t="shared" si="97"/>
        <v/>
      </c>
      <c r="AK290" s="18" t="str">
        <f t="shared" si="98"/>
        <v/>
      </c>
      <c r="AL290" s="18" t="str">
        <f t="shared" si="99"/>
        <v/>
      </c>
    </row>
    <row r="291" spans="1:38" ht="22.5" customHeight="1" x14ac:dyDescent="0.25">
      <c r="A291" s="98">
        <v>282</v>
      </c>
      <c r="B291" s="66"/>
      <c r="C291" s="67"/>
      <c r="D291" s="22"/>
      <c r="E291" s="22"/>
      <c r="F291" s="22"/>
      <c r="G291" s="23"/>
      <c r="H291" s="23"/>
      <c r="I291" s="23"/>
      <c r="J291" s="15"/>
      <c r="K291" s="15"/>
      <c r="L291" s="15"/>
      <c r="M291" s="14"/>
      <c r="N291" s="14"/>
      <c r="O291" s="14"/>
      <c r="P291" s="14"/>
      <c r="Q291" s="14"/>
      <c r="R291" s="16"/>
      <c r="S291" s="13"/>
      <c r="T291" s="12"/>
      <c r="U291" s="10" t="str">
        <f t="shared" si="85"/>
        <v/>
      </c>
      <c r="V291" s="10" t="str">
        <f t="shared" si="86"/>
        <v/>
      </c>
      <c r="W291" s="10" t="str">
        <f t="shared" si="101"/>
        <v/>
      </c>
      <c r="X291" s="10" t="str">
        <f t="shared" si="84"/>
        <v/>
      </c>
      <c r="Y291" s="10" t="str">
        <f t="shared" si="87"/>
        <v/>
      </c>
      <c r="Z291" s="10" t="str">
        <f t="shared" si="88"/>
        <v/>
      </c>
      <c r="AA291" s="10" t="str">
        <f t="shared" si="89"/>
        <v/>
      </c>
      <c r="AB291" s="10" t="str">
        <f t="shared" si="90"/>
        <v/>
      </c>
      <c r="AC291" s="18" t="str">
        <f t="shared" si="91"/>
        <v/>
      </c>
      <c r="AD291" s="18" t="str">
        <f t="shared" si="100"/>
        <v/>
      </c>
      <c r="AE291" s="18" t="str">
        <f t="shared" si="92"/>
        <v/>
      </c>
      <c r="AF291" s="18" t="str">
        <f t="shared" si="93"/>
        <v/>
      </c>
      <c r="AG291" s="18" t="str">
        <f t="shared" si="94"/>
        <v/>
      </c>
      <c r="AH291" s="18" t="str">
        <f t="shared" si="95"/>
        <v/>
      </c>
      <c r="AI291" s="18" t="str">
        <f t="shared" si="96"/>
        <v/>
      </c>
      <c r="AJ291" s="18" t="str">
        <f t="shared" si="97"/>
        <v/>
      </c>
      <c r="AK291" s="18" t="str">
        <f t="shared" si="98"/>
        <v/>
      </c>
      <c r="AL291" s="18" t="str">
        <f t="shared" si="99"/>
        <v/>
      </c>
    </row>
    <row r="292" spans="1:38" ht="22.5" customHeight="1" x14ac:dyDescent="0.25">
      <c r="A292" s="98">
        <v>283</v>
      </c>
      <c r="B292" s="66"/>
      <c r="C292" s="67"/>
      <c r="D292" s="22"/>
      <c r="E292" s="22"/>
      <c r="F292" s="22"/>
      <c r="G292" s="23"/>
      <c r="H292" s="23"/>
      <c r="I292" s="23"/>
      <c r="J292" s="15"/>
      <c r="K292" s="15"/>
      <c r="L292" s="15"/>
      <c r="M292" s="14"/>
      <c r="N292" s="14"/>
      <c r="O292" s="14"/>
      <c r="P292" s="14"/>
      <c r="Q292" s="14"/>
      <c r="R292" s="16"/>
      <c r="S292" s="13"/>
      <c r="T292" s="12"/>
      <c r="U292" s="10" t="str">
        <f t="shared" si="85"/>
        <v/>
      </c>
      <c r="V292" s="10" t="str">
        <f t="shared" si="86"/>
        <v/>
      </c>
      <c r="W292" s="10" t="str">
        <f t="shared" si="101"/>
        <v/>
      </c>
      <c r="X292" s="10" t="str">
        <f t="shared" si="84"/>
        <v/>
      </c>
      <c r="Y292" s="10" t="str">
        <f t="shared" si="87"/>
        <v/>
      </c>
      <c r="Z292" s="10" t="str">
        <f t="shared" si="88"/>
        <v/>
      </c>
      <c r="AA292" s="10" t="str">
        <f t="shared" si="89"/>
        <v/>
      </c>
      <c r="AB292" s="10" t="str">
        <f t="shared" si="90"/>
        <v/>
      </c>
      <c r="AC292" s="18" t="str">
        <f t="shared" si="91"/>
        <v/>
      </c>
      <c r="AD292" s="18" t="str">
        <f t="shared" si="100"/>
        <v/>
      </c>
      <c r="AE292" s="18" t="str">
        <f t="shared" si="92"/>
        <v/>
      </c>
      <c r="AF292" s="18" t="str">
        <f t="shared" si="93"/>
        <v/>
      </c>
      <c r="AG292" s="18" t="str">
        <f t="shared" si="94"/>
        <v/>
      </c>
      <c r="AH292" s="18" t="str">
        <f t="shared" si="95"/>
        <v/>
      </c>
      <c r="AI292" s="18" t="str">
        <f t="shared" si="96"/>
        <v/>
      </c>
      <c r="AJ292" s="18" t="str">
        <f t="shared" si="97"/>
        <v/>
      </c>
      <c r="AK292" s="18" t="str">
        <f t="shared" si="98"/>
        <v/>
      </c>
      <c r="AL292" s="18" t="str">
        <f t="shared" si="99"/>
        <v/>
      </c>
    </row>
    <row r="293" spans="1:38" ht="22.5" customHeight="1" x14ac:dyDescent="0.25">
      <c r="A293" s="98">
        <v>284</v>
      </c>
      <c r="B293" s="66"/>
      <c r="C293" s="67"/>
      <c r="D293" s="22"/>
      <c r="E293" s="22"/>
      <c r="F293" s="22"/>
      <c r="G293" s="23"/>
      <c r="H293" s="23"/>
      <c r="I293" s="23"/>
      <c r="J293" s="15"/>
      <c r="K293" s="15"/>
      <c r="L293" s="15"/>
      <c r="M293" s="14"/>
      <c r="N293" s="14"/>
      <c r="O293" s="14"/>
      <c r="P293" s="14"/>
      <c r="Q293" s="14"/>
      <c r="R293" s="16"/>
      <c r="S293" s="13"/>
      <c r="T293" s="12"/>
      <c r="U293" s="10" t="str">
        <f t="shared" si="85"/>
        <v/>
      </c>
      <c r="V293" s="10" t="str">
        <f t="shared" si="86"/>
        <v/>
      </c>
      <c r="W293" s="10" t="str">
        <f t="shared" si="101"/>
        <v/>
      </c>
      <c r="X293" s="10" t="str">
        <f t="shared" si="84"/>
        <v/>
      </c>
      <c r="Y293" s="10" t="str">
        <f t="shared" si="87"/>
        <v/>
      </c>
      <c r="Z293" s="10" t="str">
        <f t="shared" si="88"/>
        <v/>
      </c>
      <c r="AA293" s="10" t="str">
        <f t="shared" si="89"/>
        <v/>
      </c>
      <c r="AB293" s="10" t="str">
        <f t="shared" si="90"/>
        <v/>
      </c>
      <c r="AC293" s="18" t="str">
        <f t="shared" si="91"/>
        <v/>
      </c>
      <c r="AD293" s="18" t="str">
        <f t="shared" si="100"/>
        <v/>
      </c>
      <c r="AE293" s="18" t="str">
        <f t="shared" si="92"/>
        <v/>
      </c>
      <c r="AF293" s="18" t="str">
        <f t="shared" si="93"/>
        <v/>
      </c>
      <c r="AG293" s="18" t="str">
        <f t="shared" si="94"/>
        <v/>
      </c>
      <c r="AH293" s="18" t="str">
        <f t="shared" si="95"/>
        <v/>
      </c>
      <c r="AI293" s="18" t="str">
        <f t="shared" si="96"/>
        <v/>
      </c>
      <c r="AJ293" s="18" t="str">
        <f t="shared" si="97"/>
        <v/>
      </c>
      <c r="AK293" s="18" t="str">
        <f t="shared" si="98"/>
        <v/>
      </c>
      <c r="AL293" s="18" t="str">
        <f t="shared" si="99"/>
        <v/>
      </c>
    </row>
    <row r="294" spans="1:38" ht="22.5" customHeight="1" x14ac:dyDescent="0.25">
      <c r="A294" s="98">
        <v>285</v>
      </c>
      <c r="B294" s="66"/>
      <c r="C294" s="67"/>
      <c r="D294" s="22"/>
      <c r="E294" s="22"/>
      <c r="F294" s="22"/>
      <c r="G294" s="23"/>
      <c r="H294" s="23"/>
      <c r="I294" s="23"/>
      <c r="J294" s="15"/>
      <c r="K294" s="15"/>
      <c r="L294" s="15"/>
      <c r="M294" s="14"/>
      <c r="N294" s="14"/>
      <c r="O294" s="14"/>
      <c r="P294" s="14"/>
      <c r="Q294" s="14"/>
      <c r="R294" s="16"/>
      <c r="S294" s="13"/>
      <c r="T294" s="12"/>
      <c r="U294" s="10" t="str">
        <f t="shared" si="85"/>
        <v/>
      </c>
      <c r="V294" s="10" t="str">
        <f t="shared" si="86"/>
        <v/>
      </c>
      <c r="W294" s="10" t="str">
        <f t="shared" si="101"/>
        <v/>
      </c>
      <c r="X294" s="10" t="str">
        <f t="shared" si="84"/>
        <v/>
      </c>
      <c r="Y294" s="10" t="str">
        <f t="shared" si="87"/>
        <v/>
      </c>
      <c r="Z294" s="10" t="str">
        <f t="shared" si="88"/>
        <v/>
      </c>
      <c r="AA294" s="10" t="str">
        <f t="shared" si="89"/>
        <v/>
      </c>
      <c r="AB294" s="10" t="str">
        <f t="shared" si="90"/>
        <v/>
      </c>
      <c r="AC294" s="18" t="str">
        <f t="shared" si="91"/>
        <v/>
      </c>
      <c r="AD294" s="18" t="str">
        <f t="shared" si="100"/>
        <v/>
      </c>
      <c r="AE294" s="18" t="str">
        <f t="shared" si="92"/>
        <v/>
      </c>
      <c r="AF294" s="18" t="str">
        <f t="shared" si="93"/>
        <v/>
      </c>
      <c r="AG294" s="18" t="str">
        <f t="shared" si="94"/>
        <v/>
      </c>
      <c r="AH294" s="18" t="str">
        <f t="shared" si="95"/>
        <v/>
      </c>
      <c r="AI294" s="18" t="str">
        <f t="shared" si="96"/>
        <v/>
      </c>
      <c r="AJ294" s="18" t="str">
        <f t="shared" si="97"/>
        <v/>
      </c>
      <c r="AK294" s="18" t="str">
        <f t="shared" si="98"/>
        <v/>
      </c>
      <c r="AL294" s="18" t="str">
        <f t="shared" si="99"/>
        <v/>
      </c>
    </row>
    <row r="295" spans="1:38" ht="22.5" customHeight="1" x14ac:dyDescent="0.25">
      <c r="A295" s="98">
        <v>286</v>
      </c>
      <c r="B295" s="66"/>
      <c r="C295" s="67"/>
      <c r="D295" s="22"/>
      <c r="E295" s="22"/>
      <c r="F295" s="22"/>
      <c r="G295" s="23"/>
      <c r="H295" s="23"/>
      <c r="I295" s="23"/>
      <c r="J295" s="15"/>
      <c r="K295" s="15"/>
      <c r="L295" s="15"/>
      <c r="M295" s="14"/>
      <c r="N295" s="14"/>
      <c r="O295" s="14"/>
      <c r="P295" s="14"/>
      <c r="Q295" s="14"/>
      <c r="R295" s="16"/>
      <c r="S295" s="13"/>
      <c r="T295" s="12"/>
      <c r="U295" s="10" t="str">
        <f t="shared" si="85"/>
        <v/>
      </c>
      <c r="V295" s="10" t="str">
        <f t="shared" si="86"/>
        <v/>
      </c>
      <c r="W295" s="10" t="str">
        <f t="shared" si="101"/>
        <v/>
      </c>
      <c r="X295" s="10" t="str">
        <f t="shared" si="84"/>
        <v/>
      </c>
      <c r="Y295" s="10" t="str">
        <f t="shared" si="87"/>
        <v/>
      </c>
      <c r="Z295" s="10" t="str">
        <f t="shared" si="88"/>
        <v/>
      </c>
      <c r="AA295" s="10" t="str">
        <f t="shared" si="89"/>
        <v/>
      </c>
      <c r="AB295" s="10" t="str">
        <f t="shared" si="90"/>
        <v/>
      </c>
      <c r="AC295" s="18" t="str">
        <f t="shared" si="91"/>
        <v/>
      </c>
      <c r="AD295" s="18" t="str">
        <f t="shared" si="100"/>
        <v/>
      </c>
      <c r="AE295" s="18" t="str">
        <f t="shared" si="92"/>
        <v/>
      </c>
      <c r="AF295" s="18" t="str">
        <f t="shared" si="93"/>
        <v/>
      </c>
      <c r="AG295" s="18" t="str">
        <f t="shared" si="94"/>
        <v/>
      </c>
      <c r="AH295" s="18" t="str">
        <f t="shared" si="95"/>
        <v/>
      </c>
      <c r="AI295" s="18" t="str">
        <f t="shared" si="96"/>
        <v/>
      </c>
      <c r="AJ295" s="18" t="str">
        <f t="shared" si="97"/>
        <v/>
      </c>
      <c r="AK295" s="18" t="str">
        <f t="shared" si="98"/>
        <v/>
      </c>
      <c r="AL295" s="18" t="str">
        <f t="shared" si="99"/>
        <v/>
      </c>
    </row>
    <row r="296" spans="1:38" ht="22.5" customHeight="1" x14ac:dyDescent="0.25">
      <c r="A296" s="98">
        <v>287</v>
      </c>
      <c r="B296" s="66"/>
      <c r="C296" s="67"/>
      <c r="D296" s="22"/>
      <c r="E296" s="22"/>
      <c r="F296" s="22"/>
      <c r="G296" s="23"/>
      <c r="H296" s="23"/>
      <c r="I296" s="23"/>
      <c r="J296" s="15"/>
      <c r="K296" s="15"/>
      <c r="L296" s="15"/>
      <c r="M296" s="14"/>
      <c r="N296" s="14"/>
      <c r="O296" s="14"/>
      <c r="P296" s="14"/>
      <c r="Q296" s="14"/>
      <c r="R296" s="16"/>
      <c r="S296" s="13"/>
      <c r="T296" s="12"/>
      <c r="U296" s="10" t="str">
        <f t="shared" si="85"/>
        <v/>
      </c>
      <c r="V296" s="10" t="str">
        <f t="shared" si="86"/>
        <v/>
      </c>
      <c r="W296" s="10" t="str">
        <f t="shared" si="101"/>
        <v/>
      </c>
      <c r="X296" s="10" t="str">
        <f t="shared" si="84"/>
        <v/>
      </c>
      <c r="Y296" s="10" t="str">
        <f t="shared" si="87"/>
        <v/>
      </c>
      <c r="Z296" s="10" t="str">
        <f t="shared" si="88"/>
        <v/>
      </c>
      <c r="AA296" s="10" t="str">
        <f t="shared" si="89"/>
        <v/>
      </c>
      <c r="AB296" s="10" t="str">
        <f t="shared" si="90"/>
        <v/>
      </c>
      <c r="AC296" s="18" t="str">
        <f t="shared" si="91"/>
        <v/>
      </c>
      <c r="AD296" s="18" t="str">
        <f t="shared" si="100"/>
        <v/>
      </c>
      <c r="AE296" s="18" t="str">
        <f t="shared" si="92"/>
        <v/>
      </c>
      <c r="AF296" s="18" t="str">
        <f t="shared" si="93"/>
        <v/>
      </c>
      <c r="AG296" s="18" t="str">
        <f t="shared" si="94"/>
        <v/>
      </c>
      <c r="AH296" s="18" t="str">
        <f t="shared" si="95"/>
        <v/>
      </c>
      <c r="AI296" s="18" t="str">
        <f t="shared" si="96"/>
        <v/>
      </c>
      <c r="AJ296" s="18" t="str">
        <f t="shared" si="97"/>
        <v/>
      </c>
      <c r="AK296" s="18" t="str">
        <f t="shared" si="98"/>
        <v/>
      </c>
      <c r="AL296" s="18" t="str">
        <f t="shared" si="99"/>
        <v/>
      </c>
    </row>
    <row r="297" spans="1:38" ht="22.5" customHeight="1" x14ac:dyDescent="0.25">
      <c r="A297" s="98">
        <v>288</v>
      </c>
      <c r="B297" s="66"/>
      <c r="C297" s="67"/>
      <c r="D297" s="22"/>
      <c r="E297" s="22"/>
      <c r="F297" s="22"/>
      <c r="G297" s="23"/>
      <c r="H297" s="23"/>
      <c r="I297" s="23"/>
      <c r="J297" s="15"/>
      <c r="K297" s="15"/>
      <c r="L297" s="15"/>
      <c r="M297" s="14"/>
      <c r="N297" s="14"/>
      <c r="O297" s="14"/>
      <c r="P297" s="14"/>
      <c r="Q297" s="14"/>
      <c r="R297" s="16"/>
      <c r="S297" s="13"/>
      <c r="T297" s="12"/>
      <c r="U297" s="10" t="str">
        <f t="shared" si="85"/>
        <v/>
      </c>
      <c r="V297" s="10" t="str">
        <f t="shared" si="86"/>
        <v/>
      </c>
      <c r="W297" s="10" t="str">
        <f t="shared" si="101"/>
        <v/>
      </c>
      <c r="X297" s="10" t="str">
        <f t="shared" si="84"/>
        <v/>
      </c>
      <c r="Y297" s="10" t="str">
        <f t="shared" si="87"/>
        <v/>
      </c>
      <c r="Z297" s="10" t="str">
        <f t="shared" si="88"/>
        <v/>
      </c>
      <c r="AA297" s="10" t="str">
        <f t="shared" si="89"/>
        <v/>
      </c>
      <c r="AB297" s="10" t="str">
        <f t="shared" si="90"/>
        <v/>
      </c>
      <c r="AC297" s="18" t="str">
        <f t="shared" si="91"/>
        <v/>
      </c>
      <c r="AD297" s="18" t="str">
        <f t="shared" si="100"/>
        <v/>
      </c>
      <c r="AE297" s="18" t="str">
        <f t="shared" si="92"/>
        <v/>
      </c>
      <c r="AF297" s="18" t="str">
        <f t="shared" si="93"/>
        <v/>
      </c>
      <c r="AG297" s="18" t="str">
        <f t="shared" si="94"/>
        <v/>
      </c>
      <c r="AH297" s="18" t="str">
        <f t="shared" si="95"/>
        <v/>
      </c>
      <c r="AI297" s="18" t="str">
        <f t="shared" si="96"/>
        <v/>
      </c>
      <c r="AJ297" s="18" t="str">
        <f t="shared" si="97"/>
        <v/>
      </c>
      <c r="AK297" s="18" t="str">
        <f t="shared" si="98"/>
        <v/>
      </c>
      <c r="AL297" s="18" t="str">
        <f t="shared" si="99"/>
        <v/>
      </c>
    </row>
    <row r="298" spans="1:38" ht="22.5" customHeight="1" x14ac:dyDescent="0.25">
      <c r="A298" s="98">
        <v>289</v>
      </c>
      <c r="B298" s="66"/>
      <c r="C298" s="67"/>
      <c r="D298" s="22"/>
      <c r="E298" s="22"/>
      <c r="F298" s="22"/>
      <c r="G298" s="23"/>
      <c r="H298" s="23"/>
      <c r="I298" s="23"/>
      <c r="J298" s="15"/>
      <c r="K298" s="15"/>
      <c r="L298" s="15"/>
      <c r="M298" s="14"/>
      <c r="N298" s="14"/>
      <c r="O298" s="14"/>
      <c r="P298" s="14"/>
      <c r="Q298" s="14"/>
      <c r="R298" s="16"/>
      <c r="S298" s="13"/>
      <c r="T298" s="12"/>
      <c r="U298" s="10" t="str">
        <f t="shared" si="85"/>
        <v/>
      </c>
      <c r="V298" s="10" t="str">
        <f t="shared" si="86"/>
        <v/>
      </c>
      <c r="W298" s="10" t="str">
        <f t="shared" si="101"/>
        <v/>
      </c>
      <c r="X298" s="10" t="str">
        <f t="shared" si="84"/>
        <v/>
      </c>
      <c r="Y298" s="10" t="str">
        <f t="shared" si="87"/>
        <v/>
      </c>
      <c r="Z298" s="10" t="str">
        <f t="shared" si="88"/>
        <v/>
      </c>
      <c r="AA298" s="10" t="str">
        <f t="shared" si="89"/>
        <v/>
      </c>
      <c r="AB298" s="10" t="str">
        <f t="shared" si="90"/>
        <v/>
      </c>
      <c r="AC298" s="18" t="str">
        <f t="shared" si="91"/>
        <v/>
      </c>
      <c r="AD298" s="18" t="str">
        <f t="shared" si="100"/>
        <v/>
      </c>
      <c r="AE298" s="18" t="str">
        <f t="shared" si="92"/>
        <v/>
      </c>
      <c r="AF298" s="18" t="str">
        <f t="shared" si="93"/>
        <v/>
      </c>
      <c r="AG298" s="18" t="str">
        <f t="shared" si="94"/>
        <v/>
      </c>
      <c r="AH298" s="18" t="str">
        <f t="shared" si="95"/>
        <v/>
      </c>
      <c r="AI298" s="18" t="str">
        <f t="shared" si="96"/>
        <v/>
      </c>
      <c r="AJ298" s="18" t="str">
        <f t="shared" si="97"/>
        <v/>
      </c>
      <c r="AK298" s="18" t="str">
        <f t="shared" si="98"/>
        <v/>
      </c>
      <c r="AL298" s="18" t="str">
        <f t="shared" si="99"/>
        <v/>
      </c>
    </row>
    <row r="299" spans="1:38" ht="22.5" customHeight="1" x14ac:dyDescent="0.25">
      <c r="A299" s="98">
        <v>290</v>
      </c>
      <c r="B299" s="66"/>
      <c r="C299" s="67"/>
      <c r="D299" s="22"/>
      <c r="E299" s="22"/>
      <c r="F299" s="22"/>
      <c r="G299" s="23"/>
      <c r="H299" s="23"/>
      <c r="I299" s="23"/>
      <c r="J299" s="15"/>
      <c r="K299" s="15"/>
      <c r="L299" s="15"/>
      <c r="M299" s="14"/>
      <c r="N299" s="14"/>
      <c r="O299" s="14"/>
      <c r="P299" s="14"/>
      <c r="Q299" s="14"/>
      <c r="R299" s="16"/>
      <c r="S299" s="13"/>
      <c r="T299" s="12"/>
      <c r="U299" s="10" t="str">
        <f t="shared" si="85"/>
        <v/>
      </c>
      <c r="V299" s="10" t="str">
        <f t="shared" si="86"/>
        <v/>
      </c>
      <c r="W299" s="10" t="str">
        <f t="shared" si="101"/>
        <v/>
      </c>
      <c r="X299" s="10" t="str">
        <f t="shared" si="84"/>
        <v/>
      </c>
      <c r="Y299" s="10" t="str">
        <f t="shared" si="87"/>
        <v/>
      </c>
      <c r="Z299" s="10" t="str">
        <f t="shared" si="88"/>
        <v/>
      </c>
      <c r="AA299" s="10" t="str">
        <f t="shared" si="89"/>
        <v/>
      </c>
      <c r="AB299" s="10" t="str">
        <f t="shared" si="90"/>
        <v/>
      </c>
      <c r="AC299" s="18" t="str">
        <f t="shared" si="91"/>
        <v/>
      </c>
      <c r="AD299" s="18" t="str">
        <f t="shared" si="100"/>
        <v/>
      </c>
      <c r="AE299" s="18" t="str">
        <f t="shared" si="92"/>
        <v/>
      </c>
      <c r="AF299" s="18" t="str">
        <f t="shared" si="93"/>
        <v/>
      </c>
      <c r="AG299" s="18" t="str">
        <f t="shared" si="94"/>
        <v/>
      </c>
      <c r="AH299" s="18" t="str">
        <f t="shared" si="95"/>
        <v/>
      </c>
      <c r="AI299" s="18" t="str">
        <f t="shared" si="96"/>
        <v/>
      </c>
      <c r="AJ299" s="18" t="str">
        <f t="shared" si="97"/>
        <v/>
      </c>
      <c r="AK299" s="18" t="str">
        <f t="shared" si="98"/>
        <v/>
      </c>
      <c r="AL299" s="18" t="str">
        <f t="shared" si="99"/>
        <v/>
      </c>
    </row>
    <row r="300" spans="1:38" ht="22.5" customHeight="1" x14ac:dyDescent="0.25">
      <c r="A300" s="98">
        <v>291</v>
      </c>
      <c r="B300" s="66"/>
      <c r="C300" s="67"/>
      <c r="D300" s="22"/>
      <c r="E300" s="22"/>
      <c r="F300" s="22"/>
      <c r="G300" s="23"/>
      <c r="H300" s="23"/>
      <c r="I300" s="23"/>
      <c r="J300" s="15"/>
      <c r="K300" s="15"/>
      <c r="L300" s="15"/>
      <c r="M300" s="14"/>
      <c r="N300" s="14"/>
      <c r="O300" s="14"/>
      <c r="P300" s="14"/>
      <c r="Q300" s="14"/>
      <c r="R300" s="16"/>
      <c r="S300" s="13"/>
      <c r="T300" s="12"/>
      <c r="U300" s="10" t="str">
        <f t="shared" si="85"/>
        <v/>
      </c>
      <c r="V300" s="10" t="str">
        <f t="shared" si="86"/>
        <v/>
      </c>
      <c r="W300" s="10" t="str">
        <f t="shared" si="101"/>
        <v/>
      </c>
      <c r="X300" s="10" t="str">
        <f t="shared" si="84"/>
        <v/>
      </c>
      <c r="Y300" s="10" t="str">
        <f t="shared" si="87"/>
        <v/>
      </c>
      <c r="Z300" s="10" t="str">
        <f t="shared" si="88"/>
        <v/>
      </c>
      <c r="AA300" s="10" t="str">
        <f t="shared" si="89"/>
        <v/>
      </c>
      <c r="AB300" s="10" t="str">
        <f t="shared" si="90"/>
        <v/>
      </c>
      <c r="AC300" s="18" t="str">
        <f t="shared" si="91"/>
        <v/>
      </c>
      <c r="AD300" s="18" t="str">
        <f t="shared" si="100"/>
        <v/>
      </c>
      <c r="AE300" s="18" t="str">
        <f t="shared" si="92"/>
        <v/>
      </c>
      <c r="AF300" s="18" t="str">
        <f t="shared" si="93"/>
        <v/>
      </c>
      <c r="AG300" s="18" t="str">
        <f t="shared" si="94"/>
        <v/>
      </c>
      <c r="AH300" s="18" t="str">
        <f t="shared" si="95"/>
        <v/>
      </c>
      <c r="AI300" s="18" t="str">
        <f t="shared" si="96"/>
        <v/>
      </c>
      <c r="AJ300" s="18" t="str">
        <f t="shared" si="97"/>
        <v/>
      </c>
      <c r="AK300" s="18" t="str">
        <f t="shared" si="98"/>
        <v/>
      </c>
      <c r="AL300" s="18" t="str">
        <f t="shared" si="99"/>
        <v/>
      </c>
    </row>
    <row r="301" spans="1:38" ht="22.5" customHeight="1" x14ac:dyDescent="0.25">
      <c r="A301" s="98">
        <v>292</v>
      </c>
      <c r="B301" s="66"/>
      <c r="C301" s="67"/>
      <c r="D301" s="22"/>
      <c r="E301" s="22"/>
      <c r="F301" s="22"/>
      <c r="G301" s="23"/>
      <c r="H301" s="23"/>
      <c r="I301" s="23"/>
      <c r="J301" s="15"/>
      <c r="K301" s="15"/>
      <c r="L301" s="15"/>
      <c r="M301" s="14"/>
      <c r="N301" s="14"/>
      <c r="O301" s="14"/>
      <c r="P301" s="14"/>
      <c r="Q301" s="14"/>
      <c r="R301" s="16"/>
      <c r="S301" s="13"/>
      <c r="T301" s="12"/>
      <c r="U301" s="10" t="str">
        <f t="shared" si="85"/>
        <v/>
      </c>
      <c r="V301" s="10" t="str">
        <f t="shared" si="86"/>
        <v/>
      </c>
      <c r="W301" s="10" t="str">
        <f t="shared" si="101"/>
        <v/>
      </c>
      <c r="X301" s="10" t="str">
        <f t="shared" si="84"/>
        <v/>
      </c>
      <c r="Y301" s="10" t="str">
        <f t="shared" si="87"/>
        <v/>
      </c>
      <c r="Z301" s="10" t="str">
        <f t="shared" si="88"/>
        <v/>
      </c>
      <c r="AA301" s="10" t="str">
        <f t="shared" si="89"/>
        <v/>
      </c>
      <c r="AB301" s="10" t="str">
        <f t="shared" si="90"/>
        <v/>
      </c>
      <c r="AC301" s="18" t="str">
        <f t="shared" si="91"/>
        <v/>
      </c>
      <c r="AD301" s="18" t="str">
        <f t="shared" si="100"/>
        <v/>
      </c>
      <c r="AE301" s="18" t="str">
        <f t="shared" si="92"/>
        <v/>
      </c>
      <c r="AF301" s="18" t="str">
        <f t="shared" si="93"/>
        <v/>
      </c>
      <c r="AG301" s="18" t="str">
        <f t="shared" si="94"/>
        <v/>
      </c>
      <c r="AH301" s="18" t="str">
        <f t="shared" si="95"/>
        <v/>
      </c>
      <c r="AI301" s="18" t="str">
        <f t="shared" si="96"/>
        <v/>
      </c>
      <c r="AJ301" s="18" t="str">
        <f t="shared" si="97"/>
        <v/>
      </c>
      <c r="AK301" s="18" t="str">
        <f t="shared" si="98"/>
        <v/>
      </c>
      <c r="AL301" s="18" t="str">
        <f t="shared" si="99"/>
        <v/>
      </c>
    </row>
    <row r="302" spans="1:38" ht="22.5" customHeight="1" x14ac:dyDescent="0.25">
      <c r="A302" s="98">
        <v>293</v>
      </c>
      <c r="B302" s="66"/>
      <c r="C302" s="67"/>
      <c r="D302" s="22"/>
      <c r="E302" s="22"/>
      <c r="F302" s="22"/>
      <c r="G302" s="23"/>
      <c r="H302" s="23"/>
      <c r="I302" s="23"/>
      <c r="J302" s="15"/>
      <c r="K302" s="15"/>
      <c r="L302" s="15"/>
      <c r="M302" s="14"/>
      <c r="N302" s="14"/>
      <c r="O302" s="14"/>
      <c r="P302" s="14"/>
      <c r="Q302" s="14"/>
      <c r="R302" s="16"/>
      <c r="S302" s="13"/>
      <c r="T302" s="12"/>
      <c r="U302" s="10" t="str">
        <f t="shared" si="85"/>
        <v/>
      </c>
      <c r="V302" s="10" t="str">
        <f t="shared" si="86"/>
        <v/>
      </c>
      <c r="W302" s="10" t="str">
        <f t="shared" si="101"/>
        <v/>
      </c>
      <c r="X302" s="10" t="str">
        <f t="shared" si="84"/>
        <v/>
      </c>
      <c r="Y302" s="10" t="str">
        <f t="shared" si="87"/>
        <v/>
      </c>
      <c r="Z302" s="10" t="str">
        <f t="shared" si="88"/>
        <v/>
      </c>
      <c r="AA302" s="10" t="str">
        <f t="shared" si="89"/>
        <v/>
      </c>
      <c r="AB302" s="10" t="str">
        <f t="shared" si="90"/>
        <v/>
      </c>
      <c r="AC302" s="18" t="str">
        <f t="shared" si="91"/>
        <v/>
      </c>
      <c r="AD302" s="18" t="str">
        <f t="shared" si="100"/>
        <v/>
      </c>
      <c r="AE302" s="18" t="str">
        <f t="shared" si="92"/>
        <v/>
      </c>
      <c r="AF302" s="18" t="str">
        <f t="shared" si="93"/>
        <v/>
      </c>
      <c r="AG302" s="18" t="str">
        <f t="shared" si="94"/>
        <v/>
      </c>
      <c r="AH302" s="18" t="str">
        <f t="shared" si="95"/>
        <v/>
      </c>
      <c r="AI302" s="18" t="str">
        <f t="shared" si="96"/>
        <v/>
      </c>
      <c r="AJ302" s="18" t="str">
        <f t="shared" si="97"/>
        <v/>
      </c>
      <c r="AK302" s="18" t="str">
        <f t="shared" si="98"/>
        <v/>
      </c>
      <c r="AL302" s="18" t="str">
        <f t="shared" si="99"/>
        <v/>
      </c>
    </row>
    <row r="303" spans="1:38" ht="22.5" customHeight="1" x14ac:dyDescent="0.25">
      <c r="A303" s="98">
        <v>294</v>
      </c>
      <c r="B303" s="66"/>
      <c r="C303" s="67"/>
      <c r="D303" s="22"/>
      <c r="E303" s="22"/>
      <c r="F303" s="22"/>
      <c r="G303" s="23"/>
      <c r="H303" s="23"/>
      <c r="I303" s="23"/>
      <c r="J303" s="15"/>
      <c r="K303" s="15"/>
      <c r="L303" s="15"/>
      <c r="M303" s="14"/>
      <c r="N303" s="14"/>
      <c r="O303" s="14"/>
      <c r="P303" s="14"/>
      <c r="Q303" s="14"/>
      <c r="R303" s="16"/>
      <c r="S303" s="13"/>
      <c r="T303" s="12"/>
      <c r="U303" s="10" t="str">
        <f t="shared" si="85"/>
        <v/>
      </c>
      <c r="V303" s="10" t="str">
        <f t="shared" si="86"/>
        <v/>
      </c>
      <c r="W303" s="10" t="str">
        <f t="shared" si="101"/>
        <v/>
      </c>
      <c r="X303" s="10" t="str">
        <f t="shared" si="84"/>
        <v/>
      </c>
      <c r="Y303" s="10" t="str">
        <f t="shared" si="87"/>
        <v/>
      </c>
      <c r="Z303" s="10" t="str">
        <f t="shared" si="88"/>
        <v/>
      </c>
      <c r="AA303" s="10" t="str">
        <f t="shared" si="89"/>
        <v/>
      </c>
      <c r="AB303" s="10" t="str">
        <f t="shared" si="90"/>
        <v/>
      </c>
      <c r="AC303" s="18" t="str">
        <f t="shared" si="91"/>
        <v/>
      </c>
      <c r="AD303" s="18" t="str">
        <f t="shared" si="100"/>
        <v/>
      </c>
      <c r="AE303" s="18" t="str">
        <f t="shared" si="92"/>
        <v/>
      </c>
      <c r="AF303" s="18" t="str">
        <f t="shared" si="93"/>
        <v/>
      </c>
      <c r="AG303" s="18" t="str">
        <f t="shared" si="94"/>
        <v/>
      </c>
      <c r="AH303" s="18" t="str">
        <f t="shared" si="95"/>
        <v/>
      </c>
      <c r="AI303" s="18" t="str">
        <f t="shared" si="96"/>
        <v/>
      </c>
      <c r="AJ303" s="18" t="str">
        <f t="shared" si="97"/>
        <v/>
      </c>
      <c r="AK303" s="18" t="str">
        <f t="shared" si="98"/>
        <v/>
      </c>
      <c r="AL303" s="18" t="str">
        <f t="shared" si="99"/>
        <v/>
      </c>
    </row>
    <row r="304" spans="1:38" ht="22.5" customHeight="1" x14ac:dyDescent="0.25">
      <c r="A304" s="98">
        <v>295</v>
      </c>
      <c r="B304" s="66"/>
      <c r="C304" s="67"/>
      <c r="D304" s="22"/>
      <c r="E304" s="22"/>
      <c r="F304" s="22"/>
      <c r="G304" s="23"/>
      <c r="H304" s="23"/>
      <c r="I304" s="23"/>
      <c r="J304" s="15"/>
      <c r="K304" s="15"/>
      <c r="L304" s="15"/>
      <c r="M304" s="14"/>
      <c r="N304" s="14"/>
      <c r="O304" s="14"/>
      <c r="P304" s="14"/>
      <c r="Q304" s="14"/>
      <c r="R304" s="16"/>
      <c r="S304" s="13"/>
      <c r="T304" s="12"/>
      <c r="U304" s="10" t="str">
        <f t="shared" si="85"/>
        <v/>
      </c>
      <c r="V304" s="10" t="str">
        <f t="shared" si="86"/>
        <v/>
      </c>
      <c r="W304" s="10" t="str">
        <f t="shared" si="101"/>
        <v/>
      </c>
      <c r="X304" s="10" t="str">
        <f t="shared" si="84"/>
        <v/>
      </c>
      <c r="Y304" s="10" t="str">
        <f t="shared" si="87"/>
        <v/>
      </c>
      <c r="Z304" s="10" t="str">
        <f t="shared" si="88"/>
        <v/>
      </c>
      <c r="AA304" s="10" t="str">
        <f t="shared" si="89"/>
        <v/>
      </c>
      <c r="AB304" s="10" t="str">
        <f t="shared" si="90"/>
        <v/>
      </c>
      <c r="AC304" s="18" t="str">
        <f t="shared" si="91"/>
        <v/>
      </c>
      <c r="AD304" s="18" t="str">
        <f t="shared" si="100"/>
        <v/>
      </c>
      <c r="AE304" s="18" t="str">
        <f t="shared" si="92"/>
        <v/>
      </c>
      <c r="AF304" s="18" t="str">
        <f t="shared" si="93"/>
        <v/>
      </c>
      <c r="AG304" s="18" t="str">
        <f t="shared" si="94"/>
        <v/>
      </c>
      <c r="AH304" s="18" t="str">
        <f t="shared" si="95"/>
        <v/>
      </c>
      <c r="AI304" s="18" t="str">
        <f t="shared" si="96"/>
        <v/>
      </c>
      <c r="AJ304" s="18" t="str">
        <f t="shared" si="97"/>
        <v/>
      </c>
      <c r="AK304" s="18" t="str">
        <f t="shared" si="98"/>
        <v/>
      </c>
      <c r="AL304" s="18" t="str">
        <f t="shared" si="99"/>
        <v/>
      </c>
    </row>
    <row r="305" spans="1:38" ht="22.5" customHeight="1" x14ac:dyDescent="0.25">
      <c r="A305" s="98">
        <v>296</v>
      </c>
      <c r="B305" s="66"/>
      <c r="C305" s="67"/>
      <c r="D305" s="22"/>
      <c r="E305" s="22"/>
      <c r="F305" s="22"/>
      <c r="G305" s="23"/>
      <c r="H305" s="23"/>
      <c r="I305" s="23"/>
      <c r="J305" s="15"/>
      <c r="K305" s="15"/>
      <c r="L305" s="15"/>
      <c r="M305" s="14"/>
      <c r="N305" s="14"/>
      <c r="O305" s="14"/>
      <c r="P305" s="14"/>
      <c r="Q305" s="14"/>
      <c r="R305" s="16"/>
      <c r="S305" s="13"/>
      <c r="T305" s="12"/>
      <c r="U305" s="10" t="str">
        <f t="shared" si="85"/>
        <v/>
      </c>
      <c r="V305" s="10" t="str">
        <f t="shared" si="86"/>
        <v/>
      </c>
      <c r="W305" s="10" t="str">
        <f t="shared" si="101"/>
        <v/>
      </c>
      <c r="X305" s="10" t="str">
        <f t="shared" si="84"/>
        <v/>
      </c>
      <c r="Y305" s="10" t="str">
        <f t="shared" si="87"/>
        <v/>
      </c>
      <c r="Z305" s="10" t="str">
        <f t="shared" si="88"/>
        <v/>
      </c>
      <c r="AA305" s="10" t="str">
        <f t="shared" si="89"/>
        <v/>
      </c>
      <c r="AB305" s="10" t="str">
        <f t="shared" si="90"/>
        <v/>
      </c>
      <c r="AC305" s="18" t="str">
        <f t="shared" si="91"/>
        <v/>
      </c>
      <c r="AD305" s="18" t="str">
        <f t="shared" si="100"/>
        <v/>
      </c>
      <c r="AE305" s="18" t="str">
        <f t="shared" si="92"/>
        <v/>
      </c>
      <c r="AF305" s="18" t="str">
        <f t="shared" si="93"/>
        <v/>
      </c>
      <c r="AG305" s="18" t="str">
        <f t="shared" si="94"/>
        <v/>
      </c>
      <c r="AH305" s="18" t="str">
        <f t="shared" si="95"/>
        <v/>
      </c>
      <c r="AI305" s="18" t="str">
        <f t="shared" si="96"/>
        <v/>
      </c>
      <c r="AJ305" s="18" t="str">
        <f t="shared" si="97"/>
        <v/>
      </c>
      <c r="AK305" s="18" t="str">
        <f t="shared" si="98"/>
        <v/>
      </c>
      <c r="AL305" s="18" t="str">
        <f t="shared" si="99"/>
        <v/>
      </c>
    </row>
    <row r="306" spans="1:38" ht="22.5" customHeight="1" x14ac:dyDescent="0.25">
      <c r="A306" s="98">
        <v>297</v>
      </c>
      <c r="B306" s="66"/>
      <c r="C306" s="67"/>
      <c r="D306" s="22"/>
      <c r="E306" s="22"/>
      <c r="F306" s="22"/>
      <c r="G306" s="23"/>
      <c r="H306" s="23"/>
      <c r="I306" s="23"/>
      <c r="J306" s="15"/>
      <c r="K306" s="15"/>
      <c r="L306" s="15"/>
      <c r="M306" s="14"/>
      <c r="N306" s="14"/>
      <c r="O306" s="14"/>
      <c r="P306" s="14"/>
      <c r="Q306" s="14"/>
      <c r="R306" s="16"/>
      <c r="S306" s="13"/>
      <c r="T306" s="12"/>
      <c r="U306" s="10" t="str">
        <f t="shared" si="85"/>
        <v/>
      </c>
      <c r="V306" s="10" t="str">
        <f t="shared" si="86"/>
        <v/>
      </c>
      <c r="W306" s="10" t="str">
        <f t="shared" si="101"/>
        <v/>
      </c>
      <c r="X306" s="10" t="str">
        <f t="shared" si="84"/>
        <v/>
      </c>
      <c r="Y306" s="10" t="str">
        <f t="shared" si="87"/>
        <v/>
      </c>
      <c r="Z306" s="10" t="str">
        <f t="shared" si="88"/>
        <v/>
      </c>
      <c r="AA306" s="10" t="str">
        <f t="shared" si="89"/>
        <v/>
      </c>
      <c r="AB306" s="10" t="str">
        <f t="shared" si="90"/>
        <v/>
      </c>
      <c r="AC306" s="18" t="str">
        <f t="shared" si="91"/>
        <v/>
      </c>
      <c r="AD306" s="18" t="str">
        <f t="shared" si="100"/>
        <v/>
      </c>
      <c r="AE306" s="18" t="str">
        <f t="shared" si="92"/>
        <v/>
      </c>
      <c r="AF306" s="18" t="str">
        <f t="shared" si="93"/>
        <v/>
      </c>
      <c r="AG306" s="18" t="str">
        <f t="shared" si="94"/>
        <v/>
      </c>
      <c r="AH306" s="18" t="str">
        <f t="shared" si="95"/>
        <v/>
      </c>
      <c r="AI306" s="18" t="str">
        <f t="shared" si="96"/>
        <v/>
      </c>
      <c r="AJ306" s="18" t="str">
        <f t="shared" si="97"/>
        <v/>
      </c>
      <c r="AK306" s="18" t="str">
        <f t="shared" si="98"/>
        <v/>
      </c>
      <c r="AL306" s="18" t="str">
        <f t="shared" si="99"/>
        <v/>
      </c>
    </row>
    <row r="307" spans="1:38" ht="22.5" customHeight="1" x14ac:dyDescent="0.25">
      <c r="A307" s="98">
        <v>298</v>
      </c>
      <c r="B307" s="66"/>
      <c r="C307" s="67"/>
      <c r="D307" s="22"/>
      <c r="E307" s="22"/>
      <c r="F307" s="22"/>
      <c r="G307" s="23"/>
      <c r="H307" s="23"/>
      <c r="I307" s="23"/>
      <c r="J307" s="15"/>
      <c r="K307" s="15"/>
      <c r="L307" s="15"/>
      <c r="M307" s="14"/>
      <c r="N307" s="14"/>
      <c r="O307" s="14"/>
      <c r="P307" s="14"/>
      <c r="Q307" s="14"/>
      <c r="R307" s="16"/>
      <c r="S307" s="13"/>
      <c r="T307" s="12"/>
      <c r="U307" s="10" t="str">
        <f t="shared" si="85"/>
        <v/>
      </c>
      <c r="V307" s="10" t="str">
        <f t="shared" si="86"/>
        <v/>
      </c>
      <c r="W307" s="10" t="str">
        <f t="shared" si="101"/>
        <v/>
      </c>
      <c r="X307" s="10" t="str">
        <f t="shared" si="84"/>
        <v/>
      </c>
      <c r="Y307" s="10" t="str">
        <f t="shared" si="87"/>
        <v/>
      </c>
      <c r="Z307" s="10" t="str">
        <f t="shared" si="88"/>
        <v/>
      </c>
      <c r="AA307" s="10" t="str">
        <f t="shared" si="89"/>
        <v/>
      </c>
      <c r="AB307" s="10" t="str">
        <f t="shared" si="90"/>
        <v/>
      </c>
      <c r="AC307" s="18" t="str">
        <f t="shared" si="91"/>
        <v/>
      </c>
      <c r="AD307" s="18" t="str">
        <f t="shared" si="100"/>
        <v/>
      </c>
      <c r="AE307" s="18" t="str">
        <f t="shared" si="92"/>
        <v/>
      </c>
      <c r="AF307" s="18" t="str">
        <f t="shared" si="93"/>
        <v/>
      </c>
      <c r="AG307" s="18" t="str">
        <f t="shared" si="94"/>
        <v/>
      </c>
      <c r="AH307" s="18" t="str">
        <f t="shared" si="95"/>
        <v/>
      </c>
      <c r="AI307" s="18" t="str">
        <f t="shared" si="96"/>
        <v/>
      </c>
      <c r="AJ307" s="18" t="str">
        <f t="shared" si="97"/>
        <v/>
      </c>
      <c r="AK307" s="18" t="str">
        <f t="shared" si="98"/>
        <v/>
      </c>
      <c r="AL307" s="18" t="str">
        <f t="shared" si="99"/>
        <v/>
      </c>
    </row>
    <row r="308" spans="1:38" ht="22.5" customHeight="1" x14ac:dyDescent="0.25">
      <c r="A308" s="98">
        <v>299</v>
      </c>
      <c r="B308" s="66"/>
      <c r="C308" s="67"/>
      <c r="D308" s="22"/>
      <c r="E308" s="22"/>
      <c r="F308" s="22"/>
      <c r="G308" s="23"/>
      <c r="H308" s="23"/>
      <c r="I308" s="23"/>
      <c r="J308" s="15"/>
      <c r="K308" s="15"/>
      <c r="L308" s="15"/>
      <c r="M308" s="14"/>
      <c r="N308" s="14"/>
      <c r="O308" s="14"/>
      <c r="P308" s="14"/>
      <c r="Q308" s="14"/>
      <c r="R308" s="16"/>
      <c r="S308" s="13"/>
      <c r="T308" s="12"/>
      <c r="U308" s="10" t="str">
        <f t="shared" si="85"/>
        <v/>
      </c>
      <c r="V308" s="10" t="str">
        <f t="shared" si="86"/>
        <v/>
      </c>
      <c r="W308" s="10" t="str">
        <f t="shared" si="101"/>
        <v/>
      </c>
      <c r="X308" s="10" t="str">
        <f t="shared" si="84"/>
        <v/>
      </c>
      <c r="Y308" s="10" t="str">
        <f t="shared" si="87"/>
        <v/>
      </c>
      <c r="Z308" s="10" t="str">
        <f t="shared" si="88"/>
        <v/>
      </c>
      <c r="AA308" s="10" t="str">
        <f t="shared" si="89"/>
        <v/>
      </c>
      <c r="AB308" s="10" t="str">
        <f t="shared" si="90"/>
        <v/>
      </c>
      <c r="AC308" s="18" t="str">
        <f t="shared" si="91"/>
        <v/>
      </c>
      <c r="AD308" s="18" t="str">
        <f t="shared" si="100"/>
        <v/>
      </c>
      <c r="AE308" s="18" t="str">
        <f t="shared" si="92"/>
        <v/>
      </c>
      <c r="AF308" s="18" t="str">
        <f t="shared" si="93"/>
        <v/>
      </c>
      <c r="AG308" s="18" t="str">
        <f t="shared" si="94"/>
        <v/>
      </c>
      <c r="AH308" s="18" t="str">
        <f t="shared" si="95"/>
        <v/>
      </c>
      <c r="AI308" s="18" t="str">
        <f t="shared" si="96"/>
        <v/>
      </c>
      <c r="AJ308" s="18" t="str">
        <f t="shared" si="97"/>
        <v/>
      </c>
      <c r="AK308" s="18" t="str">
        <f t="shared" si="98"/>
        <v/>
      </c>
      <c r="AL308" s="18" t="str">
        <f t="shared" si="99"/>
        <v/>
      </c>
    </row>
    <row r="309" spans="1:38" ht="22.5" customHeight="1" x14ac:dyDescent="0.25">
      <c r="A309" s="98">
        <v>300</v>
      </c>
      <c r="B309" s="66"/>
      <c r="C309" s="67"/>
      <c r="D309" s="22"/>
      <c r="E309" s="22"/>
      <c r="F309" s="22"/>
      <c r="G309" s="23"/>
      <c r="H309" s="23"/>
      <c r="I309" s="23"/>
      <c r="J309" s="15"/>
      <c r="K309" s="15"/>
      <c r="L309" s="15"/>
      <c r="M309" s="14"/>
      <c r="N309" s="14"/>
      <c r="O309" s="14"/>
      <c r="P309" s="14"/>
      <c r="Q309" s="14"/>
      <c r="R309" s="16"/>
      <c r="S309" s="13"/>
      <c r="T309" s="12"/>
      <c r="U309" s="10" t="str">
        <f t="shared" si="85"/>
        <v/>
      </c>
      <c r="V309" s="10" t="str">
        <f t="shared" si="86"/>
        <v/>
      </c>
      <c r="W309" s="10" t="str">
        <f t="shared" si="101"/>
        <v/>
      </c>
      <c r="X309" s="10" t="str">
        <f t="shared" si="84"/>
        <v/>
      </c>
      <c r="Y309" s="10" t="str">
        <f t="shared" si="87"/>
        <v/>
      </c>
      <c r="Z309" s="10" t="str">
        <f t="shared" si="88"/>
        <v/>
      </c>
      <c r="AA309" s="10" t="str">
        <f t="shared" si="89"/>
        <v/>
      </c>
      <c r="AB309" s="10" t="str">
        <f t="shared" si="90"/>
        <v/>
      </c>
      <c r="AC309" s="18" t="str">
        <f t="shared" si="91"/>
        <v/>
      </c>
      <c r="AD309" s="18" t="str">
        <f t="shared" si="100"/>
        <v/>
      </c>
      <c r="AE309" s="18" t="str">
        <f t="shared" si="92"/>
        <v/>
      </c>
      <c r="AF309" s="18" t="str">
        <f t="shared" si="93"/>
        <v/>
      </c>
      <c r="AG309" s="18" t="str">
        <f t="shared" si="94"/>
        <v/>
      </c>
      <c r="AH309" s="18" t="str">
        <f t="shared" si="95"/>
        <v/>
      </c>
      <c r="AI309" s="18" t="str">
        <f t="shared" si="96"/>
        <v/>
      </c>
      <c r="AJ309" s="18" t="str">
        <f t="shared" si="97"/>
        <v/>
      </c>
      <c r="AK309" s="18" t="str">
        <f t="shared" si="98"/>
        <v/>
      </c>
      <c r="AL309" s="18" t="str">
        <f t="shared" si="99"/>
        <v/>
      </c>
    </row>
    <row r="310" spans="1:38" ht="22.5" customHeight="1" x14ac:dyDescent="0.25">
      <c r="A310" s="98">
        <v>301</v>
      </c>
      <c r="B310" s="66"/>
      <c r="C310" s="67"/>
      <c r="D310" s="22"/>
      <c r="E310" s="22"/>
      <c r="F310" s="22"/>
      <c r="G310" s="23"/>
      <c r="H310" s="23"/>
      <c r="I310" s="23"/>
      <c r="J310" s="15"/>
      <c r="K310" s="15"/>
      <c r="L310" s="15"/>
      <c r="M310" s="14"/>
      <c r="N310" s="14"/>
      <c r="O310" s="14"/>
      <c r="P310" s="14"/>
      <c r="Q310" s="14"/>
      <c r="R310" s="16"/>
      <c r="S310" s="13"/>
      <c r="T310" s="12"/>
      <c r="U310" s="10" t="str">
        <f t="shared" si="85"/>
        <v/>
      </c>
      <c r="V310" s="10" t="str">
        <f t="shared" si="86"/>
        <v/>
      </c>
      <c r="W310" s="10" t="str">
        <f t="shared" si="101"/>
        <v/>
      </c>
      <c r="X310" s="10" t="str">
        <f t="shared" si="84"/>
        <v/>
      </c>
      <c r="Y310" s="10" t="str">
        <f t="shared" si="87"/>
        <v/>
      </c>
      <c r="Z310" s="10" t="str">
        <f t="shared" si="88"/>
        <v/>
      </c>
      <c r="AA310" s="10" t="str">
        <f t="shared" si="89"/>
        <v/>
      </c>
      <c r="AB310" s="10" t="str">
        <f t="shared" si="90"/>
        <v/>
      </c>
      <c r="AC310" s="18" t="str">
        <f t="shared" si="91"/>
        <v/>
      </c>
      <c r="AD310" s="18" t="str">
        <f t="shared" si="100"/>
        <v/>
      </c>
      <c r="AE310" s="18" t="str">
        <f t="shared" si="92"/>
        <v/>
      </c>
      <c r="AF310" s="18" t="str">
        <f t="shared" si="93"/>
        <v/>
      </c>
      <c r="AG310" s="18" t="str">
        <f t="shared" si="94"/>
        <v/>
      </c>
      <c r="AH310" s="18" t="str">
        <f t="shared" si="95"/>
        <v/>
      </c>
      <c r="AI310" s="18" t="str">
        <f t="shared" si="96"/>
        <v/>
      </c>
      <c r="AJ310" s="18" t="str">
        <f t="shared" si="97"/>
        <v/>
      </c>
      <c r="AK310" s="18" t="str">
        <f t="shared" si="98"/>
        <v/>
      </c>
      <c r="AL310" s="18" t="str">
        <f t="shared" si="99"/>
        <v/>
      </c>
    </row>
    <row r="311" spans="1:38" ht="22.5" customHeight="1" x14ac:dyDescent="0.25">
      <c r="A311" s="98">
        <v>302</v>
      </c>
      <c r="B311" s="66"/>
      <c r="C311" s="67"/>
      <c r="D311" s="22"/>
      <c r="E311" s="22"/>
      <c r="F311" s="22"/>
      <c r="G311" s="23"/>
      <c r="H311" s="23"/>
      <c r="I311" s="23"/>
      <c r="J311" s="15"/>
      <c r="K311" s="15"/>
      <c r="L311" s="15"/>
      <c r="M311" s="14"/>
      <c r="N311" s="14"/>
      <c r="O311" s="14"/>
      <c r="P311" s="14"/>
      <c r="Q311" s="14"/>
      <c r="R311" s="16"/>
      <c r="S311" s="13"/>
      <c r="T311" s="12"/>
      <c r="U311" s="10" t="str">
        <f t="shared" si="85"/>
        <v/>
      </c>
      <c r="V311" s="10" t="str">
        <f t="shared" si="86"/>
        <v/>
      </c>
      <c r="W311" s="10" t="str">
        <f t="shared" si="101"/>
        <v/>
      </c>
      <c r="X311" s="10" t="str">
        <f t="shared" si="84"/>
        <v/>
      </c>
      <c r="Y311" s="10" t="str">
        <f t="shared" si="87"/>
        <v/>
      </c>
      <c r="Z311" s="10" t="str">
        <f t="shared" si="88"/>
        <v/>
      </c>
      <c r="AA311" s="10" t="str">
        <f t="shared" si="89"/>
        <v/>
      </c>
      <c r="AB311" s="10" t="str">
        <f t="shared" si="90"/>
        <v/>
      </c>
      <c r="AC311" s="18" t="str">
        <f t="shared" si="91"/>
        <v/>
      </c>
      <c r="AD311" s="18" t="str">
        <f t="shared" si="100"/>
        <v/>
      </c>
      <c r="AE311" s="18" t="str">
        <f t="shared" si="92"/>
        <v/>
      </c>
      <c r="AF311" s="18" t="str">
        <f t="shared" si="93"/>
        <v/>
      </c>
      <c r="AG311" s="18" t="str">
        <f t="shared" si="94"/>
        <v/>
      </c>
      <c r="AH311" s="18" t="str">
        <f t="shared" si="95"/>
        <v/>
      </c>
      <c r="AI311" s="18" t="str">
        <f t="shared" si="96"/>
        <v/>
      </c>
      <c r="AJ311" s="18" t="str">
        <f t="shared" si="97"/>
        <v/>
      </c>
      <c r="AK311" s="18" t="str">
        <f t="shared" si="98"/>
        <v/>
      </c>
      <c r="AL311" s="18" t="str">
        <f t="shared" si="99"/>
        <v/>
      </c>
    </row>
    <row r="312" spans="1:38" ht="22.5" customHeight="1" x14ac:dyDescent="0.25">
      <c r="A312" s="98">
        <v>303</v>
      </c>
      <c r="B312" s="66"/>
      <c r="C312" s="67"/>
      <c r="D312" s="22"/>
      <c r="E312" s="22"/>
      <c r="F312" s="22"/>
      <c r="G312" s="23"/>
      <c r="H312" s="23"/>
      <c r="I312" s="23"/>
      <c r="J312" s="15"/>
      <c r="K312" s="15"/>
      <c r="L312" s="15"/>
      <c r="M312" s="14"/>
      <c r="N312" s="14"/>
      <c r="O312" s="14"/>
      <c r="P312" s="14"/>
      <c r="Q312" s="14"/>
      <c r="R312" s="16"/>
      <c r="S312" s="13"/>
      <c r="T312" s="12"/>
      <c r="U312" s="10" t="str">
        <f t="shared" si="85"/>
        <v/>
      </c>
      <c r="V312" s="10" t="str">
        <f t="shared" si="86"/>
        <v/>
      </c>
      <c r="W312" s="10" t="str">
        <f t="shared" si="101"/>
        <v/>
      </c>
      <c r="X312" s="10" t="str">
        <f t="shared" si="84"/>
        <v/>
      </c>
      <c r="Y312" s="10" t="str">
        <f t="shared" si="87"/>
        <v/>
      </c>
      <c r="Z312" s="10" t="str">
        <f t="shared" si="88"/>
        <v/>
      </c>
      <c r="AA312" s="10" t="str">
        <f t="shared" si="89"/>
        <v/>
      </c>
      <c r="AB312" s="10" t="str">
        <f t="shared" si="90"/>
        <v/>
      </c>
      <c r="AC312" s="18" t="str">
        <f t="shared" si="91"/>
        <v/>
      </c>
      <c r="AD312" s="18" t="str">
        <f t="shared" si="100"/>
        <v/>
      </c>
      <c r="AE312" s="18" t="str">
        <f t="shared" si="92"/>
        <v/>
      </c>
      <c r="AF312" s="18" t="str">
        <f t="shared" si="93"/>
        <v/>
      </c>
      <c r="AG312" s="18" t="str">
        <f t="shared" si="94"/>
        <v/>
      </c>
      <c r="AH312" s="18" t="str">
        <f t="shared" si="95"/>
        <v/>
      </c>
      <c r="AI312" s="18" t="str">
        <f t="shared" si="96"/>
        <v/>
      </c>
      <c r="AJ312" s="18" t="str">
        <f t="shared" si="97"/>
        <v/>
      </c>
      <c r="AK312" s="18" t="str">
        <f t="shared" si="98"/>
        <v/>
      </c>
      <c r="AL312" s="18" t="str">
        <f t="shared" si="99"/>
        <v/>
      </c>
    </row>
    <row r="313" spans="1:38" ht="22.5" customHeight="1" x14ac:dyDescent="0.25">
      <c r="A313" s="98">
        <v>304</v>
      </c>
      <c r="B313" s="66"/>
      <c r="C313" s="67"/>
      <c r="D313" s="22"/>
      <c r="E313" s="22"/>
      <c r="F313" s="22"/>
      <c r="G313" s="23"/>
      <c r="H313" s="23"/>
      <c r="I313" s="23"/>
      <c r="J313" s="15"/>
      <c r="K313" s="15"/>
      <c r="L313" s="15"/>
      <c r="M313" s="14"/>
      <c r="N313" s="14"/>
      <c r="O313" s="14"/>
      <c r="P313" s="14"/>
      <c r="Q313" s="14"/>
      <c r="R313" s="16"/>
      <c r="S313" s="13"/>
      <c r="T313" s="12"/>
      <c r="U313" s="10" t="str">
        <f t="shared" si="85"/>
        <v/>
      </c>
      <c r="V313" s="10" t="str">
        <f t="shared" si="86"/>
        <v/>
      </c>
      <c r="W313" s="10" t="str">
        <f t="shared" si="101"/>
        <v/>
      </c>
      <c r="X313" s="10" t="str">
        <f t="shared" si="84"/>
        <v/>
      </c>
      <c r="Y313" s="10" t="str">
        <f t="shared" si="87"/>
        <v/>
      </c>
      <c r="Z313" s="10" t="str">
        <f t="shared" si="88"/>
        <v/>
      </c>
      <c r="AA313" s="10" t="str">
        <f t="shared" si="89"/>
        <v/>
      </c>
      <c r="AB313" s="10" t="str">
        <f t="shared" si="90"/>
        <v/>
      </c>
      <c r="AC313" s="18" t="str">
        <f t="shared" si="91"/>
        <v/>
      </c>
      <c r="AD313" s="18" t="str">
        <f t="shared" si="100"/>
        <v/>
      </c>
      <c r="AE313" s="18" t="str">
        <f t="shared" si="92"/>
        <v/>
      </c>
      <c r="AF313" s="18" t="str">
        <f t="shared" si="93"/>
        <v/>
      </c>
      <c r="AG313" s="18" t="str">
        <f t="shared" si="94"/>
        <v/>
      </c>
      <c r="AH313" s="18" t="str">
        <f t="shared" si="95"/>
        <v/>
      </c>
      <c r="AI313" s="18" t="str">
        <f t="shared" si="96"/>
        <v/>
      </c>
      <c r="AJ313" s="18" t="str">
        <f t="shared" si="97"/>
        <v/>
      </c>
      <c r="AK313" s="18" t="str">
        <f t="shared" si="98"/>
        <v/>
      </c>
      <c r="AL313" s="18" t="str">
        <f t="shared" si="99"/>
        <v/>
      </c>
    </row>
    <row r="314" spans="1:38" ht="22.5" customHeight="1" x14ac:dyDescent="0.25">
      <c r="A314" s="98">
        <v>305</v>
      </c>
      <c r="B314" s="66"/>
      <c r="C314" s="67"/>
      <c r="D314" s="22"/>
      <c r="E314" s="22"/>
      <c r="F314" s="22"/>
      <c r="G314" s="23"/>
      <c r="H314" s="23"/>
      <c r="I314" s="23"/>
      <c r="J314" s="15"/>
      <c r="K314" s="15"/>
      <c r="L314" s="15"/>
      <c r="M314" s="14"/>
      <c r="N314" s="14"/>
      <c r="O314" s="14"/>
      <c r="P314" s="14"/>
      <c r="Q314" s="14"/>
      <c r="R314" s="16"/>
      <c r="S314" s="13"/>
      <c r="T314" s="12"/>
      <c r="U314" s="10" t="str">
        <f t="shared" si="85"/>
        <v/>
      </c>
      <c r="V314" s="10" t="str">
        <f t="shared" si="86"/>
        <v/>
      </c>
      <c r="W314" s="10" t="str">
        <f t="shared" si="101"/>
        <v/>
      </c>
      <c r="X314" s="10" t="str">
        <f t="shared" si="84"/>
        <v/>
      </c>
      <c r="Y314" s="10" t="str">
        <f t="shared" si="87"/>
        <v/>
      </c>
      <c r="Z314" s="10" t="str">
        <f t="shared" si="88"/>
        <v/>
      </c>
      <c r="AA314" s="10" t="str">
        <f t="shared" si="89"/>
        <v/>
      </c>
      <c r="AB314" s="10" t="str">
        <f t="shared" si="90"/>
        <v/>
      </c>
      <c r="AC314" s="18" t="str">
        <f t="shared" si="91"/>
        <v/>
      </c>
      <c r="AD314" s="18" t="str">
        <f t="shared" si="100"/>
        <v/>
      </c>
      <c r="AE314" s="18" t="str">
        <f t="shared" si="92"/>
        <v/>
      </c>
      <c r="AF314" s="18" t="str">
        <f t="shared" si="93"/>
        <v/>
      </c>
      <c r="AG314" s="18" t="str">
        <f t="shared" si="94"/>
        <v/>
      </c>
      <c r="AH314" s="18" t="str">
        <f t="shared" si="95"/>
        <v/>
      </c>
      <c r="AI314" s="18" t="str">
        <f t="shared" si="96"/>
        <v/>
      </c>
      <c r="AJ314" s="18" t="str">
        <f t="shared" si="97"/>
        <v/>
      </c>
      <c r="AK314" s="18" t="str">
        <f t="shared" si="98"/>
        <v/>
      </c>
      <c r="AL314" s="18" t="str">
        <f t="shared" si="99"/>
        <v/>
      </c>
    </row>
    <row r="315" spans="1:38" ht="22.5" customHeight="1" x14ac:dyDescent="0.25">
      <c r="A315" s="98">
        <v>306</v>
      </c>
      <c r="B315" s="66"/>
      <c r="C315" s="67"/>
      <c r="D315" s="22"/>
      <c r="E315" s="22"/>
      <c r="F315" s="22"/>
      <c r="G315" s="23"/>
      <c r="H315" s="23"/>
      <c r="I315" s="23"/>
      <c r="J315" s="15"/>
      <c r="K315" s="15"/>
      <c r="L315" s="15"/>
      <c r="M315" s="14"/>
      <c r="N315" s="14"/>
      <c r="O315" s="14"/>
      <c r="P315" s="14"/>
      <c r="Q315" s="14"/>
      <c r="R315" s="16"/>
      <c r="S315" s="13"/>
      <c r="T315" s="12"/>
      <c r="U315" s="10" t="str">
        <f t="shared" si="85"/>
        <v/>
      </c>
      <c r="V315" s="10" t="str">
        <f t="shared" si="86"/>
        <v/>
      </c>
      <c r="W315" s="10" t="str">
        <f t="shared" si="101"/>
        <v/>
      </c>
      <c r="X315" s="10" t="str">
        <f t="shared" si="84"/>
        <v/>
      </c>
      <c r="Y315" s="10" t="str">
        <f t="shared" si="87"/>
        <v/>
      </c>
      <c r="Z315" s="10" t="str">
        <f t="shared" si="88"/>
        <v/>
      </c>
      <c r="AA315" s="10" t="str">
        <f t="shared" si="89"/>
        <v/>
      </c>
      <c r="AB315" s="10" t="str">
        <f t="shared" si="90"/>
        <v/>
      </c>
      <c r="AC315" s="18" t="str">
        <f t="shared" si="91"/>
        <v/>
      </c>
      <c r="AD315" s="18" t="str">
        <f t="shared" si="100"/>
        <v/>
      </c>
      <c r="AE315" s="18" t="str">
        <f t="shared" si="92"/>
        <v/>
      </c>
      <c r="AF315" s="18" t="str">
        <f t="shared" si="93"/>
        <v/>
      </c>
      <c r="AG315" s="18" t="str">
        <f t="shared" si="94"/>
        <v/>
      </c>
      <c r="AH315" s="18" t="str">
        <f t="shared" si="95"/>
        <v/>
      </c>
      <c r="AI315" s="18" t="str">
        <f t="shared" si="96"/>
        <v/>
      </c>
      <c r="AJ315" s="18" t="str">
        <f t="shared" si="97"/>
        <v/>
      </c>
      <c r="AK315" s="18" t="str">
        <f t="shared" si="98"/>
        <v/>
      </c>
      <c r="AL315" s="18" t="str">
        <f t="shared" si="99"/>
        <v/>
      </c>
    </row>
    <row r="316" spans="1:38" ht="22.5" customHeight="1" x14ac:dyDescent="0.25">
      <c r="A316" s="98">
        <v>307</v>
      </c>
      <c r="B316" s="66"/>
      <c r="C316" s="67"/>
      <c r="D316" s="22"/>
      <c r="E316" s="22"/>
      <c r="F316" s="22"/>
      <c r="G316" s="23"/>
      <c r="H316" s="23"/>
      <c r="I316" s="23"/>
      <c r="J316" s="15"/>
      <c r="K316" s="15"/>
      <c r="L316" s="15"/>
      <c r="M316" s="14"/>
      <c r="N316" s="14"/>
      <c r="O316" s="14"/>
      <c r="P316" s="14"/>
      <c r="Q316" s="14"/>
      <c r="R316" s="16"/>
      <c r="S316" s="13"/>
      <c r="T316" s="12"/>
      <c r="U316" s="10" t="str">
        <f t="shared" si="85"/>
        <v/>
      </c>
      <c r="V316" s="10" t="str">
        <f t="shared" si="86"/>
        <v/>
      </c>
      <c r="W316" s="10" t="str">
        <f t="shared" si="101"/>
        <v/>
      </c>
      <c r="X316" s="10" t="str">
        <f t="shared" si="84"/>
        <v/>
      </c>
      <c r="Y316" s="10" t="str">
        <f t="shared" si="87"/>
        <v/>
      </c>
      <c r="Z316" s="10" t="str">
        <f t="shared" si="88"/>
        <v/>
      </c>
      <c r="AA316" s="10" t="str">
        <f t="shared" si="89"/>
        <v/>
      </c>
      <c r="AB316" s="10" t="str">
        <f t="shared" si="90"/>
        <v/>
      </c>
      <c r="AC316" s="18" t="str">
        <f t="shared" si="91"/>
        <v/>
      </c>
      <c r="AD316" s="18" t="str">
        <f t="shared" si="100"/>
        <v/>
      </c>
      <c r="AE316" s="18" t="str">
        <f t="shared" si="92"/>
        <v/>
      </c>
      <c r="AF316" s="18" t="str">
        <f t="shared" si="93"/>
        <v/>
      </c>
      <c r="AG316" s="18" t="str">
        <f t="shared" si="94"/>
        <v/>
      </c>
      <c r="AH316" s="18" t="str">
        <f t="shared" si="95"/>
        <v/>
      </c>
      <c r="AI316" s="18" t="str">
        <f t="shared" si="96"/>
        <v/>
      </c>
      <c r="AJ316" s="18" t="str">
        <f t="shared" si="97"/>
        <v/>
      </c>
      <c r="AK316" s="18" t="str">
        <f t="shared" si="98"/>
        <v/>
      </c>
      <c r="AL316" s="18" t="str">
        <f t="shared" si="99"/>
        <v/>
      </c>
    </row>
    <row r="317" spans="1:38" ht="22.5" customHeight="1" x14ac:dyDescent="0.25">
      <c r="A317" s="98">
        <v>308</v>
      </c>
      <c r="B317" s="66"/>
      <c r="C317" s="67"/>
      <c r="D317" s="22"/>
      <c r="E317" s="22"/>
      <c r="F317" s="22"/>
      <c r="G317" s="23"/>
      <c r="H317" s="23"/>
      <c r="I317" s="23"/>
      <c r="J317" s="15"/>
      <c r="K317" s="15"/>
      <c r="L317" s="15"/>
      <c r="M317" s="14"/>
      <c r="N317" s="14"/>
      <c r="O317" s="14"/>
      <c r="P317" s="14"/>
      <c r="Q317" s="14"/>
      <c r="R317" s="16"/>
      <c r="S317" s="13"/>
      <c r="T317" s="12"/>
      <c r="U317" s="10" t="str">
        <f t="shared" si="85"/>
        <v/>
      </c>
      <c r="V317" s="10" t="str">
        <f t="shared" si="86"/>
        <v/>
      </c>
      <c r="W317" s="10" t="str">
        <f t="shared" si="101"/>
        <v/>
      </c>
      <c r="X317" s="10" t="str">
        <f t="shared" si="84"/>
        <v/>
      </c>
      <c r="Y317" s="10" t="str">
        <f t="shared" si="87"/>
        <v/>
      </c>
      <c r="Z317" s="10" t="str">
        <f t="shared" si="88"/>
        <v/>
      </c>
      <c r="AA317" s="10" t="str">
        <f t="shared" si="89"/>
        <v/>
      </c>
      <c r="AB317" s="10" t="str">
        <f t="shared" si="90"/>
        <v/>
      </c>
      <c r="AC317" s="18" t="str">
        <f t="shared" si="91"/>
        <v/>
      </c>
      <c r="AD317" s="18" t="str">
        <f t="shared" si="100"/>
        <v/>
      </c>
      <c r="AE317" s="18" t="str">
        <f t="shared" si="92"/>
        <v/>
      </c>
      <c r="AF317" s="18" t="str">
        <f t="shared" si="93"/>
        <v/>
      </c>
      <c r="AG317" s="18" t="str">
        <f t="shared" si="94"/>
        <v/>
      </c>
      <c r="AH317" s="18" t="str">
        <f t="shared" si="95"/>
        <v/>
      </c>
      <c r="AI317" s="18" t="str">
        <f t="shared" si="96"/>
        <v/>
      </c>
      <c r="AJ317" s="18" t="str">
        <f t="shared" si="97"/>
        <v/>
      </c>
      <c r="AK317" s="18" t="str">
        <f t="shared" si="98"/>
        <v/>
      </c>
      <c r="AL317" s="18" t="str">
        <f t="shared" si="99"/>
        <v/>
      </c>
    </row>
    <row r="318" spans="1:38" ht="22.5" customHeight="1" x14ac:dyDescent="0.25">
      <c r="A318" s="98">
        <v>309</v>
      </c>
      <c r="B318" s="66"/>
      <c r="C318" s="67"/>
      <c r="D318" s="22"/>
      <c r="E318" s="22"/>
      <c r="F318" s="22"/>
      <c r="G318" s="23"/>
      <c r="H318" s="23"/>
      <c r="I318" s="23"/>
      <c r="J318" s="15"/>
      <c r="K318" s="15"/>
      <c r="L318" s="15"/>
      <c r="M318" s="14"/>
      <c r="N318" s="14"/>
      <c r="O318" s="14"/>
      <c r="P318" s="14"/>
      <c r="Q318" s="14"/>
      <c r="R318" s="16"/>
      <c r="S318" s="13"/>
      <c r="T318" s="12"/>
      <c r="U318" s="10" t="str">
        <f t="shared" si="85"/>
        <v/>
      </c>
      <c r="V318" s="10" t="str">
        <f t="shared" si="86"/>
        <v/>
      </c>
      <c r="W318" s="10" t="str">
        <f t="shared" si="101"/>
        <v/>
      </c>
      <c r="X318" s="10" t="str">
        <f t="shared" si="84"/>
        <v/>
      </c>
      <c r="Y318" s="10" t="str">
        <f t="shared" si="87"/>
        <v/>
      </c>
      <c r="Z318" s="10" t="str">
        <f t="shared" si="88"/>
        <v/>
      </c>
      <c r="AA318" s="10" t="str">
        <f t="shared" si="89"/>
        <v/>
      </c>
      <c r="AB318" s="10" t="str">
        <f t="shared" si="90"/>
        <v/>
      </c>
      <c r="AC318" s="18" t="str">
        <f t="shared" si="91"/>
        <v/>
      </c>
      <c r="AD318" s="18" t="str">
        <f t="shared" si="100"/>
        <v/>
      </c>
      <c r="AE318" s="18" t="str">
        <f t="shared" si="92"/>
        <v/>
      </c>
      <c r="AF318" s="18" t="str">
        <f t="shared" si="93"/>
        <v/>
      </c>
      <c r="AG318" s="18" t="str">
        <f t="shared" si="94"/>
        <v/>
      </c>
      <c r="AH318" s="18" t="str">
        <f t="shared" si="95"/>
        <v/>
      </c>
      <c r="AI318" s="18" t="str">
        <f t="shared" si="96"/>
        <v/>
      </c>
      <c r="AJ318" s="18" t="str">
        <f t="shared" si="97"/>
        <v/>
      </c>
      <c r="AK318" s="18" t="str">
        <f t="shared" si="98"/>
        <v/>
      </c>
      <c r="AL318" s="18" t="str">
        <f t="shared" si="99"/>
        <v/>
      </c>
    </row>
    <row r="319" spans="1:38" ht="22.5" customHeight="1" x14ac:dyDescent="0.25">
      <c r="A319" s="98">
        <v>310</v>
      </c>
      <c r="B319" s="66"/>
      <c r="C319" s="67"/>
      <c r="D319" s="22"/>
      <c r="E319" s="22"/>
      <c r="F319" s="22"/>
      <c r="G319" s="23"/>
      <c r="H319" s="23"/>
      <c r="I319" s="23"/>
      <c r="J319" s="15"/>
      <c r="K319" s="15"/>
      <c r="L319" s="15"/>
      <c r="M319" s="14"/>
      <c r="N319" s="14"/>
      <c r="O319" s="14"/>
      <c r="P319" s="14"/>
      <c r="Q319" s="14"/>
      <c r="R319" s="16"/>
      <c r="S319" s="13"/>
      <c r="T319" s="12"/>
      <c r="U319" s="10" t="str">
        <f t="shared" si="85"/>
        <v/>
      </c>
      <c r="V319" s="10" t="str">
        <f t="shared" si="86"/>
        <v/>
      </c>
      <c r="W319" s="10" t="str">
        <f t="shared" si="101"/>
        <v/>
      </c>
      <c r="X319" s="10" t="str">
        <f t="shared" si="84"/>
        <v/>
      </c>
      <c r="Y319" s="10" t="str">
        <f t="shared" si="87"/>
        <v/>
      </c>
      <c r="Z319" s="10" t="str">
        <f t="shared" si="88"/>
        <v/>
      </c>
      <c r="AA319" s="10" t="str">
        <f t="shared" si="89"/>
        <v/>
      </c>
      <c r="AB319" s="10" t="str">
        <f t="shared" si="90"/>
        <v/>
      </c>
      <c r="AC319" s="18" t="str">
        <f t="shared" si="91"/>
        <v/>
      </c>
      <c r="AD319" s="18" t="str">
        <f t="shared" si="100"/>
        <v/>
      </c>
      <c r="AE319" s="18" t="str">
        <f t="shared" si="92"/>
        <v/>
      </c>
      <c r="AF319" s="18" t="str">
        <f t="shared" si="93"/>
        <v/>
      </c>
      <c r="AG319" s="18" t="str">
        <f t="shared" si="94"/>
        <v/>
      </c>
      <c r="AH319" s="18" t="str">
        <f t="shared" si="95"/>
        <v/>
      </c>
      <c r="AI319" s="18" t="str">
        <f t="shared" si="96"/>
        <v/>
      </c>
      <c r="AJ319" s="18" t="str">
        <f t="shared" si="97"/>
        <v/>
      </c>
      <c r="AK319" s="18" t="str">
        <f t="shared" si="98"/>
        <v/>
      </c>
      <c r="AL319" s="18" t="str">
        <f t="shared" si="99"/>
        <v/>
      </c>
    </row>
    <row r="320" spans="1:38" ht="22.5" customHeight="1" x14ac:dyDescent="0.25">
      <c r="A320" s="98">
        <v>311</v>
      </c>
      <c r="B320" s="66"/>
      <c r="C320" s="67"/>
      <c r="D320" s="22"/>
      <c r="E320" s="22"/>
      <c r="F320" s="22"/>
      <c r="G320" s="23"/>
      <c r="H320" s="23"/>
      <c r="I320" s="23"/>
      <c r="J320" s="15"/>
      <c r="K320" s="15"/>
      <c r="L320" s="15"/>
      <c r="M320" s="14"/>
      <c r="N320" s="14"/>
      <c r="O320" s="14"/>
      <c r="P320" s="14"/>
      <c r="Q320" s="14"/>
      <c r="R320" s="16"/>
      <c r="S320" s="13"/>
      <c r="T320" s="12"/>
      <c r="U320" s="10" t="str">
        <f t="shared" si="85"/>
        <v/>
      </c>
      <c r="V320" s="10" t="str">
        <f t="shared" si="86"/>
        <v/>
      </c>
      <c r="W320" s="10" t="str">
        <f t="shared" si="101"/>
        <v/>
      </c>
      <c r="X320" s="10" t="str">
        <f t="shared" si="84"/>
        <v/>
      </c>
      <c r="Y320" s="10" t="str">
        <f t="shared" si="87"/>
        <v/>
      </c>
      <c r="Z320" s="10" t="str">
        <f t="shared" si="88"/>
        <v/>
      </c>
      <c r="AA320" s="10" t="str">
        <f t="shared" si="89"/>
        <v/>
      </c>
      <c r="AB320" s="10" t="str">
        <f t="shared" si="90"/>
        <v/>
      </c>
      <c r="AC320" s="18" t="str">
        <f t="shared" si="91"/>
        <v/>
      </c>
      <c r="AD320" s="18" t="str">
        <f t="shared" si="100"/>
        <v/>
      </c>
      <c r="AE320" s="18" t="str">
        <f t="shared" si="92"/>
        <v/>
      </c>
      <c r="AF320" s="18" t="str">
        <f t="shared" si="93"/>
        <v/>
      </c>
      <c r="AG320" s="18" t="str">
        <f t="shared" si="94"/>
        <v/>
      </c>
      <c r="AH320" s="18" t="str">
        <f t="shared" si="95"/>
        <v/>
      </c>
      <c r="AI320" s="18" t="str">
        <f t="shared" si="96"/>
        <v/>
      </c>
      <c r="AJ320" s="18" t="str">
        <f t="shared" si="97"/>
        <v/>
      </c>
      <c r="AK320" s="18" t="str">
        <f t="shared" si="98"/>
        <v/>
      </c>
      <c r="AL320" s="18" t="str">
        <f t="shared" si="99"/>
        <v/>
      </c>
    </row>
    <row r="321" spans="1:38" ht="22.5" customHeight="1" x14ac:dyDescent="0.25">
      <c r="A321" s="98">
        <v>312</v>
      </c>
      <c r="B321" s="66"/>
      <c r="C321" s="67"/>
      <c r="D321" s="22"/>
      <c r="E321" s="22"/>
      <c r="F321" s="22"/>
      <c r="G321" s="23"/>
      <c r="H321" s="23"/>
      <c r="I321" s="23"/>
      <c r="J321" s="15"/>
      <c r="K321" s="15"/>
      <c r="L321" s="15"/>
      <c r="M321" s="14"/>
      <c r="N321" s="14"/>
      <c r="O321" s="14"/>
      <c r="P321" s="14"/>
      <c r="Q321" s="14"/>
      <c r="R321" s="16"/>
      <c r="S321" s="13"/>
      <c r="T321" s="12"/>
      <c r="U321" s="10" t="str">
        <f t="shared" si="85"/>
        <v/>
      </c>
      <c r="V321" s="10" t="str">
        <f t="shared" si="86"/>
        <v/>
      </c>
      <c r="W321" s="10" t="str">
        <f t="shared" si="101"/>
        <v/>
      </c>
      <c r="X321" s="10" t="str">
        <f t="shared" si="84"/>
        <v/>
      </c>
      <c r="Y321" s="10" t="str">
        <f t="shared" si="87"/>
        <v/>
      </c>
      <c r="Z321" s="10" t="str">
        <f t="shared" si="88"/>
        <v/>
      </c>
      <c r="AA321" s="10" t="str">
        <f t="shared" si="89"/>
        <v/>
      </c>
      <c r="AB321" s="10" t="str">
        <f t="shared" si="90"/>
        <v/>
      </c>
      <c r="AC321" s="18" t="str">
        <f t="shared" si="91"/>
        <v/>
      </c>
      <c r="AD321" s="18" t="str">
        <f t="shared" si="100"/>
        <v/>
      </c>
      <c r="AE321" s="18" t="str">
        <f t="shared" si="92"/>
        <v/>
      </c>
      <c r="AF321" s="18" t="str">
        <f t="shared" si="93"/>
        <v/>
      </c>
      <c r="AG321" s="18" t="str">
        <f t="shared" si="94"/>
        <v/>
      </c>
      <c r="AH321" s="18" t="str">
        <f t="shared" si="95"/>
        <v/>
      </c>
      <c r="AI321" s="18" t="str">
        <f t="shared" si="96"/>
        <v/>
      </c>
      <c r="AJ321" s="18" t="str">
        <f t="shared" si="97"/>
        <v/>
      </c>
      <c r="AK321" s="18" t="str">
        <f t="shared" si="98"/>
        <v/>
      </c>
      <c r="AL321" s="18" t="str">
        <f t="shared" si="99"/>
        <v/>
      </c>
    </row>
    <row r="322" spans="1:38" ht="22.5" customHeight="1" x14ac:dyDescent="0.25">
      <c r="A322" s="98">
        <v>313</v>
      </c>
      <c r="B322" s="66"/>
      <c r="C322" s="67"/>
      <c r="D322" s="22"/>
      <c r="E322" s="22"/>
      <c r="F322" s="22"/>
      <c r="G322" s="23"/>
      <c r="H322" s="23"/>
      <c r="I322" s="23"/>
      <c r="J322" s="15"/>
      <c r="K322" s="15"/>
      <c r="L322" s="15"/>
      <c r="M322" s="14"/>
      <c r="N322" s="14"/>
      <c r="O322" s="14"/>
      <c r="P322" s="14"/>
      <c r="Q322" s="14"/>
      <c r="R322" s="16"/>
      <c r="S322" s="13"/>
      <c r="T322" s="12"/>
      <c r="U322" s="10" t="str">
        <f t="shared" si="85"/>
        <v/>
      </c>
      <c r="V322" s="10" t="str">
        <f t="shared" si="86"/>
        <v/>
      </c>
      <c r="W322" s="10" t="str">
        <f t="shared" si="101"/>
        <v/>
      </c>
      <c r="X322" s="10" t="str">
        <f t="shared" si="84"/>
        <v/>
      </c>
      <c r="Y322" s="10" t="str">
        <f t="shared" si="87"/>
        <v/>
      </c>
      <c r="Z322" s="10" t="str">
        <f t="shared" si="88"/>
        <v/>
      </c>
      <c r="AA322" s="10" t="str">
        <f t="shared" si="89"/>
        <v/>
      </c>
      <c r="AB322" s="10" t="str">
        <f t="shared" si="90"/>
        <v/>
      </c>
      <c r="AC322" s="18" t="str">
        <f t="shared" si="91"/>
        <v/>
      </c>
      <c r="AD322" s="18" t="str">
        <f t="shared" si="100"/>
        <v/>
      </c>
      <c r="AE322" s="18" t="str">
        <f t="shared" si="92"/>
        <v/>
      </c>
      <c r="AF322" s="18" t="str">
        <f t="shared" si="93"/>
        <v/>
      </c>
      <c r="AG322" s="18" t="str">
        <f t="shared" si="94"/>
        <v/>
      </c>
      <c r="AH322" s="18" t="str">
        <f t="shared" si="95"/>
        <v/>
      </c>
      <c r="AI322" s="18" t="str">
        <f t="shared" si="96"/>
        <v/>
      </c>
      <c r="AJ322" s="18" t="str">
        <f t="shared" si="97"/>
        <v/>
      </c>
      <c r="AK322" s="18" t="str">
        <f t="shared" si="98"/>
        <v/>
      </c>
      <c r="AL322" s="18" t="str">
        <f t="shared" si="99"/>
        <v/>
      </c>
    </row>
    <row r="323" spans="1:38" ht="22.5" customHeight="1" x14ac:dyDescent="0.25">
      <c r="A323" s="98">
        <v>314</v>
      </c>
      <c r="B323" s="66"/>
      <c r="C323" s="67"/>
      <c r="D323" s="22"/>
      <c r="E323" s="22"/>
      <c r="F323" s="22"/>
      <c r="G323" s="23"/>
      <c r="H323" s="23"/>
      <c r="I323" s="23"/>
      <c r="J323" s="15"/>
      <c r="K323" s="15"/>
      <c r="L323" s="15"/>
      <c r="M323" s="14"/>
      <c r="N323" s="14"/>
      <c r="O323" s="14"/>
      <c r="P323" s="14"/>
      <c r="Q323" s="14"/>
      <c r="R323" s="16"/>
      <c r="S323" s="13"/>
      <c r="T323" s="12"/>
      <c r="U323" s="10" t="str">
        <f t="shared" si="85"/>
        <v/>
      </c>
      <c r="V323" s="10" t="str">
        <f t="shared" si="86"/>
        <v/>
      </c>
      <c r="W323" s="10" t="str">
        <f t="shared" si="101"/>
        <v/>
      </c>
      <c r="X323" s="10" t="str">
        <f t="shared" si="84"/>
        <v/>
      </c>
      <c r="Y323" s="10" t="str">
        <f t="shared" si="87"/>
        <v/>
      </c>
      <c r="Z323" s="10" t="str">
        <f t="shared" si="88"/>
        <v/>
      </c>
      <c r="AA323" s="10" t="str">
        <f t="shared" si="89"/>
        <v/>
      </c>
      <c r="AB323" s="10" t="str">
        <f t="shared" si="90"/>
        <v/>
      </c>
      <c r="AC323" s="18" t="str">
        <f t="shared" si="91"/>
        <v/>
      </c>
      <c r="AD323" s="18" t="str">
        <f t="shared" si="100"/>
        <v/>
      </c>
      <c r="AE323" s="18" t="str">
        <f t="shared" si="92"/>
        <v/>
      </c>
      <c r="AF323" s="18" t="str">
        <f t="shared" si="93"/>
        <v/>
      </c>
      <c r="AG323" s="18" t="str">
        <f t="shared" si="94"/>
        <v/>
      </c>
      <c r="AH323" s="18" t="str">
        <f t="shared" si="95"/>
        <v/>
      </c>
      <c r="AI323" s="18" t="str">
        <f t="shared" si="96"/>
        <v/>
      </c>
      <c r="AJ323" s="18" t="str">
        <f t="shared" si="97"/>
        <v/>
      </c>
      <c r="AK323" s="18" t="str">
        <f t="shared" si="98"/>
        <v/>
      </c>
      <c r="AL323" s="18" t="str">
        <f t="shared" si="99"/>
        <v/>
      </c>
    </row>
    <row r="324" spans="1:38" ht="22.5" customHeight="1" x14ac:dyDescent="0.25">
      <c r="A324" s="98">
        <v>315</v>
      </c>
      <c r="B324" s="66"/>
      <c r="C324" s="67"/>
      <c r="D324" s="22"/>
      <c r="E324" s="22"/>
      <c r="F324" s="22"/>
      <c r="G324" s="23"/>
      <c r="H324" s="23"/>
      <c r="I324" s="23"/>
      <c r="J324" s="15"/>
      <c r="K324" s="15"/>
      <c r="L324" s="15"/>
      <c r="M324" s="14"/>
      <c r="N324" s="14"/>
      <c r="O324" s="14"/>
      <c r="P324" s="14"/>
      <c r="Q324" s="14"/>
      <c r="R324" s="16"/>
      <c r="S324" s="13"/>
      <c r="T324" s="12"/>
      <c r="U324" s="10" t="str">
        <f t="shared" si="85"/>
        <v/>
      </c>
      <c r="V324" s="10" t="str">
        <f t="shared" si="86"/>
        <v/>
      </c>
      <c r="W324" s="10" t="str">
        <f t="shared" si="101"/>
        <v/>
      </c>
      <c r="X324" s="10" t="str">
        <f t="shared" si="84"/>
        <v/>
      </c>
      <c r="Y324" s="10" t="str">
        <f t="shared" si="87"/>
        <v/>
      </c>
      <c r="Z324" s="10" t="str">
        <f t="shared" si="88"/>
        <v/>
      </c>
      <c r="AA324" s="10" t="str">
        <f t="shared" si="89"/>
        <v/>
      </c>
      <c r="AB324" s="10" t="str">
        <f t="shared" si="90"/>
        <v/>
      </c>
      <c r="AC324" s="18" t="str">
        <f t="shared" si="91"/>
        <v/>
      </c>
      <c r="AD324" s="18" t="str">
        <f t="shared" si="100"/>
        <v/>
      </c>
      <c r="AE324" s="18" t="str">
        <f t="shared" si="92"/>
        <v/>
      </c>
      <c r="AF324" s="18" t="str">
        <f t="shared" si="93"/>
        <v/>
      </c>
      <c r="AG324" s="18" t="str">
        <f t="shared" si="94"/>
        <v/>
      </c>
      <c r="AH324" s="18" t="str">
        <f t="shared" si="95"/>
        <v/>
      </c>
      <c r="AI324" s="18" t="str">
        <f t="shared" si="96"/>
        <v/>
      </c>
      <c r="AJ324" s="18" t="str">
        <f t="shared" si="97"/>
        <v/>
      </c>
      <c r="AK324" s="18" t="str">
        <f t="shared" si="98"/>
        <v/>
      </c>
      <c r="AL324" s="18" t="str">
        <f t="shared" si="99"/>
        <v/>
      </c>
    </row>
    <row r="325" spans="1:38" ht="22.5" customHeight="1" x14ac:dyDescent="0.25">
      <c r="A325" s="98">
        <v>316</v>
      </c>
      <c r="B325" s="66"/>
      <c r="C325" s="67"/>
      <c r="D325" s="22"/>
      <c r="E325" s="22"/>
      <c r="F325" s="22"/>
      <c r="G325" s="23"/>
      <c r="H325" s="23"/>
      <c r="I325" s="23"/>
      <c r="J325" s="15"/>
      <c r="K325" s="15"/>
      <c r="L325" s="15"/>
      <c r="M325" s="14"/>
      <c r="N325" s="14"/>
      <c r="O325" s="14"/>
      <c r="P325" s="14"/>
      <c r="Q325" s="14"/>
      <c r="R325" s="16"/>
      <c r="S325" s="13"/>
      <c r="T325" s="12"/>
      <c r="U325" s="10" t="str">
        <f t="shared" si="85"/>
        <v/>
      </c>
      <c r="V325" s="10" t="str">
        <f t="shared" si="86"/>
        <v/>
      </c>
      <c r="W325" s="10" t="str">
        <f t="shared" si="101"/>
        <v/>
      </c>
      <c r="X325" s="10" t="str">
        <f t="shared" si="84"/>
        <v/>
      </c>
      <c r="Y325" s="10" t="str">
        <f t="shared" si="87"/>
        <v/>
      </c>
      <c r="Z325" s="10" t="str">
        <f t="shared" si="88"/>
        <v/>
      </c>
      <c r="AA325" s="10" t="str">
        <f t="shared" si="89"/>
        <v/>
      </c>
      <c r="AB325" s="10" t="str">
        <f t="shared" si="90"/>
        <v/>
      </c>
      <c r="AC325" s="18" t="str">
        <f t="shared" si="91"/>
        <v/>
      </c>
      <c r="AD325" s="18" t="str">
        <f t="shared" si="100"/>
        <v/>
      </c>
      <c r="AE325" s="18" t="str">
        <f t="shared" si="92"/>
        <v/>
      </c>
      <c r="AF325" s="18" t="str">
        <f t="shared" si="93"/>
        <v/>
      </c>
      <c r="AG325" s="18" t="str">
        <f t="shared" si="94"/>
        <v/>
      </c>
      <c r="AH325" s="18" t="str">
        <f t="shared" si="95"/>
        <v/>
      </c>
      <c r="AI325" s="18" t="str">
        <f t="shared" si="96"/>
        <v/>
      </c>
      <c r="AJ325" s="18" t="str">
        <f t="shared" si="97"/>
        <v/>
      </c>
      <c r="AK325" s="18" t="str">
        <f t="shared" si="98"/>
        <v/>
      </c>
      <c r="AL325" s="18" t="str">
        <f t="shared" si="99"/>
        <v/>
      </c>
    </row>
    <row r="326" spans="1:38" ht="22.5" customHeight="1" x14ac:dyDescent="0.25">
      <c r="A326" s="98">
        <v>317</v>
      </c>
      <c r="B326" s="66"/>
      <c r="C326" s="67"/>
      <c r="D326" s="22"/>
      <c r="E326" s="22"/>
      <c r="F326" s="22"/>
      <c r="G326" s="23"/>
      <c r="H326" s="23"/>
      <c r="I326" s="23"/>
      <c r="J326" s="15"/>
      <c r="K326" s="15"/>
      <c r="L326" s="15"/>
      <c r="M326" s="14"/>
      <c r="N326" s="14"/>
      <c r="O326" s="14"/>
      <c r="P326" s="14"/>
      <c r="Q326" s="14"/>
      <c r="R326" s="16"/>
      <c r="S326" s="13"/>
      <c r="T326" s="12"/>
      <c r="U326" s="10" t="str">
        <f t="shared" si="85"/>
        <v/>
      </c>
      <c r="V326" s="10" t="str">
        <f t="shared" si="86"/>
        <v/>
      </c>
      <c r="W326" s="10" t="str">
        <f t="shared" si="101"/>
        <v/>
      </c>
      <c r="X326" s="10" t="str">
        <f t="shared" si="84"/>
        <v/>
      </c>
      <c r="Y326" s="10" t="str">
        <f t="shared" si="87"/>
        <v/>
      </c>
      <c r="Z326" s="10" t="str">
        <f t="shared" si="88"/>
        <v/>
      </c>
      <c r="AA326" s="10" t="str">
        <f t="shared" si="89"/>
        <v/>
      </c>
      <c r="AB326" s="10" t="str">
        <f t="shared" si="90"/>
        <v/>
      </c>
      <c r="AC326" s="18" t="str">
        <f t="shared" si="91"/>
        <v/>
      </c>
      <c r="AD326" s="18" t="str">
        <f t="shared" si="100"/>
        <v/>
      </c>
      <c r="AE326" s="18" t="str">
        <f t="shared" si="92"/>
        <v/>
      </c>
      <c r="AF326" s="18" t="str">
        <f t="shared" si="93"/>
        <v/>
      </c>
      <c r="AG326" s="18" t="str">
        <f t="shared" si="94"/>
        <v/>
      </c>
      <c r="AH326" s="18" t="str">
        <f t="shared" si="95"/>
        <v/>
      </c>
      <c r="AI326" s="18" t="str">
        <f t="shared" si="96"/>
        <v/>
      </c>
      <c r="AJ326" s="18" t="str">
        <f t="shared" si="97"/>
        <v/>
      </c>
      <c r="AK326" s="18" t="str">
        <f t="shared" si="98"/>
        <v/>
      </c>
      <c r="AL326" s="18" t="str">
        <f t="shared" si="99"/>
        <v/>
      </c>
    </row>
    <row r="327" spans="1:38" ht="22.5" customHeight="1" x14ac:dyDescent="0.25">
      <c r="A327" s="98">
        <v>318</v>
      </c>
      <c r="B327" s="66"/>
      <c r="C327" s="67"/>
      <c r="D327" s="22"/>
      <c r="E327" s="22"/>
      <c r="F327" s="22"/>
      <c r="G327" s="23"/>
      <c r="H327" s="23"/>
      <c r="I327" s="23"/>
      <c r="J327" s="15"/>
      <c r="K327" s="15"/>
      <c r="L327" s="15"/>
      <c r="M327" s="14"/>
      <c r="N327" s="14"/>
      <c r="O327" s="14"/>
      <c r="P327" s="14"/>
      <c r="Q327" s="14"/>
      <c r="R327" s="16"/>
      <c r="S327" s="13"/>
      <c r="T327" s="12"/>
      <c r="U327" s="10" t="str">
        <f t="shared" si="85"/>
        <v/>
      </c>
      <c r="V327" s="10" t="str">
        <f t="shared" si="86"/>
        <v/>
      </c>
      <c r="W327" s="10" t="str">
        <f t="shared" si="101"/>
        <v/>
      </c>
      <c r="X327" s="10" t="str">
        <f t="shared" si="84"/>
        <v/>
      </c>
      <c r="Y327" s="10" t="str">
        <f t="shared" si="87"/>
        <v/>
      </c>
      <c r="Z327" s="10" t="str">
        <f t="shared" si="88"/>
        <v/>
      </c>
      <c r="AA327" s="10" t="str">
        <f t="shared" si="89"/>
        <v/>
      </c>
      <c r="AB327" s="10" t="str">
        <f t="shared" si="90"/>
        <v/>
      </c>
      <c r="AC327" s="18" t="str">
        <f t="shared" si="91"/>
        <v/>
      </c>
      <c r="AD327" s="18" t="str">
        <f t="shared" si="100"/>
        <v/>
      </c>
      <c r="AE327" s="18" t="str">
        <f t="shared" si="92"/>
        <v/>
      </c>
      <c r="AF327" s="18" t="str">
        <f t="shared" si="93"/>
        <v/>
      </c>
      <c r="AG327" s="18" t="str">
        <f t="shared" si="94"/>
        <v/>
      </c>
      <c r="AH327" s="18" t="str">
        <f t="shared" si="95"/>
        <v/>
      </c>
      <c r="AI327" s="18" t="str">
        <f t="shared" si="96"/>
        <v/>
      </c>
      <c r="AJ327" s="18" t="str">
        <f t="shared" si="97"/>
        <v/>
      </c>
      <c r="AK327" s="18" t="str">
        <f t="shared" si="98"/>
        <v/>
      </c>
      <c r="AL327" s="18" t="str">
        <f t="shared" si="99"/>
        <v/>
      </c>
    </row>
    <row r="328" spans="1:38" ht="22.5" customHeight="1" x14ac:dyDescent="0.25">
      <c r="A328" s="98">
        <v>319</v>
      </c>
      <c r="B328" s="66"/>
      <c r="C328" s="67"/>
      <c r="D328" s="22"/>
      <c r="E328" s="22"/>
      <c r="F328" s="22"/>
      <c r="G328" s="23"/>
      <c r="H328" s="23"/>
      <c r="I328" s="23"/>
      <c r="J328" s="15"/>
      <c r="K328" s="15"/>
      <c r="L328" s="15"/>
      <c r="M328" s="14"/>
      <c r="N328" s="14"/>
      <c r="O328" s="14"/>
      <c r="P328" s="14"/>
      <c r="Q328" s="14"/>
      <c r="R328" s="16"/>
      <c r="S328" s="13"/>
      <c r="T328" s="12"/>
      <c r="U328" s="10" t="str">
        <f t="shared" si="85"/>
        <v/>
      </c>
      <c r="V328" s="10" t="str">
        <f t="shared" si="86"/>
        <v/>
      </c>
      <c r="W328" s="10" t="str">
        <f t="shared" si="101"/>
        <v/>
      </c>
      <c r="X328" s="10" t="str">
        <f t="shared" si="84"/>
        <v/>
      </c>
      <c r="Y328" s="10" t="str">
        <f t="shared" si="87"/>
        <v/>
      </c>
      <c r="Z328" s="10" t="str">
        <f t="shared" si="88"/>
        <v/>
      </c>
      <c r="AA328" s="10" t="str">
        <f t="shared" si="89"/>
        <v/>
      </c>
      <c r="AB328" s="10" t="str">
        <f t="shared" si="90"/>
        <v/>
      </c>
      <c r="AC328" s="18" t="str">
        <f t="shared" si="91"/>
        <v/>
      </c>
      <c r="AD328" s="18" t="str">
        <f t="shared" si="100"/>
        <v/>
      </c>
      <c r="AE328" s="18" t="str">
        <f t="shared" si="92"/>
        <v/>
      </c>
      <c r="AF328" s="18" t="str">
        <f t="shared" si="93"/>
        <v/>
      </c>
      <c r="AG328" s="18" t="str">
        <f t="shared" si="94"/>
        <v/>
      </c>
      <c r="AH328" s="18" t="str">
        <f t="shared" si="95"/>
        <v/>
      </c>
      <c r="AI328" s="18" t="str">
        <f t="shared" si="96"/>
        <v/>
      </c>
      <c r="AJ328" s="18" t="str">
        <f t="shared" si="97"/>
        <v/>
      </c>
      <c r="AK328" s="18" t="str">
        <f t="shared" si="98"/>
        <v/>
      </c>
      <c r="AL328" s="18" t="str">
        <f t="shared" si="99"/>
        <v/>
      </c>
    </row>
    <row r="329" spans="1:38" ht="22.5" customHeight="1" x14ac:dyDescent="0.25">
      <c r="A329" s="98">
        <v>320</v>
      </c>
      <c r="B329" s="66"/>
      <c r="C329" s="67"/>
      <c r="D329" s="22"/>
      <c r="E329" s="22"/>
      <c r="F329" s="22"/>
      <c r="G329" s="23"/>
      <c r="H329" s="23"/>
      <c r="I329" s="23"/>
      <c r="J329" s="15"/>
      <c r="K329" s="15"/>
      <c r="L329" s="15"/>
      <c r="M329" s="14"/>
      <c r="N329" s="14"/>
      <c r="O329" s="14"/>
      <c r="P329" s="14"/>
      <c r="Q329" s="14"/>
      <c r="R329" s="16"/>
      <c r="S329" s="13"/>
      <c r="T329" s="12"/>
      <c r="U329" s="10" t="str">
        <f t="shared" si="85"/>
        <v/>
      </c>
      <c r="V329" s="10" t="str">
        <f t="shared" si="86"/>
        <v/>
      </c>
      <c r="W329" s="10" t="str">
        <f t="shared" si="101"/>
        <v/>
      </c>
      <c r="X329" s="10" t="str">
        <f t="shared" si="84"/>
        <v/>
      </c>
      <c r="Y329" s="10" t="str">
        <f t="shared" si="87"/>
        <v/>
      </c>
      <c r="Z329" s="10" t="str">
        <f t="shared" si="88"/>
        <v/>
      </c>
      <c r="AA329" s="10" t="str">
        <f t="shared" si="89"/>
        <v/>
      </c>
      <c r="AB329" s="10" t="str">
        <f t="shared" si="90"/>
        <v/>
      </c>
      <c r="AC329" s="18" t="str">
        <f t="shared" si="91"/>
        <v/>
      </c>
      <c r="AD329" s="18" t="str">
        <f t="shared" si="100"/>
        <v/>
      </c>
      <c r="AE329" s="18" t="str">
        <f t="shared" si="92"/>
        <v/>
      </c>
      <c r="AF329" s="18" t="str">
        <f t="shared" si="93"/>
        <v/>
      </c>
      <c r="AG329" s="18" t="str">
        <f t="shared" si="94"/>
        <v/>
      </c>
      <c r="AH329" s="18" t="str">
        <f t="shared" si="95"/>
        <v/>
      </c>
      <c r="AI329" s="18" t="str">
        <f t="shared" si="96"/>
        <v/>
      </c>
      <c r="AJ329" s="18" t="str">
        <f t="shared" si="97"/>
        <v/>
      </c>
      <c r="AK329" s="18" t="str">
        <f t="shared" si="98"/>
        <v/>
      </c>
      <c r="AL329" s="18" t="str">
        <f t="shared" si="99"/>
        <v/>
      </c>
    </row>
    <row r="330" spans="1:38" ht="22.5" customHeight="1" x14ac:dyDescent="0.25">
      <c r="A330" s="98">
        <v>321</v>
      </c>
      <c r="B330" s="66"/>
      <c r="C330" s="67"/>
      <c r="D330" s="22"/>
      <c r="E330" s="22"/>
      <c r="F330" s="22"/>
      <c r="G330" s="23"/>
      <c r="H330" s="23"/>
      <c r="I330" s="23"/>
      <c r="J330" s="15"/>
      <c r="K330" s="15"/>
      <c r="L330" s="15"/>
      <c r="M330" s="14"/>
      <c r="N330" s="14"/>
      <c r="O330" s="14"/>
      <c r="P330" s="14"/>
      <c r="Q330" s="14"/>
      <c r="R330" s="16"/>
      <c r="S330" s="13"/>
      <c r="T330" s="12"/>
      <c r="U330" s="10" t="str">
        <f t="shared" si="85"/>
        <v/>
      </c>
      <c r="V330" s="10" t="str">
        <f t="shared" si="86"/>
        <v/>
      </c>
      <c r="W330" s="10" t="str">
        <f t="shared" si="101"/>
        <v/>
      </c>
      <c r="X330" s="10" t="str">
        <f t="shared" ref="X330:X393" si="102">IF(VLOOKUP(ROW()-9,A:S,18,0) = "","", IF(ISNUMBER(VLOOKUP(ROW()-9,A:S,18,0))=TRUE,"","Amount must be a numeric value. "))</f>
        <v/>
      </c>
      <c r="Y330" s="10" t="str">
        <f t="shared" si="87"/>
        <v/>
      </c>
      <c r="Z330" s="10" t="str">
        <f t="shared" si="88"/>
        <v/>
      </c>
      <c r="AA330" s="10" t="str">
        <f t="shared" si="89"/>
        <v/>
      </c>
      <c r="AB330" s="10" t="str">
        <f t="shared" si="90"/>
        <v/>
      </c>
      <c r="AC330" s="18" t="str">
        <f t="shared" si="91"/>
        <v/>
      </c>
      <c r="AD330" s="18" t="str">
        <f t="shared" si="100"/>
        <v/>
      </c>
      <c r="AE330" s="18" t="str">
        <f t="shared" si="92"/>
        <v/>
      </c>
      <c r="AF330" s="18" t="str">
        <f t="shared" si="93"/>
        <v/>
      </c>
      <c r="AG330" s="18" t="str">
        <f t="shared" si="94"/>
        <v/>
      </c>
      <c r="AH330" s="18" t="str">
        <f t="shared" si="95"/>
        <v/>
      </c>
      <c r="AI330" s="18" t="str">
        <f t="shared" si="96"/>
        <v/>
      </c>
      <c r="AJ330" s="18" t="str">
        <f t="shared" si="97"/>
        <v/>
      </c>
      <c r="AK330" s="18" t="str">
        <f t="shared" si="98"/>
        <v/>
      </c>
      <c r="AL330" s="18" t="str">
        <f t="shared" si="99"/>
        <v/>
      </c>
    </row>
    <row r="331" spans="1:38" ht="22.5" customHeight="1" x14ac:dyDescent="0.25">
      <c r="A331" s="98">
        <v>322</v>
      </c>
      <c r="B331" s="66"/>
      <c r="C331" s="67"/>
      <c r="D331" s="22"/>
      <c r="E331" s="22"/>
      <c r="F331" s="22"/>
      <c r="G331" s="23"/>
      <c r="H331" s="23"/>
      <c r="I331" s="23"/>
      <c r="J331" s="15"/>
      <c r="K331" s="15"/>
      <c r="L331" s="15"/>
      <c r="M331" s="14"/>
      <c r="N331" s="14"/>
      <c r="O331" s="14"/>
      <c r="P331" s="14"/>
      <c r="Q331" s="14"/>
      <c r="R331" s="16"/>
      <c r="S331" s="13"/>
      <c r="T331" s="12"/>
      <c r="U331" s="10" t="str">
        <f t="shared" ref="U331:U394" si="103" xml:space="preserve"> IF(ISERROR(V331),"",V331)&amp; IF(ISERROR(W331),"",W331)&amp; IF(ISERROR(X331),"",X331)&amp; IF(ISERROR(Y331),"",Y331)&amp; IF(ISERROR(Z331),"",Z331)&amp; IF(ISERROR(AA331),"",AA331)&amp; IF(ISERROR(AB331),"",AB331)&amp; IF(ISERROR(AC331),"",AC331)&amp; IF(ISERROR(AD331),"",AD331)&amp; IF(ISERROR(AE331),"",AE331)&amp; IF(ISERROR(AF331),"",AF331)&amp; IF(ISERROR(AG331),"",AG331)&amp; IF(ISERROR(AH331),"",AH331)&amp; IF(ISERROR(AI331),"",AI331)&amp; IF(ISERROR(AJ331),"",AJ331)&amp; IF(ISERROR(AK331),"",AK331)&amp; IF(ISERROR(AL331),"",AL331)</f>
        <v/>
      </c>
      <c r="V331" s="10" t="str">
        <f t="shared" ref="V331:V394" si="104">IF(OR(VLOOKUP(ROW()-9,A:S,18,0)&lt;0,VLOOKUP(ROW()-9,A:S,3,0)&lt;0),"Amount and encumbrances must be a positive value. ","")</f>
        <v/>
      </c>
      <c r="W331" s="10" t="str">
        <f t="shared" si="101"/>
        <v/>
      </c>
      <c r="X331" s="10" t="str">
        <f t="shared" si="102"/>
        <v/>
      </c>
      <c r="Y331" s="10" t="str">
        <f t="shared" ref="Y331:Y394" si="105">IF(VLOOKUP(ROW()-9,A:S,3,0) = "","", IF(ISNUMBER(VLOOKUP(ROW()-9,A:S,3,0))=TRUE,"","Encumbrances must be a numeric value. "))</f>
        <v/>
      </c>
      <c r="Z331" s="10" t="str">
        <f t="shared" ref="Z331:Z394" si="106">IF(VLOOKUP(ROW()-9,A:S,18,0)&gt;=VLOOKUP(ROW()-9,A:S,3,0),"","Encumbrance amount must be equal to or less than the accrual amount. ")</f>
        <v/>
      </c>
      <c r="AA331" s="10" t="str">
        <f t="shared" ref="AA331:AA394" si="107">IF(OR(AND(VLOOKUP(ROW()-9,A:S,18,0)&gt;0,VLOOKUP(ROW()-9,A:S,19,0)=""),AND(VLOOKUP(ROW()-9,A:S,3,0)&gt;0,VLOOKUP(ROW()-9,A:S,4,0)="")),"For every amount or encumbrance, the D/C column must have a D or C. ", "")</f>
        <v/>
      </c>
      <c r="AB331" s="10" t="str">
        <f t="shared" ref="AB331:AB394" si="108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331" s="18" t="str">
        <f t="shared" ref="AC331:AC394" si="109">IF(OR(VLOOKUP(ROW()-9,A:S,8,0)&lt;&gt;"97",VLOOKUP(ROW()-9,A:S,18,0)=""),"",IF(VLOOKUP(ROW()-9,A:S,15,0)&lt;&gt;"3","Cat 97 must have a block flag 3. ", IF(VLOOKUP(ROW()-9,A:S,19,0)&lt;&gt;"C","Cat 97 amount must be a credit. ","")))</f>
        <v/>
      </c>
      <c r="AD331" s="18" t="str">
        <f t="shared" si="100"/>
        <v/>
      </c>
      <c r="AE331" s="18" t="str">
        <f t="shared" ref="AE331:AE394" si="110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331" s="18" t="str">
        <f t="shared" ref="AF331:AF394" si="111">IF(VLOOKUP(ROW()-9,A:S,13,0) &lt;&gt;"R","",IF(VLOOKUP(ROW()-9,A:S,17,0) ="","R type must have a Revenue/Object code. ",""))</f>
        <v/>
      </c>
      <c r="AG331" s="18" t="str">
        <f t="shared" ref="AG331:AG394" si="112">IF(VLOOKUP(ROW()-9,A:S,18,0)="","",IF(VLOOKUP(ROW()-9,A:S,13,0)="","Account type is required. ",""))</f>
        <v/>
      </c>
      <c r="AH331" s="18" t="str">
        <f t="shared" ref="AH331:AH394" si="113">IF(AND(VLOOKUP(ROW()-9,A:S,13,0)="r",VLOOKUP(ROW()-9,A:S,3,0) &gt;0),"Revenue type can't have encumbrances. ","")</f>
        <v/>
      </c>
      <c r="AI331" s="18" t="str">
        <f t="shared" ref="AI331:AI394" si="114">IF(OR(LEN(VLOOKUP(ROW()-9,A:S,7,0))=3,LEN(VLOOKUP(ROW()-9,A:S,7,0))=5,LEN(VLOOKUP(ROW()-9,A:S,7,0))=0),"","Reference field must be 3 or 5 digits long. ")</f>
        <v/>
      </c>
      <c r="AJ331" s="18" t="str">
        <f t="shared" ref="AJ331:AJ394" si="115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K331" s="18" t="str">
        <f t="shared" ref="AK331:AK394" si="116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L331" s="18" t="str">
        <f t="shared" ref="AL331:AL394" si="117">IF(AND(VLOOKUP(ROW()-9,A:S,13,0)&lt;&gt;"D",VLOOKUP(ROW()-9,A:S,13,0)&lt;&gt;"T",VLOOKUP(ROW()-9,A:S,13,0)&lt;&gt;"F"),"",IF(VLOOKUP(ROW()-9,A:S,17,0)="","","Type D, T, and F must have a blank Revenue/Object. "))</f>
        <v/>
      </c>
    </row>
    <row r="332" spans="1:38" ht="22.5" customHeight="1" x14ac:dyDescent="0.25">
      <c r="A332" s="98">
        <v>323</v>
      </c>
      <c r="B332" s="66"/>
      <c r="C332" s="67"/>
      <c r="D332" s="22"/>
      <c r="E332" s="22"/>
      <c r="F332" s="22"/>
      <c r="G332" s="23"/>
      <c r="H332" s="23"/>
      <c r="I332" s="23"/>
      <c r="J332" s="15"/>
      <c r="K332" s="15"/>
      <c r="L332" s="15"/>
      <c r="M332" s="14"/>
      <c r="N332" s="14"/>
      <c r="O332" s="14"/>
      <c r="P332" s="14"/>
      <c r="Q332" s="14"/>
      <c r="R332" s="16"/>
      <c r="S332" s="13"/>
      <c r="T332" s="12"/>
      <c r="U332" s="10" t="str">
        <f t="shared" si="103"/>
        <v/>
      </c>
      <c r="V332" s="10" t="str">
        <f t="shared" si="104"/>
        <v/>
      </c>
      <c r="W332" s="10" t="str">
        <f t="shared" si="101"/>
        <v/>
      </c>
      <c r="X332" s="10" t="str">
        <f t="shared" si="102"/>
        <v/>
      </c>
      <c r="Y332" s="10" t="str">
        <f t="shared" si="105"/>
        <v/>
      </c>
      <c r="Z332" s="10" t="str">
        <f t="shared" si="106"/>
        <v/>
      </c>
      <c r="AA332" s="10" t="str">
        <f t="shared" si="107"/>
        <v/>
      </c>
      <c r="AB332" s="10" t="str">
        <f t="shared" si="108"/>
        <v/>
      </c>
      <c r="AC332" s="18" t="str">
        <f t="shared" si="109"/>
        <v/>
      </c>
      <c r="AD332" s="18" t="str">
        <f t="shared" si="100"/>
        <v/>
      </c>
      <c r="AE332" s="18" t="str">
        <f t="shared" si="110"/>
        <v/>
      </c>
      <c r="AF332" s="18" t="str">
        <f t="shared" si="111"/>
        <v/>
      </c>
      <c r="AG332" s="18" t="str">
        <f t="shared" si="112"/>
        <v/>
      </c>
      <c r="AH332" s="18" t="str">
        <f t="shared" si="113"/>
        <v/>
      </c>
      <c r="AI332" s="18" t="str">
        <f t="shared" si="114"/>
        <v/>
      </c>
      <c r="AJ332" s="18" t="str">
        <f t="shared" si="115"/>
        <v/>
      </c>
      <c r="AK332" s="18" t="str">
        <f t="shared" si="116"/>
        <v/>
      </c>
      <c r="AL332" s="18" t="str">
        <f t="shared" si="117"/>
        <v/>
      </c>
    </row>
    <row r="333" spans="1:38" ht="22.5" customHeight="1" x14ac:dyDescent="0.25">
      <c r="A333" s="98">
        <v>324</v>
      </c>
      <c r="B333" s="66"/>
      <c r="C333" s="67"/>
      <c r="D333" s="22"/>
      <c r="E333" s="22"/>
      <c r="F333" s="22"/>
      <c r="G333" s="23"/>
      <c r="H333" s="23"/>
      <c r="I333" s="23"/>
      <c r="J333" s="15"/>
      <c r="K333" s="15"/>
      <c r="L333" s="15"/>
      <c r="M333" s="14"/>
      <c r="N333" s="14"/>
      <c r="O333" s="14"/>
      <c r="P333" s="14"/>
      <c r="Q333" s="14"/>
      <c r="R333" s="16"/>
      <c r="S333" s="13"/>
      <c r="T333" s="12"/>
      <c r="U333" s="10" t="str">
        <f t="shared" si="103"/>
        <v/>
      </c>
      <c r="V333" s="10" t="str">
        <f t="shared" si="104"/>
        <v/>
      </c>
      <c r="W333" s="10" t="str">
        <f t="shared" si="101"/>
        <v/>
      </c>
      <c r="X333" s="10" t="str">
        <f t="shared" si="102"/>
        <v/>
      </c>
      <c r="Y333" s="10" t="str">
        <f t="shared" si="105"/>
        <v/>
      </c>
      <c r="Z333" s="10" t="str">
        <f t="shared" si="106"/>
        <v/>
      </c>
      <c r="AA333" s="10" t="str">
        <f t="shared" si="107"/>
        <v/>
      </c>
      <c r="AB333" s="10" t="str">
        <f t="shared" si="108"/>
        <v/>
      </c>
      <c r="AC333" s="18" t="str">
        <f t="shared" si="109"/>
        <v/>
      </c>
      <c r="AD333" s="18" t="str">
        <f t="shared" ref="AD333:AD396" si="118">IF(VLOOKUP(ROW()-9,A:S,13,0)&lt;&gt;"F","",IF(LEN(VLOOKUP(ROW()-9,A:S,14,0))&lt;&gt;7,"Reimbursement accruals require a 4 digit fund number and a 3 digit sub-fund number in the Source Fund field. ",""))</f>
        <v/>
      </c>
      <c r="AE333" s="18" t="str">
        <f t="shared" si="110"/>
        <v/>
      </c>
      <c r="AF333" s="18" t="str">
        <f t="shared" si="111"/>
        <v/>
      </c>
      <c r="AG333" s="18" t="str">
        <f t="shared" si="112"/>
        <v/>
      </c>
      <c r="AH333" s="18" t="str">
        <f t="shared" si="113"/>
        <v/>
      </c>
      <c r="AI333" s="18" t="str">
        <f t="shared" si="114"/>
        <v/>
      </c>
      <c r="AJ333" s="18" t="str">
        <f t="shared" si="115"/>
        <v/>
      </c>
      <c r="AK333" s="18" t="str">
        <f t="shared" si="116"/>
        <v/>
      </c>
      <c r="AL333" s="18" t="str">
        <f t="shared" si="117"/>
        <v/>
      </c>
    </row>
    <row r="334" spans="1:38" ht="22.5" customHeight="1" x14ac:dyDescent="0.25">
      <c r="A334" s="98">
        <v>325</v>
      </c>
      <c r="B334" s="66"/>
      <c r="C334" s="67"/>
      <c r="D334" s="22"/>
      <c r="E334" s="22"/>
      <c r="F334" s="22"/>
      <c r="G334" s="23"/>
      <c r="H334" s="23"/>
      <c r="I334" s="23"/>
      <c r="J334" s="15"/>
      <c r="K334" s="15"/>
      <c r="L334" s="15"/>
      <c r="M334" s="14"/>
      <c r="N334" s="14"/>
      <c r="O334" s="14"/>
      <c r="P334" s="14"/>
      <c r="Q334" s="14"/>
      <c r="R334" s="16"/>
      <c r="S334" s="13"/>
      <c r="T334" s="12"/>
      <c r="U334" s="10" t="str">
        <f t="shared" si="103"/>
        <v/>
      </c>
      <c r="V334" s="10" t="str">
        <f t="shared" si="104"/>
        <v/>
      </c>
      <c r="W334" s="10" t="str">
        <f t="shared" ref="W334:W397" si="119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334" s="10" t="str">
        <f t="shared" si="102"/>
        <v/>
      </c>
      <c r="Y334" s="10" t="str">
        <f t="shared" si="105"/>
        <v/>
      </c>
      <c r="Z334" s="10" t="str">
        <f t="shared" si="106"/>
        <v/>
      </c>
      <c r="AA334" s="10" t="str">
        <f t="shared" si="107"/>
        <v/>
      </c>
      <c r="AB334" s="10" t="str">
        <f t="shared" si="108"/>
        <v/>
      </c>
      <c r="AC334" s="18" t="str">
        <f t="shared" si="109"/>
        <v/>
      </c>
      <c r="AD334" s="18" t="str">
        <f t="shared" si="118"/>
        <v/>
      </c>
      <c r="AE334" s="18" t="str">
        <f t="shared" si="110"/>
        <v/>
      </c>
      <c r="AF334" s="18" t="str">
        <f t="shared" si="111"/>
        <v/>
      </c>
      <c r="AG334" s="18" t="str">
        <f t="shared" si="112"/>
        <v/>
      </c>
      <c r="AH334" s="18" t="str">
        <f t="shared" si="113"/>
        <v/>
      </c>
      <c r="AI334" s="18" t="str">
        <f t="shared" si="114"/>
        <v/>
      </c>
      <c r="AJ334" s="18" t="str">
        <f t="shared" si="115"/>
        <v/>
      </c>
      <c r="AK334" s="18" t="str">
        <f t="shared" si="116"/>
        <v/>
      </c>
      <c r="AL334" s="18" t="str">
        <f t="shared" si="117"/>
        <v/>
      </c>
    </row>
    <row r="335" spans="1:38" ht="22.5" customHeight="1" x14ac:dyDescent="0.25">
      <c r="A335" s="98">
        <v>326</v>
      </c>
      <c r="B335" s="66"/>
      <c r="C335" s="67"/>
      <c r="D335" s="22"/>
      <c r="E335" s="22"/>
      <c r="F335" s="22"/>
      <c r="G335" s="23"/>
      <c r="H335" s="23"/>
      <c r="I335" s="23"/>
      <c r="J335" s="15"/>
      <c r="K335" s="15"/>
      <c r="L335" s="15"/>
      <c r="M335" s="14"/>
      <c r="N335" s="14"/>
      <c r="O335" s="14"/>
      <c r="P335" s="14"/>
      <c r="Q335" s="14"/>
      <c r="R335" s="16"/>
      <c r="S335" s="13"/>
      <c r="T335" s="12"/>
      <c r="U335" s="10" t="str">
        <f t="shared" si="103"/>
        <v/>
      </c>
      <c r="V335" s="10" t="str">
        <f t="shared" si="104"/>
        <v/>
      </c>
      <c r="W335" s="10" t="str">
        <f t="shared" si="119"/>
        <v/>
      </c>
      <c r="X335" s="10" t="str">
        <f t="shared" si="102"/>
        <v/>
      </c>
      <c r="Y335" s="10" t="str">
        <f t="shared" si="105"/>
        <v/>
      </c>
      <c r="Z335" s="10" t="str">
        <f t="shared" si="106"/>
        <v/>
      </c>
      <c r="AA335" s="10" t="str">
        <f t="shared" si="107"/>
        <v/>
      </c>
      <c r="AB335" s="10" t="str">
        <f t="shared" si="108"/>
        <v/>
      </c>
      <c r="AC335" s="18" t="str">
        <f t="shared" si="109"/>
        <v/>
      </c>
      <c r="AD335" s="18" t="str">
        <f t="shared" si="118"/>
        <v/>
      </c>
      <c r="AE335" s="18" t="str">
        <f t="shared" si="110"/>
        <v/>
      </c>
      <c r="AF335" s="18" t="str">
        <f t="shared" si="111"/>
        <v/>
      </c>
      <c r="AG335" s="18" t="str">
        <f t="shared" si="112"/>
        <v/>
      </c>
      <c r="AH335" s="18" t="str">
        <f t="shared" si="113"/>
        <v/>
      </c>
      <c r="AI335" s="18" t="str">
        <f t="shared" si="114"/>
        <v/>
      </c>
      <c r="AJ335" s="18" t="str">
        <f t="shared" si="115"/>
        <v/>
      </c>
      <c r="AK335" s="18" t="str">
        <f t="shared" si="116"/>
        <v/>
      </c>
      <c r="AL335" s="18" t="str">
        <f t="shared" si="117"/>
        <v/>
      </c>
    </row>
    <row r="336" spans="1:38" ht="22.5" customHeight="1" x14ac:dyDescent="0.25">
      <c r="A336" s="98">
        <v>327</v>
      </c>
      <c r="B336" s="66"/>
      <c r="C336" s="67"/>
      <c r="D336" s="22"/>
      <c r="E336" s="22"/>
      <c r="F336" s="22"/>
      <c r="G336" s="23"/>
      <c r="H336" s="23"/>
      <c r="I336" s="23"/>
      <c r="J336" s="15"/>
      <c r="K336" s="15"/>
      <c r="L336" s="15"/>
      <c r="M336" s="14"/>
      <c r="N336" s="14"/>
      <c r="O336" s="14"/>
      <c r="P336" s="14"/>
      <c r="Q336" s="14"/>
      <c r="R336" s="16"/>
      <c r="S336" s="13"/>
      <c r="T336" s="12"/>
      <c r="U336" s="10" t="str">
        <f t="shared" si="103"/>
        <v/>
      </c>
      <c r="V336" s="10" t="str">
        <f t="shared" si="104"/>
        <v/>
      </c>
      <c r="W336" s="10" t="str">
        <f t="shared" si="119"/>
        <v/>
      </c>
      <c r="X336" s="10" t="str">
        <f t="shared" si="102"/>
        <v/>
      </c>
      <c r="Y336" s="10" t="str">
        <f t="shared" si="105"/>
        <v/>
      </c>
      <c r="Z336" s="10" t="str">
        <f t="shared" si="106"/>
        <v/>
      </c>
      <c r="AA336" s="10" t="str">
        <f t="shared" si="107"/>
        <v/>
      </c>
      <c r="AB336" s="10" t="str">
        <f t="shared" si="108"/>
        <v/>
      </c>
      <c r="AC336" s="18" t="str">
        <f t="shared" si="109"/>
        <v/>
      </c>
      <c r="AD336" s="18" t="str">
        <f t="shared" si="118"/>
        <v/>
      </c>
      <c r="AE336" s="18" t="str">
        <f t="shared" si="110"/>
        <v/>
      </c>
      <c r="AF336" s="18" t="str">
        <f t="shared" si="111"/>
        <v/>
      </c>
      <c r="AG336" s="18" t="str">
        <f t="shared" si="112"/>
        <v/>
      </c>
      <c r="AH336" s="18" t="str">
        <f t="shared" si="113"/>
        <v/>
      </c>
      <c r="AI336" s="18" t="str">
        <f t="shared" si="114"/>
        <v/>
      </c>
      <c r="AJ336" s="18" t="str">
        <f t="shared" si="115"/>
        <v/>
      </c>
      <c r="AK336" s="18" t="str">
        <f t="shared" si="116"/>
        <v/>
      </c>
      <c r="AL336" s="18" t="str">
        <f t="shared" si="117"/>
        <v/>
      </c>
    </row>
    <row r="337" spans="1:38" ht="22.5" customHeight="1" x14ac:dyDescent="0.25">
      <c r="A337" s="98">
        <v>328</v>
      </c>
      <c r="B337" s="66"/>
      <c r="C337" s="67"/>
      <c r="D337" s="22"/>
      <c r="E337" s="22"/>
      <c r="F337" s="22"/>
      <c r="G337" s="23"/>
      <c r="H337" s="23"/>
      <c r="I337" s="23"/>
      <c r="J337" s="15"/>
      <c r="K337" s="15"/>
      <c r="L337" s="15"/>
      <c r="M337" s="14"/>
      <c r="N337" s="14"/>
      <c r="O337" s="14"/>
      <c r="P337" s="14"/>
      <c r="Q337" s="14"/>
      <c r="R337" s="16"/>
      <c r="S337" s="13"/>
      <c r="T337" s="12"/>
      <c r="U337" s="10" t="str">
        <f t="shared" si="103"/>
        <v/>
      </c>
      <c r="V337" s="10" t="str">
        <f t="shared" si="104"/>
        <v/>
      </c>
      <c r="W337" s="10" t="str">
        <f t="shared" si="119"/>
        <v/>
      </c>
      <c r="X337" s="10" t="str">
        <f t="shared" si="102"/>
        <v/>
      </c>
      <c r="Y337" s="10" t="str">
        <f t="shared" si="105"/>
        <v/>
      </c>
      <c r="Z337" s="10" t="str">
        <f t="shared" si="106"/>
        <v/>
      </c>
      <c r="AA337" s="10" t="str">
        <f t="shared" si="107"/>
        <v/>
      </c>
      <c r="AB337" s="10" t="str">
        <f t="shared" si="108"/>
        <v/>
      </c>
      <c r="AC337" s="18" t="str">
        <f t="shared" si="109"/>
        <v/>
      </c>
      <c r="AD337" s="18" t="str">
        <f t="shared" si="118"/>
        <v/>
      </c>
      <c r="AE337" s="18" t="str">
        <f t="shared" si="110"/>
        <v/>
      </c>
      <c r="AF337" s="18" t="str">
        <f t="shared" si="111"/>
        <v/>
      </c>
      <c r="AG337" s="18" t="str">
        <f t="shared" si="112"/>
        <v/>
      </c>
      <c r="AH337" s="18" t="str">
        <f t="shared" si="113"/>
        <v/>
      </c>
      <c r="AI337" s="18" t="str">
        <f t="shared" si="114"/>
        <v/>
      </c>
      <c r="AJ337" s="18" t="str">
        <f t="shared" si="115"/>
        <v/>
      </c>
      <c r="AK337" s="18" t="str">
        <f t="shared" si="116"/>
        <v/>
      </c>
      <c r="AL337" s="18" t="str">
        <f t="shared" si="117"/>
        <v/>
      </c>
    </row>
    <row r="338" spans="1:38" ht="22.5" customHeight="1" x14ac:dyDescent="0.25">
      <c r="A338" s="98">
        <v>329</v>
      </c>
      <c r="B338" s="66"/>
      <c r="C338" s="67"/>
      <c r="D338" s="22"/>
      <c r="E338" s="22"/>
      <c r="F338" s="22"/>
      <c r="G338" s="23"/>
      <c r="H338" s="23"/>
      <c r="I338" s="23"/>
      <c r="J338" s="15"/>
      <c r="K338" s="15"/>
      <c r="L338" s="15"/>
      <c r="M338" s="14"/>
      <c r="N338" s="14"/>
      <c r="O338" s="14"/>
      <c r="P338" s="14"/>
      <c r="Q338" s="14"/>
      <c r="R338" s="16"/>
      <c r="S338" s="13"/>
      <c r="T338" s="12"/>
      <c r="U338" s="10" t="str">
        <f t="shared" si="103"/>
        <v/>
      </c>
      <c r="V338" s="10" t="str">
        <f t="shared" si="104"/>
        <v/>
      </c>
      <c r="W338" s="10" t="str">
        <f t="shared" si="119"/>
        <v/>
      </c>
      <c r="X338" s="10" t="str">
        <f t="shared" si="102"/>
        <v/>
      </c>
      <c r="Y338" s="10" t="str">
        <f t="shared" si="105"/>
        <v/>
      </c>
      <c r="Z338" s="10" t="str">
        <f t="shared" si="106"/>
        <v/>
      </c>
      <c r="AA338" s="10" t="str">
        <f t="shared" si="107"/>
        <v/>
      </c>
      <c r="AB338" s="10" t="str">
        <f t="shared" si="108"/>
        <v/>
      </c>
      <c r="AC338" s="18" t="str">
        <f t="shared" si="109"/>
        <v/>
      </c>
      <c r="AD338" s="18" t="str">
        <f t="shared" si="118"/>
        <v/>
      </c>
      <c r="AE338" s="18" t="str">
        <f t="shared" si="110"/>
        <v/>
      </c>
      <c r="AF338" s="18" t="str">
        <f t="shared" si="111"/>
        <v/>
      </c>
      <c r="AG338" s="18" t="str">
        <f t="shared" si="112"/>
        <v/>
      </c>
      <c r="AH338" s="18" t="str">
        <f t="shared" si="113"/>
        <v/>
      </c>
      <c r="AI338" s="18" t="str">
        <f t="shared" si="114"/>
        <v/>
      </c>
      <c r="AJ338" s="18" t="str">
        <f t="shared" si="115"/>
        <v/>
      </c>
      <c r="AK338" s="18" t="str">
        <f t="shared" si="116"/>
        <v/>
      </c>
      <c r="AL338" s="18" t="str">
        <f t="shared" si="117"/>
        <v/>
      </c>
    </row>
    <row r="339" spans="1:38" ht="22.5" customHeight="1" x14ac:dyDescent="0.25">
      <c r="A339" s="98">
        <v>330</v>
      </c>
      <c r="B339" s="66"/>
      <c r="C339" s="67"/>
      <c r="D339" s="22"/>
      <c r="E339" s="22"/>
      <c r="F339" s="22"/>
      <c r="G339" s="23"/>
      <c r="H339" s="23"/>
      <c r="I339" s="23"/>
      <c r="J339" s="15"/>
      <c r="K339" s="15"/>
      <c r="L339" s="15"/>
      <c r="M339" s="14"/>
      <c r="N339" s="14"/>
      <c r="O339" s="14"/>
      <c r="P339" s="14"/>
      <c r="Q339" s="14"/>
      <c r="R339" s="16"/>
      <c r="S339" s="13"/>
      <c r="T339" s="12"/>
      <c r="U339" s="10" t="str">
        <f t="shared" si="103"/>
        <v/>
      </c>
      <c r="V339" s="10" t="str">
        <f t="shared" si="104"/>
        <v/>
      </c>
      <c r="W339" s="10" t="str">
        <f t="shared" si="119"/>
        <v/>
      </c>
      <c r="X339" s="10" t="str">
        <f t="shared" si="102"/>
        <v/>
      </c>
      <c r="Y339" s="10" t="str">
        <f t="shared" si="105"/>
        <v/>
      </c>
      <c r="Z339" s="10" t="str">
        <f t="shared" si="106"/>
        <v/>
      </c>
      <c r="AA339" s="10" t="str">
        <f t="shared" si="107"/>
        <v/>
      </c>
      <c r="AB339" s="10" t="str">
        <f t="shared" si="108"/>
        <v/>
      </c>
      <c r="AC339" s="18" t="str">
        <f t="shared" si="109"/>
        <v/>
      </c>
      <c r="AD339" s="18" t="str">
        <f t="shared" si="118"/>
        <v/>
      </c>
      <c r="AE339" s="18" t="str">
        <f t="shared" si="110"/>
        <v/>
      </c>
      <c r="AF339" s="18" t="str">
        <f t="shared" si="111"/>
        <v/>
      </c>
      <c r="AG339" s="18" t="str">
        <f t="shared" si="112"/>
        <v/>
      </c>
      <c r="AH339" s="18" t="str">
        <f t="shared" si="113"/>
        <v/>
      </c>
      <c r="AI339" s="18" t="str">
        <f t="shared" si="114"/>
        <v/>
      </c>
      <c r="AJ339" s="18" t="str">
        <f t="shared" si="115"/>
        <v/>
      </c>
      <c r="AK339" s="18" t="str">
        <f t="shared" si="116"/>
        <v/>
      </c>
      <c r="AL339" s="18" t="str">
        <f t="shared" si="117"/>
        <v/>
      </c>
    </row>
    <row r="340" spans="1:38" ht="22.5" customHeight="1" x14ac:dyDescent="0.25">
      <c r="A340" s="98">
        <v>331</v>
      </c>
      <c r="B340" s="66"/>
      <c r="C340" s="67"/>
      <c r="D340" s="22"/>
      <c r="E340" s="22"/>
      <c r="F340" s="22"/>
      <c r="G340" s="23"/>
      <c r="H340" s="23"/>
      <c r="I340" s="23"/>
      <c r="J340" s="15"/>
      <c r="K340" s="15"/>
      <c r="L340" s="15"/>
      <c r="M340" s="14"/>
      <c r="N340" s="14"/>
      <c r="O340" s="14"/>
      <c r="P340" s="14"/>
      <c r="Q340" s="14"/>
      <c r="R340" s="16"/>
      <c r="S340" s="13"/>
      <c r="T340" s="12"/>
      <c r="U340" s="10" t="str">
        <f t="shared" si="103"/>
        <v/>
      </c>
      <c r="V340" s="10" t="str">
        <f t="shared" si="104"/>
        <v/>
      </c>
      <c r="W340" s="10" t="str">
        <f t="shared" si="119"/>
        <v/>
      </c>
      <c r="X340" s="10" t="str">
        <f t="shared" si="102"/>
        <v/>
      </c>
      <c r="Y340" s="10" t="str">
        <f t="shared" si="105"/>
        <v/>
      </c>
      <c r="Z340" s="10" t="str">
        <f t="shared" si="106"/>
        <v/>
      </c>
      <c r="AA340" s="10" t="str">
        <f t="shared" si="107"/>
        <v/>
      </c>
      <c r="AB340" s="10" t="str">
        <f t="shared" si="108"/>
        <v/>
      </c>
      <c r="AC340" s="18" t="str">
        <f t="shared" si="109"/>
        <v/>
      </c>
      <c r="AD340" s="18" t="str">
        <f t="shared" si="118"/>
        <v/>
      </c>
      <c r="AE340" s="18" t="str">
        <f t="shared" si="110"/>
        <v/>
      </c>
      <c r="AF340" s="18" t="str">
        <f t="shared" si="111"/>
        <v/>
      </c>
      <c r="AG340" s="18" t="str">
        <f t="shared" si="112"/>
        <v/>
      </c>
      <c r="AH340" s="18" t="str">
        <f t="shared" si="113"/>
        <v/>
      </c>
      <c r="AI340" s="18" t="str">
        <f t="shared" si="114"/>
        <v/>
      </c>
      <c r="AJ340" s="18" t="str">
        <f t="shared" si="115"/>
        <v/>
      </c>
      <c r="AK340" s="18" t="str">
        <f t="shared" si="116"/>
        <v/>
      </c>
      <c r="AL340" s="18" t="str">
        <f t="shared" si="117"/>
        <v/>
      </c>
    </row>
    <row r="341" spans="1:38" ht="22.5" customHeight="1" x14ac:dyDescent="0.25">
      <c r="A341" s="98">
        <v>332</v>
      </c>
      <c r="B341" s="66"/>
      <c r="C341" s="67"/>
      <c r="D341" s="22"/>
      <c r="E341" s="22"/>
      <c r="F341" s="22"/>
      <c r="G341" s="23"/>
      <c r="H341" s="23"/>
      <c r="I341" s="23"/>
      <c r="J341" s="15"/>
      <c r="K341" s="15"/>
      <c r="L341" s="15"/>
      <c r="M341" s="14"/>
      <c r="N341" s="14"/>
      <c r="O341" s="14"/>
      <c r="P341" s="14"/>
      <c r="Q341" s="14"/>
      <c r="R341" s="16"/>
      <c r="S341" s="13"/>
      <c r="T341" s="12"/>
      <c r="U341" s="10" t="str">
        <f t="shared" si="103"/>
        <v/>
      </c>
      <c r="V341" s="10" t="str">
        <f t="shared" si="104"/>
        <v/>
      </c>
      <c r="W341" s="10" t="str">
        <f t="shared" si="119"/>
        <v/>
      </c>
      <c r="X341" s="10" t="str">
        <f t="shared" si="102"/>
        <v/>
      </c>
      <c r="Y341" s="10" t="str">
        <f t="shared" si="105"/>
        <v/>
      </c>
      <c r="Z341" s="10" t="str">
        <f t="shared" si="106"/>
        <v/>
      </c>
      <c r="AA341" s="10" t="str">
        <f t="shared" si="107"/>
        <v/>
      </c>
      <c r="AB341" s="10" t="str">
        <f t="shared" si="108"/>
        <v/>
      </c>
      <c r="AC341" s="18" t="str">
        <f t="shared" si="109"/>
        <v/>
      </c>
      <c r="AD341" s="18" t="str">
        <f t="shared" si="118"/>
        <v/>
      </c>
      <c r="AE341" s="18" t="str">
        <f t="shared" si="110"/>
        <v/>
      </c>
      <c r="AF341" s="18" t="str">
        <f t="shared" si="111"/>
        <v/>
      </c>
      <c r="AG341" s="18" t="str">
        <f t="shared" si="112"/>
        <v/>
      </c>
      <c r="AH341" s="18" t="str">
        <f t="shared" si="113"/>
        <v/>
      </c>
      <c r="AI341" s="18" t="str">
        <f t="shared" si="114"/>
        <v/>
      </c>
      <c r="AJ341" s="18" t="str">
        <f t="shared" si="115"/>
        <v/>
      </c>
      <c r="AK341" s="18" t="str">
        <f t="shared" si="116"/>
        <v/>
      </c>
      <c r="AL341" s="18" t="str">
        <f t="shared" si="117"/>
        <v/>
      </c>
    </row>
    <row r="342" spans="1:38" ht="22.5" customHeight="1" x14ac:dyDescent="0.25">
      <c r="A342" s="98">
        <v>333</v>
      </c>
      <c r="B342" s="66"/>
      <c r="C342" s="67"/>
      <c r="D342" s="22"/>
      <c r="E342" s="22"/>
      <c r="F342" s="22"/>
      <c r="G342" s="23"/>
      <c r="H342" s="23"/>
      <c r="I342" s="23"/>
      <c r="J342" s="15"/>
      <c r="K342" s="15"/>
      <c r="L342" s="15"/>
      <c r="M342" s="14"/>
      <c r="N342" s="14"/>
      <c r="O342" s="14"/>
      <c r="P342" s="14"/>
      <c r="Q342" s="14"/>
      <c r="R342" s="16"/>
      <c r="S342" s="13"/>
      <c r="T342" s="12"/>
      <c r="U342" s="10" t="str">
        <f t="shared" si="103"/>
        <v/>
      </c>
      <c r="V342" s="10" t="str">
        <f t="shared" si="104"/>
        <v/>
      </c>
      <c r="W342" s="10" t="str">
        <f t="shared" si="119"/>
        <v/>
      </c>
      <c r="X342" s="10" t="str">
        <f t="shared" si="102"/>
        <v/>
      </c>
      <c r="Y342" s="10" t="str">
        <f t="shared" si="105"/>
        <v/>
      </c>
      <c r="Z342" s="10" t="str">
        <f t="shared" si="106"/>
        <v/>
      </c>
      <c r="AA342" s="10" t="str">
        <f t="shared" si="107"/>
        <v/>
      </c>
      <c r="AB342" s="10" t="str">
        <f t="shared" si="108"/>
        <v/>
      </c>
      <c r="AC342" s="18" t="str">
        <f t="shared" si="109"/>
        <v/>
      </c>
      <c r="AD342" s="18" t="str">
        <f t="shared" si="118"/>
        <v/>
      </c>
      <c r="AE342" s="18" t="str">
        <f t="shared" si="110"/>
        <v/>
      </c>
      <c r="AF342" s="18" t="str">
        <f t="shared" si="111"/>
        <v/>
      </c>
      <c r="AG342" s="18" t="str">
        <f t="shared" si="112"/>
        <v/>
      </c>
      <c r="AH342" s="18" t="str">
        <f t="shared" si="113"/>
        <v/>
      </c>
      <c r="AI342" s="18" t="str">
        <f t="shared" si="114"/>
        <v/>
      </c>
      <c r="AJ342" s="18" t="str">
        <f t="shared" si="115"/>
        <v/>
      </c>
      <c r="AK342" s="18" t="str">
        <f t="shared" si="116"/>
        <v/>
      </c>
      <c r="AL342" s="18" t="str">
        <f t="shared" si="117"/>
        <v/>
      </c>
    </row>
    <row r="343" spans="1:38" ht="22.5" customHeight="1" x14ac:dyDescent="0.25">
      <c r="A343" s="98">
        <v>334</v>
      </c>
      <c r="B343" s="66"/>
      <c r="C343" s="67"/>
      <c r="D343" s="22"/>
      <c r="E343" s="22"/>
      <c r="F343" s="22"/>
      <c r="G343" s="23"/>
      <c r="H343" s="23"/>
      <c r="I343" s="23"/>
      <c r="J343" s="15"/>
      <c r="K343" s="15"/>
      <c r="L343" s="15"/>
      <c r="M343" s="14"/>
      <c r="N343" s="14"/>
      <c r="O343" s="14"/>
      <c r="P343" s="14"/>
      <c r="Q343" s="14"/>
      <c r="R343" s="16"/>
      <c r="S343" s="13"/>
      <c r="T343" s="12"/>
      <c r="U343" s="10" t="str">
        <f t="shared" si="103"/>
        <v/>
      </c>
      <c r="V343" s="10" t="str">
        <f t="shared" si="104"/>
        <v/>
      </c>
      <c r="W343" s="10" t="str">
        <f t="shared" si="119"/>
        <v/>
      </c>
      <c r="X343" s="10" t="str">
        <f t="shared" si="102"/>
        <v/>
      </c>
      <c r="Y343" s="10" t="str">
        <f t="shared" si="105"/>
        <v/>
      </c>
      <c r="Z343" s="10" t="str">
        <f t="shared" si="106"/>
        <v/>
      </c>
      <c r="AA343" s="10" t="str">
        <f t="shared" si="107"/>
        <v/>
      </c>
      <c r="AB343" s="10" t="str">
        <f t="shared" si="108"/>
        <v/>
      </c>
      <c r="AC343" s="18" t="str">
        <f t="shared" si="109"/>
        <v/>
      </c>
      <c r="AD343" s="18" t="str">
        <f t="shared" si="118"/>
        <v/>
      </c>
      <c r="AE343" s="18" t="str">
        <f t="shared" si="110"/>
        <v/>
      </c>
      <c r="AF343" s="18" t="str">
        <f t="shared" si="111"/>
        <v/>
      </c>
      <c r="AG343" s="18" t="str">
        <f t="shared" si="112"/>
        <v/>
      </c>
      <c r="AH343" s="18" t="str">
        <f t="shared" si="113"/>
        <v/>
      </c>
      <c r="AI343" s="18" t="str">
        <f t="shared" si="114"/>
        <v/>
      </c>
      <c r="AJ343" s="18" t="str">
        <f t="shared" si="115"/>
        <v/>
      </c>
      <c r="AK343" s="18" t="str">
        <f t="shared" si="116"/>
        <v/>
      </c>
      <c r="AL343" s="18" t="str">
        <f t="shared" si="117"/>
        <v/>
      </c>
    </row>
    <row r="344" spans="1:38" ht="22.5" customHeight="1" x14ac:dyDescent="0.25">
      <c r="A344" s="98">
        <v>335</v>
      </c>
      <c r="B344" s="66"/>
      <c r="C344" s="67"/>
      <c r="D344" s="22"/>
      <c r="E344" s="22"/>
      <c r="F344" s="22"/>
      <c r="G344" s="23"/>
      <c r="H344" s="23"/>
      <c r="I344" s="23"/>
      <c r="J344" s="15"/>
      <c r="K344" s="15"/>
      <c r="L344" s="15"/>
      <c r="M344" s="14"/>
      <c r="N344" s="14"/>
      <c r="O344" s="14"/>
      <c r="P344" s="14"/>
      <c r="Q344" s="14"/>
      <c r="R344" s="16"/>
      <c r="S344" s="13"/>
      <c r="T344" s="12"/>
      <c r="U344" s="10" t="str">
        <f t="shared" si="103"/>
        <v/>
      </c>
      <c r="V344" s="10" t="str">
        <f t="shared" si="104"/>
        <v/>
      </c>
      <c r="W344" s="10" t="str">
        <f t="shared" si="119"/>
        <v/>
      </c>
      <c r="X344" s="10" t="str">
        <f t="shared" si="102"/>
        <v/>
      </c>
      <c r="Y344" s="10" t="str">
        <f t="shared" si="105"/>
        <v/>
      </c>
      <c r="Z344" s="10" t="str">
        <f t="shared" si="106"/>
        <v/>
      </c>
      <c r="AA344" s="10" t="str">
        <f t="shared" si="107"/>
        <v/>
      </c>
      <c r="AB344" s="10" t="str">
        <f t="shared" si="108"/>
        <v/>
      </c>
      <c r="AC344" s="18" t="str">
        <f t="shared" si="109"/>
        <v/>
      </c>
      <c r="AD344" s="18" t="str">
        <f t="shared" si="118"/>
        <v/>
      </c>
      <c r="AE344" s="18" t="str">
        <f t="shared" si="110"/>
        <v/>
      </c>
      <c r="AF344" s="18" t="str">
        <f t="shared" si="111"/>
        <v/>
      </c>
      <c r="AG344" s="18" t="str">
        <f t="shared" si="112"/>
        <v/>
      </c>
      <c r="AH344" s="18" t="str">
        <f t="shared" si="113"/>
        <v/>
      </c>
      <c r="AI344" s="18" t="str">
        <f t="shared" si="114"/>
        <v/>
      </c>
      <c r="AJ344" s="18" t="str">
        <f t="shared" si="115"/>
        <v/>
      </c>
      <c r="AK344" s="18" t="str">
        <f t="shared" si="116"/>
        <v/>
      </c>
      <c r="AL344" s="18" t="str">
        <f t="shared" si="117"/>
        <v/>
      </c>
    </row>
    <row r="345" spans="1:38" ht="22.5" customHeight="1" x14ac:dyDescent="0.25">
      <c r="A345" s="98">
        <v>336</v>
      </c>
      <c r="B345" s="66"/>
      <c r="C345" s="67"/>
      <c r="D345" s="22"/>
      <c r="E345" s="22"/>
      <c r="F345" s="22"/>
      <c r="G345" s="23"/>
      <c r="H345" s="23"/>
      <c r="I345" s="23"/>
      <c r="J345" s="15"/>
      <c r="K345" s="15"/>
      <c r="L345" s="15"/>
      <c r="M345" s="14"/>
      <c r="N345" s="14"/>
      <c r="O345" s="14"/>
      <c r="P345" s="14"/>
      <c r="Q345" s="14"/>
      <c r="R345" s="16"/>
      <c r="S345" s="13"/>
      <c r="T345" s="12"/>
      <c r="U345" s="10" t="str">
        <f t="shared" si="103"/>
        <v/>
      </c>
      <c r="V345" s="10" t="str">
        <f t="shared" si="104"/>
        <v/>
      </c>
      <c r="W345" s="10" t="str">
        <f t="shared" si="119"/>
        <v/>
      </c>
      <c r="X345" s="10" t="str">
        <f t="shared" si="102"/>
        <v/>
      </c>
      <c r="Y345" s="10" t="str">
        <f t="shared" si="105"/>
        <v/>
      </c>
      <c r="Z345" s="10" t="str">
        <f t="shared" si="106"/>
        <v/>
      </c>
      <c r="AA345" s="10" t="str">
        <f t="shared" si="107"/>
        <v/>
      </c>
      <c r="AB345" s="10" t="str">
        <f t="shared" si="108"/>
        <v/>
      </c>
      <c r="AC345" s="18" t="str">
        <f t="shared" si="109"/>
        <v/>
      </c>
      <c r="AD345" s="18" t="str">
        <f t="shared" si="118"/>
        <v/>
      </c>
      <c r="AE345" s="18" t="str">
        <f t="shared" si="110"/>
        <v/>
      </c>
      <c r="AF345" s="18" t="str">
        <f t="shared" si="111"/>
        <v/>
      </c>
      <c r="AG345" s="18" t="str">
        <f t="shared" si="112"/>
        <v/>
      </c>
      <c r="AH345" s="18" t="str">
        <f t="shared" si="113"/>
        <v/>
      </c>
      <c r="AI345" s="18" t="str">
        <f t="shared" si="114"/>
        <v/>
      </c>
      <c r="AJ345" s="18" t="str">
        <f t="shared" si="115"/>
        <v/>
      </c>
      <c r="AK345" s="18" t="str">
        <f t="shared" si="116"/>
        <v/>
      </c>
      <c r="AL345" s="18" t="str">
        <f t="shared" si="117"/>
        <v/>
      </c>
    </row>
    <row r="346" spans="1:38" ht="22.5" customHeight="1" x14ac:dyDescent="0.25">
      <c r="A346" s="98">
        <v>337</v>
      </c>
      <c r="B346" s="66"/>
      <c r="C346" s="67"/>
      <c r="D346" s="22"/>
      <c r="E346" s="22"/>
      <c r="F346" s="22"/>
      <c r="G346" s="23"/>
      <c r="H346" s="23"/>
      <c r="I346" s="23"/>
      <c r="J346" s="15"/>
      <c r="K346" s="15"/>
      <c r="L346" s="15"/>
      <c r="M346" s="14"/>
      <c r="N346" s="14"/>
      <c r="O346" s="14"/>
      <c r="P346" s="14"/>
      <c r="Q346" s="14"/>
      <c r="R346" s="16"/>
      <c r="S346" s="13"/>
      <c r="T346" s="12"/>
      <c r="U346" s="10" t="str">
        <f t="shared" si="103"/>
        <v/>
      </c>
      <c r="V346" s="10" t="str">
        <f t="shared" si="104"/>
        <v/>
      </c>
      <c r="W346" s="10" t="str">
        <f t="shared" si="119"/>
        <v/>
      </c>
      <c r="X346" s="10" t="str">
        <f t="shared" si="102"/>
        <v/>
      </c>
      <c r="Y346" s="10" t="str">
        <f t="shared" si="105"/>
        <v/>
      </c>
      <c r="Z346" s="10" t="str">
        <f t="shared" si="106"/>
        <v/>
      </c>
      <c r="AA346" s="10" t="str">
        <f t="shared" si="107"/>
        <v/>
      </c>
      <c r="AB346" s="10" t="str">
        <f t="shared" si="108"/>
        <v/>
      </c>
      <c r="AC346" s="18" t="str">
        <f t="shared" si="109"/>
        <v/>
      </c>
      <c r="AD346" s="18" t="str">
        <f t="shared" si="118"/>
        <v/>
      </c>
      <c r="AE346" s="18" t="str">
        <f t="shared" si="110"/>
        <v/>
      </c>
      <c r="AF346" s="18" t="str">
        <f t="shared" si="111"/>
        <v/>
      </c>
      <c r="AG346" s="18" t="str">
        <f t="shared" si="112"/>
        <v/>
      </c>
      <c r="AH346" s="18" t="str">
        <f t="shared" si="113"/>
        <v/>
      </c>
      <c r="AI346" s="18" t="str">
        <f t="shared" si="114"/>
        <v/>
      </c>
      <c r="AJ346" s="18" t="str">
        <f t="shared" si="115"/>
        <v/>
      </c>
      <c r="AK346" s="18" t="str">
        <f t="shared" si="116"/>
        <v/>
      </c>
      <c r="AL346" s="18" t="str">
        <f t="shared" si="117"/>
        <v/>
      </c>
    </row>
    <row r="347" spans="1:38" ht="22.5" customHeight="1" x14ac:dyDescent="0.25">
      <c r="A347" s="98">
        <v>338</v>
      </c>
      <c r="B347" s="66"/>
      <c r="C347" s="67"/>
      <c r="D347" s="22"/>
      <c r="E347" s="22"/>
      <c r="F347" s="22"/>
      <c r="G347" s="23"/>
      <c r="H347" s="23"/>
      <c r="I347" s="23"/>
      <c r="J347" s="15"/>
      <c r="K347" s="15"/>
      <c r="L347" s="15"/>
      <c r="M347" s="14"/>
      <c r="N347" s="14"/>
      <c r="O347" s="14"/>
      <c r="P347" s="14"/>
      <c r="Q347" s="14"/>
      <c r="R347" s="16"/>
      <c r="S347" s="13"/>
      <c r="T347" s="12"/>
      <c r="U347" s="10" t="str">
        <f t="shared" si="103"/>
        <v/>
      </c>
      <c r="V347" s="10" t="str">
        <f t="shared" si="104"/>
        <v/>
      </c>
      <c r="W347" s="10" t="str">
        <f t="shared" si="119"/>
        <v/>
      </c>
      <c r="X347" s="10" t="str">
        <f t="shared" si="102"/>
        <v/>
      </c>
      <c r="Y347" s="10" t="str">
        <f t="shared" si="105"/>
        <v/>
      </c>
      <c r="Z347" s="10" t="str">
        <f t="shared" si="106"/>
        <v/>
      </c>
      <c r="AA347" s="10" t="str">
        <f t="shared" si="107"/>
        <v/>
      </c>
      <c r="AB347" s="10" t="str">
        <f t="shared" si="108"/>
        <v/>
      </c>
      <c r="AC347" s="18" t="str">
        <f t="shared" si="109"/>
        <v/>
      </c>
      <c r="AD347" s="18" t="str">
        <f t="shared" si="118"/>
        <v/>
      </c>
      <c r="AE347" s="18" t="str">
        <f t="shared" si="110"/>
        <v/>
      </c>
      <c r="AF347" s="18" t="str">
        <f t="shared" si="111"/>
        <v/>
      </c>
      <c r="AG347" s="18" t="str">
        <f t="shared" si="112"/>
        <v/>
      </c>
      <c r="AH347" s="18" t="str">
        <f t="shared" si="113"/>
        <v/>
      </c>
      <c r="AI347" s="18" t="str">
        <f t="shared" si="114"/>
        <v/>
      </c>
      <c r="AJ347" s="18" t="str">
        <f t="shared" si="115"/>
        <v/>
      </c>
      <c r="AK347" s="18" t="str">
        <f t="shared" si="116"/>
        <v/>
      </c>
      <c r="AL347" s="18" t="str">
        <f t="shared" si="117"/>
        <v/>
      </c>
    </row>
    <row r="348" spans="1:38" ht="22.5" customHeight="1" x14ac:dyDescent="0.25">
      <c r="A348" s="98">
        <v>339</v>
      </c>
      <c r="B348" s="66"/>
      <c r="C348" s="67"/>
      <c r="D348" s="22"/>
      <c r="E348" s="22"/>
      <c r="F348" s="22"/>
      <c r="G348" s="23"/>
      <c r="H348" s="23"/>
      <c r="I348" s="23"/>
      <c r="J348" s="15"/>
      <c r="K348" s="15"/>
      <c r="L348" s="15"/>
      <c r="M348" s="14"/>
      <c r="N348" s="14"/>
      <c r="O348" s="14"/>
      <c r="P348" s="14"/>
      <c r="Q348" s="14"/>
      <c r="R348" s="16"/>
      <c r="S348" s="13"/>
      <c r="T348" s="12"/>
      <c r="U348" s="10" t="str">
        <f t="shared" si="103"/>
        <v/>
      </c>
      <c r="V348" s="10" t="str">
        <f t="shared" si="104"/>
        <v/>
      </c>
      <c r="W348" s="10" t="str">
        <f t="shared" si="119"/>
        <v/>
      </c>
      <c r="X348" s="10" t="str">
        <f t="shared" si="102"/>
        <v/>
      </c>
      <c r="Y348" s="10" t="str">
        <f t="shared" si="105"/>
        <v/>
      </c>
      <c r="Z348" s="10" t="str">
        <f t="shared" si="106"/>
        <v/>
      </c>
      <c r="AA348" s="10" t="str">
        <f t="shared" si="107"/>
        <v/>
      </c>
      <c r="AB348" s="10" t="str">
        <f t="shared" si="108"/>
        <v/>
      </c>
      <c r="AC348" s="18" t="str">
        <f t="shared" si="109"/>
        <v/>
      </c>
      <c r="AD348" s="18" t="str">
        <f t="shared" si="118"/>
        <v/>
      </c>
      <c r="AE348" s="18" t="str">
        <f t="shared" si="110"/>
        <v/>
      </c>
      <c r="AF348" s="18" t="str">
        <f t="shared" si="111"/>
        <v/>
      </c>
      <c r="AG348" s="18" t="str">
        <f t="shared" si="112"/>
        <v/>
      </c>
      <c r="AH348" s="18" t="str">
        <f t="shared" si="113"/>
        <v/>
      </c>
      <c r="AI348" s="18" t="str">
        <f t="shared" si="114"/>
        <v/>
      </c>
      <c r="AJ348" s="18" t="str">
        <f t="shared" si="115"/>
        <v/>
      </c>
      <c r="AK348" s="18" t="str">
        <f t="shared" si="116"/>
        <v/>
      </c>
      <c r="AL348" s="18" t="str">
        <f t="shared" si="117"/>
        <v/>
      </c>
    </row>
    <row r="349" spans="1:38" ht="22.5" customHeight="1" x14ac:dyDescent="0.25">
      <c r="A349" s="98">
        <v>340</v>
      </c>
      <c r="B349" s="66"/>
      <c r="C349" s="67"/>
      <c r="D349" s="22"/>
      <c r="E349" s="22"/>
      <c r="F349" s="22"/>
      <c r="G349" s="23"/>
      <c r="H349" s="23"/>
      <c r="I349" s="23"/>
      <c r="J349" s="15"/>
      <c r="K349" s="15"/>
      <c r="L349" s="15"/>
      <c r="M349" s="14"/>
      <c r="N349" s="14"/>
      <c r="O349" s="14"/>
      <c r="P349" s="14"/>
      <c r="Q349" s="14"/>
      <c r="R349" s="16"/>
      <c r="S349" s="13"/>
      <c r="T349" s="12"/>
      <c r="U349" s="10" t="str">
        <f t="shared" si="103"/>
        <v/>
      </c>
      <c r="V349" s="10" t="str">
        <f t="shared" si="104"/>
        <v/>
      </c>
      <c r="W349" s="10" t="str">
        <f t="shared" si="119"/>
        <v/>
      </c>
      <c r="X349" s="10" t="str">
        <f t="shared" si="102"/>
        <v/>
      </c>
      <c r="Y349" s="10" t="str">
        <f t="shared" si="105"/>
        <v/>
      </c>
      <c r="Z349" s="10" t="str">
        <f t="shared" si="106"/>
        <v/>
      </c>
      <c r="AA349" s="10" t="str">
        <f t="shared" si="107"/>
        <v/>
      </c>
      <c r="AB349" s="10" t="str">
        <f t="shared" si="108"/>
        <v/>
      </c>
      <c r="AC349" s="18" t="str">
        <f t="shared" si="109"/>
        <v/>
      </c>
      <c r="AD349" s="18" t="str">
        <f t="shared" si="118"/>
        <v/>
      </c>
      <c r="AE349" s="18" t="str">
        <f t="shared" si="110"/>
        <v/>
      </c>
      <c r="AF349" s="18" t="str">
        <f t="shared" si="111"/>
        <v/>
      </c>
      <c r="AG349" s="18" t="str">
        <f t="shared" si="112"/>
        <v/>
      </c>
      <c r="AH349" s="18" t="str">
        <f t="shared" si="113"/>
        <v/>
      </c>
      <c r="AI349" s="18" t="str">
        <f t="shared" si="114"/>
        <v/>
      </c>
      <c r="AJ349" s="18" t="str">
        <f t="shared" si="115"/>
        <v/>
      </c>
      <c r="AK349" s="18" t="str">
        <f t="shared" si="116"/>
        <v/>
      </c>
      <c r="AL349" s="18" t="str">
        <f t="shared" si="117"/>
        <v/>
      </c>
    </row>
    <row r="350" spans="1:38" ht="22.5" customHeight="1" x14ac:dyDescent="0.25">
      <c r="A350" s="98">
        <v>341</v>
      </c>
      <c r="B350" s="66"/>
      <c r="C350" s="67"/>
      <c r="D350" s="22"/>
      <c r="E350" s="22"/>
      <c r="F350" s="22"/>
      <c r="G350" s="23"/>
      <c r="H350" s="23"/>
      <c r="I350" s="23"/>
      <c r="J350" s="15"/>
      <c r="K350" s="15"/>
      <c r="L350" s="15"/>
      <c r="M350" s="14"/>
      <c r="N350" s="14"/>
      <c r="O350" s="14"/>
      <c r="P350" s="14"/>
      <c r="Q350" s="14"/>
      <c r="R350" s="16"/>
      <c r="S350" s="13"/>
      <c r="T350" s="12"/>
      <c r="U350" s="10" t="str">
        <f t="shared" si="103"/>
        <v/>
      </c>
      <c r="V350" s="10" t="str">
        <f t="shared" si="104"/>
        <v/>
      </c>
      <c r="W350" s="10" t="str">
        <f t="shared" si="119"/>
        <v/>
      </c>
      <c r="X350" s="10" t="str">
        <f t="shared" si="102"/>
        <v/>
      </c>
      <c r="Y350" s="10" t="str">
        <f t="shared" si="105"/>
        <v/>
      </c>
      <c r="Z350" s="10" t="str">
        <f t="shared" si="106"/>
        <v/>
      </c>
      <c r="AA350" s="10" t="str">
        <f t="shared" si="107"/>
        <v/>
      </c>
      <c r="AB350" s="10" t="str">
        <f t="shared" si="108"/>
        <v/>
      </c>
      <c r="AC350" s="18" t="str">
        <f t="shared" si="109"/>
        <v/>
      </c>
      <c r="AD350" s="18" t="str">
        <f t="shared" si="118"/>
        <v/>
      </c>
      <c r="AE350" s="18" t="str">
        <f t="shared" si="110"/>
        <v/>
      </c>
      <c r="AF350" s="18" t="str">
        <f t="shared" si="111"/>
        <v/>
      </c>
      <c r="AG350" s="18" t="str">
        <f t="shared" si="112"/>
        <v/>
      </c>
      <c r="AH350" s="18" t="str">
        <f t="shared" si="113"/>
        <v/>
      </c>
      <c r="AI350" s="18" t="str">
        <f t="shared" si="114"/>
        <v/>
      </c>
      <c r="AJ350" s="18" t="str">
        <f t="shared" si="115"/>
        <v/>
      </c>
      <c r="AK350" s="18" t="str">
        <f t="shared" si="116"/>
        <v/>
      </c>
      <c r="AL350" s="18" t="str">
        <f t="shared" si="117"/>
        <v/>
      </c>
    </row>
    <row r="351" spans="1:38" ht="22.5" customHeight="1" x14ac:dyDescent="0.25">
      <c r="A351" s="98">
        <v>342</v>
      </c>
      <c r="B351" s="66"/>
      <c r="C351" s="67"/>
      <c r="D351" s="22"/>
      <c r="E351" s="22"/>
      <c r="F351" s="22"/>
      <c r="G351" s="23"/>
      <c r="H351" s="23"/>
      <c r="I351" s="23"/>
      <c r="J351" s="15"/>
      <c r="K351" s="15"/>
      <c r="L351" s="15"/>
      <c r="M351" s="14"/>
      <c r="N351" s="14"/>
      <c r="O351" s="14"/>
      <c r="P351" s="14"/>
      <c r="Q351" s="14"/>
      <c r="R351" s="16"/>
      <c r="S351" s="13"/>
      <c r="T351" s="12"/>
      <c r="U351" s="10" t="str">
        <f t="shared" si="103"/>
        <v/>
      </c>
      <c r="V351" s="10" t="str">
        <f t="shared" si="104"/>
        <v/>
      </c>
      <c r="W351" s="10" t="str">
        <f t="shared" si="119"/>
        <v/>
      </c>
      <c r="X351" s="10" t="str">
        <f t="shared" si="102"/>
        <v/>
      </c>
      <c r="Y351" s="10" t="str">
        <f t="shared" si="105"/>
        <v/>
      </c>
      <c r="Z351" s="10" t="str">
        <f t="shared" si="106"/>
        <v/>
      </c>
      <c r="AA351" s="10" t="str">
        <f t="shared" si="107"/>
        <v/>
      </c>
      <c r="AB351" s="10" t="str">
        <f t="shared" si="108"/>
        <v/>
      </c>
      <c r="AC351" s="18" t="str">
        <f t="shared" si="109"/>
        <v/>
      </c>
      <c r="AD351" s="18" t="str">
        <f t="shared" si="118"/>
        <v/>
      </c>
      <c r="AE351" s="18" t="str">
        <f t="shared" si="110"/>
        <v/>
      </c>
      <c r="AF351" s="18" t="str">
        <f t="shared" si="111"/>
        <v/>
      </c>
      <c r="AG351" s="18" t="str">
        <f t="shared" si="112"/>
        <v/>
      </c>
      <c r="AH351" s="18" t="str">
        <f t="shared" si="113"/>
        <v/>
      </c>
      <c r="AI351" s="18" t="str">
        <f t="shared" si="114"/>
        <v/>
      </c>
      <c r="AJ351" s="18" t="str">
        <f t="shared" si="115"/>
        <v/>
      </c>
      <c r="AK351" s="18" t="str">
        <f t="shared" si="116"/>
        <v/>
      </c>
      <c r="AL351" s="18" t="str">
        <f t="shared" si="117"/>
        <v/>
      </c>
    </row>
    <row r="352" spans="1:38" ht="22.5" customHeight="1" x14ac:dyDescent="0.25">
      <c r="A352" s="98">
        <v>343</v>
      </c>
      <c r="B352" s="66"/>
      <c r="C352" s="67"/>
      <c r="D352" s="22"/>
      <c r="E352" s="22"/>
      <c r="F352" s="22"/>
      <c r="G352" s="23"/>
      <c r="H352" s="23"/>
      <c r="I352" s="23"/>
      <c r="J352" s="15"/>
      <c r="K352" s="15"/>
      <c r="L352" s="15"/>
      <c r="M352" s="14"/>
      <c r="N352" s="14"/>
      <c r="O352" s="14"/>
      <c r="P352" s="14"/>
      <c r="Q352" s="14"/>
      <c r="R352" s="16"/>
      <c r="S352" s="13"/>
      <c r="T352" s="12"/>
      <c r="U352" s="10" t="str">
        <f t="shared" si="103"/>
        <v/>
      </c>
      <c r="V352" s="10" t="str">
        <f t="shared" si="104"/>
        <v/>
      </c>
      <c r="W352" s="10" t="str">
        <f t="shared" si="119"/>
        <v/>
      </c>
      <c r="X352" s="10" t="str">
        <f t="shared" si="102"/>
        <v/>
      </c>
      <c r="Y352" s="10" t="str">
        <f t="shared" si="105"/>
        <v/>
      </c>
      <c r="Z352" s="10" t="str">
        <f t="shared" si="106"/>
        <v/>
      </c>
      <c r="AA352" s="10" t="str">
        <f t="shared" si="107"/>
        <v/>
      </c>
      <c r="AB352" s="10" t="str">
        <f t="shared" si="108"/>
        <v/>
      </c>
      <c r="AC352" s="18" t="str">
        <f t="shared" si="109"/>
        <v/>
      </c>
      <c r="AD352" s="18" t="str">
        <f t="shared" si="118"/>
        <v/>
      </c>
      <c r="AE352" s="18" t="str">
        <f t="shared" si="110"/>
        <v/>
      </c>
      <c r="AF352" s="18" t="str">
        <f t="shared" si="111"/>
        <v/>
      </c>
      <c r="AG352" s="18" t="str">
        <f t="shared" si="112"/>
        <v/>
      </c>
      <c r="AH352" s="18" t="str">
        <f t="shared" si="113"/>
        <v/>
      </c>
      <c r="AI352" s="18" t="str">
        <f t="shared" si="114"/>
        <v/>
      </c>
      <c r="AJ352" s="18" t="str">
        <f t="shared" si="115"/>
        <v/>
      </c>
      <c r="AK352" s="18" t="str">
        <f t="shared" si="116"/>
        <v/>
      </c>
      <c r="AL352" s="18" t="str">
        <f t="shared" si="117"/>
        <v/>
      </c>
    </row>
    <row r="353" spans="1:38" ht="22.5" customHeight="1" x14ac:dyDescent="0.25">
      <c r="A353" s="98">
        <v>344</v>
      </c>
      <c r="B353" s="66"/>
      <c r="C353" s="67"/>
      <c r="D353" s="22"/>
      <c r="E353" s="22"/>
      <c r="F353" s="22"/>
      <c r="G353" s="23"/>
      <c r="H353" s="23"/>
      <c r="I353" s="23"/>
      <c r="J353" s="15"/>
      <c r="K353" s="15"/>
      <c r="L353" s="15"/>
      <c r="M353" s="14"/>
      <c r="N353" s="14"/>
      <c r="O353" s="14"/>
      <c r="P353" s="14"/>
      <c r="Q353" s="14"/>
      <c r="R353" s="16"/>
      <c r="S353" s="13"/>
      <c r="T353" s="12"/>
      <c r="U353" s="10" t="str">
        <f t="shared" si="103"/>
        <v/>
      </c>
      <c r="V353" s="10" t="str">
        <f t="shared" si="104"/>
        <v/>
      </c>
      <c r="W353" s="10" t="str">
        <f t="shared" si="119"/>
        <v/>
      </c>
      <c r="X353" s="10" t="str">
        <f t="shared" si="102"/>
        <v/>
      </c>
      <c r="Y353" s="10" t="str">
        <f t="shared" si="105"/>
        <v/>
      </c>
      <c r="Z353" s="10" t="str">
        <f t="shared" si="106"/>
        <v/>
      </c>
      <c r="AA353" s="10" t="str">
        <f t="shared" si="107"/>
        <v/>
      </c>
      <c r="AB353" s="10" t="str">
        <f t="shared" si="108"/>
        <v/>
      </c>
      <c r="AC353" s="18" t="str">
        <f t="shared" si="109"/>
        <v/>
      </c>
      <c r="AD353" s="18" t="str">
        <f t="shared" si="118"/>
        <v/>
      </c>
      <c r="AE353" s="18" t="str">
        <f t="shared" si="110"/>
        <v/>
      </c>
      <c r="AF353" s="18" t="str">
        <f t="shared" si="111"/>
        <v/>
      </c>
      <c r="AG353" s="18" t="str">
        <f t="shared" si="112"/>
        <v/>
      </c>
      <c r="AH353" s="18" t="str">
        <f t="shared" si="113"/>
        <v/>
      </c>
      <c r="AI353" s="18" t="str">
        <f t="shared" si="114"/>
        <v/>
      </c>
      <c r="AJ353" s="18" t="str">
        <f t="shared" si="115"/>
        <v/>
      </c>
      <c r="AK353" s="18" t="str">
        <f t="shared" si="116"/>
        <v/>
      </c>
      <c r="AL353" s="18" t="str">
        <f t="shared" si="117"/>
        <v/>
      </c>
    </row>
    <row r="354" spans="1:38" ht="22.5" customHeight="1" x14ac:dyDescent="0.25">
      <c r="A354" s="98">
        <v>345</v>
      </c>
      <c r="B354" s="66"/>
      <c r="C354" s="67"/>
      <c r="D354" s="22"/>
      <c r="E354" s="22"/>
      <c r="F354" s="22"/>
      <c r="G354" s="23"/>
      <c r="H354" s="23"/>
      <c r="I354" s="23"/>
      <c r="J354" s="15"/>
      <c r="K354" s="15"/>
      <c r="L354" s="15"/>
      <c r="M354" s="14"/>
      <c r="N354" s="14"/>
      <c r="O354" s="14"/>
      <c r="P354" s="14"/>
      <c r="Q354" s="14"/>
      <c r="R354" s="16"/>
      <c r="S354" s="13"/>
      <c r="T354" s="12"/>
      <c r="U354" s="10" t="str">
        <f t="shared" si="103"/>
        <v/>
      </c>
      <c r="V354" s="10" t="str">
        <f t="shared" si="104"/>
        <v/>
      </c>
      <c r="W354" s="10" t="str">
        <f t="shared" si="119"/>
        <v/>
      </c>
      <c r="X354" s="10" t="str">
        <f t="shared" si="102"/>
        <v/>
      </c>
      <c r="Y354" s="10" t="str">
        <f t="shared" si="105"/>
        <v/>
      </c>
      <c r="Z354" s="10" t="str">
        <f t="shared" si="106"/>
        <v/>
      </c>
      <c r="AA354" s="10" t="str">
        <f t="shared" si="107"/>
        <v/>
      </c>
      <c r="AB354" s="10" t="str">
        <f t="shared" si="108"/>
        <v/>
      </c>
      <c r="AC354" s="18" t="str">
        <f t="shared" si="109"/>
        <v/>
      </c>
      <c r="AD354" s="18" t="str">
        <f t="shared" si="118"/>
        <v/>
      </c>
      <c r="AE354" s="18" t="str">
        <f t="shared" si="110"/>
        <v/>
      </c>
      <c r="AF354" s="18" t="str">
        <f t="shared" si="111"/>
        <v/>
      </c>
      <c r="AG354" s="18" t="str">
        <f t="shared" si="112"/>
        <v/>
      </c>
      <c r="AH354" s="18" t="str">
        <f t="shared" si="113"/>
        <v/>
      </c>
      <c r="AI354" s="18" t="str">
        <f t="shared" si="114"/>
        <v/>
      </c>
      <c r="AJ354" s="18" t="str">
        <f t="shared" si="115"/>
        <v/>
      </c>
      <c r="AK354" s="18" t="str">
        <f t="shared" si="116"/>
        <v/>
      </c>
      <c r="AL354" s="18" t="str">
        <f t="shared" si="117"/>
        <v/>
      </c>
    </row>
    <row r="355" spans="1:38" ht="22.5" customHeight="1" x14ac:dyDescent="0.25">
      <c r="A355" s="98">
        <v>346</v>
      </c>
      <c r="B355" s="66"/>
      <c r="C355" s="67"/>
      <c r="D355" s="22"/>
      <c r="E355" s="22"/>
      <c r="F355" s="22"/>
      <c r="G355" s="23"/>
      <c r="H355" s="23"/>
      <c r="I355" s="23"/>
      <c r="J355" s="15"/>
      <c r="K355" s="15"/>
      <c r="L355" s="15"/>
      <c r="M355" s="14"/>
      <c r="N355" s="14"/>
      <c r="O355" s="14"/>
      <c r="P355" s="14"/>
      <c r="Q355" s="14"/>
      <c r="R355" s="16"/>
      <c r="S355" s="13"/>
      <c r="T355" s="12"/>
      <c r="U355" s="10" t="str">
        <f t="shared" si="103"/>
        <v/>
      </c>
      <c r="V355" s="10" t="str">
        <f t="shared" si="104"/>
        <v/>
      </c>
      <c r="W355" s="10" t="str">
        <f t="shared" si="119"/>
        <v/>
      </c>
      <c r="X355" s="10" t="str">
        <f t="shared" si="102"/>
        <v/>
      </c>
      <c r="Y355" s="10" t="str">
        <f t="shared" si="105"/>
        <v/>
      </c>
      <c r="Z355" s="10" t="str">
        <f t="shared" si="106"/>
        <v/>
      </c>
      <c r="AA355" s="10" t="str">
        <f t="shared" si="107"/>
        <v/>
      </c>
      <c r="AB355" s="10" t="str">
        <f t="shared" si="108"/>
        <v/>
      </c>
      <c r="AC355" s="18" t="str">
        <f t="shared" si="109"/>
        <v/>
      </c>
      <c r="AD355" s="18" t="str">
        <f t="shared" si="118"/>
        <v/>
      </c>
      <c r="AE355" s="18" t="str">
        <f t="shared" si="110"/>
        <v/>
      </c>
      <c r="AF355" s="18" t="str">
        <f t="shared" si="111"/>
        <v/>
      </c>
      <c r="AG355" s="18" t="str">
        <f t="shared" si="112"/>
        <v/>
      </c>
      <c r="AH355" s="18" t="str">
        <f t="shared" si="113"/>
        <v/>
      </c>
      <c r="AI355" s="18" t="str">
        <f t="shared" si="114"/>
        <v/>
      </c>
      <c r="AJ355" s="18" t="str">
        <f t="shared" si="115"/>
        <v/>
      </c>
      <c r="AK355" s="18" t="str">
        <f t="shared" si="116"/>
        <v/>
      </c>
      <c r="AL355" s="18" t="str">
        <f t="shared" si="117"/>
        <v/>
      </c>
    </row>
    <row r="356" spans="1:38" ht="22.5" customHeight="1" x14ac:dyDescent="0.25">
      <c r="A356" s="98">
        <v>347</v>
      </c>
      <c r="B356" s="66"/>
      <c r="C356" s="67"/>
      <c r="D356" s="22"/>
      <c r="E356" s="22"/>
      <c r="F356" s="22"/>
      <c r="G356" s="23"/>
      <c r="H356" s="23"/>
      <c r="I356" s="23"/>
      <c r="J356" s="15"/>
      <c r="K356" s="15"/>
      <c r="L356" s="15"/>
      <c r="M356" s="14"/>
      <c r="N356" s="14"/>
      <c r="O356" s="14"/>
      <c r="P356" s="14"/>
      <c r="Q356" s="14"/>
      <c r="R356" s="16"/>
      <c r="S356" s="13"/>
      <c r="T356" s="12"/>
      <c r="U356" s="10" t="str">
        <f t="shared" si="103"/>
        <v/>
      </c>
      <c r="V356" s="10" t="str">
        <f t="shared" si="104"/>
        <v/>
      </c>
      <c r="W356" s="10" t="str">
        <f t="shared" si="119"/>
        <v/>
      </c>
      <c r="X356" s="10" t="str">
        <f t="shared" si="102"/>
        <v/>
      </c>
      <c r="Y356" s="10" t="str">
        <f t="shared" si="105"/>
        <v/>
      </c>
      <c r="Z356" s="10" t="str">
        <f t="shared" si="106"/>
        <v/>
      </c>
      <c r="AA356" s="10" t="str">
        <f t="shared" si="107"/>
        <v/>
      </c>
      <c r="AB356" s="10" t="str">
        <f t="shared" si="108"/>
        <v/>
      </c>
      <c r="AC356" s="18" t="str">
        <f t="shared" si="109"/>
        <v/>
      </c>
      <c r="AD356" s="18" t="str">
        <f t="shared" si="118"/>
        <v/>
      </c>
      <c r="AE356" s="18" t="str">
        <f t="shared" si="110"/>
        <v/>
      </c>
      <c r="AF356" s="18" t="str">
        <f t="shared" si="111"/>
        <v/>
      </c>
      <c r="AG356" s="18" t="str">
        <f t="shared" si="112"/>
        <v/>
      </c>
      <c r="AH356" s="18" t="str">
        <f t="shared" si="113"/>
        <v/>
      </c>
      <c r="AI356" s="18" t="str">
        <f t="shared" si="114"/>
        <v/>
      </c>
      <c r="AJ356" s="18" t="str">
        <f t="shared" si="115"/>
        <v/>
      </c>
      <c r="AK356" s="18" t="str">
        <f t="shared" si="116"/>
        <v/>
      </c>
      <c r="AL356" s="18" t="str">
        <f t="shared" si="117"/>
        <v/>
      </c>
    </row>
    <row r="357" spans="1:38" ht="22.5" customHeight="1" x14ac:dyDescent="0.25">
      <c r="A357" s="98">
        <v>348</v>
      </c>
      <c r="B357" s="66"/>
      <c r="C357" s="67"/>
      <c r="D357" s="22"/>
      <c r="E357" s="22"/>
      <c r="F357" s="22"/>
      <c r="G357" s="23"/>
      <c r="H357" s="23"/>
      <c r="I357" s="23"/>
      <c r="J357" s="15"/>
      <c r="K357" s="15"/>
      <c r="L357" s="15"/>
      <c r="M357" s="14"/>
      <c r="N357" s="14"/>
      <c r="O357" s="14"/>
      <c r="P357" s="14"/>
      <c r="Q357" s="14"/>
      <c r="R357" s="16"/>
      <c r="S357" s="13"/>
      <c r="T357" s="12"/>
      <c r="U357" s="10" t="str">
        <f t="shared" si="103"/>
        <v/>
      </c>
      <c r="V357" s="10" t="str">
        <f t="shared" si="104"/>
        <v/>
      </c>
      <c r="W357" s="10" t="str">
        <f t="shared" si="119"/>
        <v/>
      </c>
      <c r="X357" s="10" t="str">
        <f t="shared" si="102"/>
        <v/>
      </c>
      <c r="Y357" s="10" t="str">
        <f t="shared" si="105"/>
        <v/>
      </c>
      <c r="Z357" s="10" t="str">
        <f t="shared" si="106"/>
        <v/>
      </c>
      <c r="AA357" s="10" t="str">
        <f t="shared" si="107"/>
        <v/>
      </c>
      <c r="AB357" s="10" t="str">
        <f t="shared" si="108"/>
        <v/>
      </c>
      <c r="AC357" s="18" t="str">
        <f t="shared" si="109"/>
        <v/>
      </c>
      <c r="AD357" s="18" t="str">
        <f t="shared" si="118"/>
        <v/>
      </c>
      <c r="AE357" s="18" t="str">
        <f t="shared" si="110"/>
        <v/>
      </c>
      <c r="AF357" s="18" t="str">
        <f t="shared" si="111"/>
        <v/>
      </c>
      <c r="AG357" s="18" t="str">
        <f t="shared" si="112"/>
        <v/>
      </c>
      <c r="AH357" s="18" t="str">
        <f t="shared" si="113"/>
        <v/>
      </c>
      <c r="AI357" s="18" t="str">
        <f t="shared" si="114"/>
        <v/>
      </c>
      <c r="AJ357" s="18" t="str">
        <f t="shared" si="115"/>
        <v/>
      </c>
      <c r="AK357" s="18" t="str">
        <f t="shared" si="116"/>
        <v/>
      </c>
      <c r="AL357" s="18" t="str">
        <f t="shared" si="117"/>
        <v/>
      </c>
    </row>
    <row r="358" spans="1:38" ht="22.5" customHeight="1" x14ac:dyDescent="0.25">
      <c r="A358" s="98">
        <v>349</v>
      </c>
      <c r="B358" s="66"/>
      <c r="C358" s="67"/>
      <c r="D358" s="22"/>
      <c r="E358" s="22"/>
      <c r="F358" s="22"/>
      <c r="G358" s="23"/>
      <c r="H358" s="23"/>
      <c r="I358" s="23"/>
      <c r="J358" s="15"/>
      <c r="K358" s="15"/>
      <c r="L358" s="15"/>
      <c r="M358" s="14"/>
      <c r="N358" s="14"/>
      <c r="O358" s="14"/>
      <c r="P358" s="14"/>
      <c r="Q358" s="14"/>
      <c r="R358" s="16"/>
      <c r="S358" s="13"/>
      <c r="T358" s="12"/>
      <c r="U358" s="10" t="str">
        <f t="shared" si="103"/>
        <v/>
      </c>
      <c r="V358" s="10" t="str">
        <f t="shared" si="104"/>
        <v/>
      </c>
      <c r="W358" s="10" t="str">
        <f t="shared" si="119"/>
        <v/>
      </c>
      <c r="X358" s="10" t="str">
        <f t="shared" si="102"/>
        <v/>
      </c>
      <c r="Y358" s="10" t="str">
        <f t="shared" si="105"/>
        <v/>
      </c>
      <c r="Z358" s="10" t="str">
        <f t="shared" si="106"/>
        <v/>
      </c>
      <c r="AA358" s="10" t="str">
        <f t="shared" si="107"/>
        <v/>
      </c>
      <c r="AB358" s="10" t="str">
        <f t="shared" si="108"/>
        <v/>
      </c>
      <c r="AC358" s="18" t="str">
        <f t="shared" si="109"/>
        <v/>
      </c>
      <c r="AD358" s="18" t="str">
        <f t="shared" si="118"/>
        <v/>
      </c>
      <c r="AE358" s="18" t="str">
        <f t="shared" si="110"/>
        <v/>
      </c>
      <c r="AF358" s="18" t="str">
        <f t="shared" si="111"/>
        <v/>
      </c>
      <c r="AG358" s="18" t="str">
        <f t="shared" si="112"/>
        <v/>
      </c>
      <c r="AH358" s="18" t="str">
        <f t="shared" si="113"/>
        <v/>
      </c>
      <c r="AI358" s="18" t="str">
        <f t="shared" si="114"/>
        <v/>
      </c>
      <c r="AJ358" s="18" t="str">
        <f t="shared" si="115"/>
        <v/>
      </c>
      <c r="AK358" s="18" t="str">
        <f t="shared" si="116"/>
        <v/>
      </c>
      <c r="AL358" s="18" t="str">
        <f t="shared" si="117"/>
        <v/>
      </c>
    </row>
    <row r="359" spans="1:38" ht="22.5" customHeight="1" x14ac:dyDescent="0.25">
      <c r="A359" s="98">
        <v>350</v>
      </c>
      <c r="B359" s="66"/>
      <c r="C359" s="67"/>
      <c r="D359" s="22"/>
      <c r="E359" s="22"/>
      <c r="F359" s="22"/>
      <c r="G359" s="23"/>
      <c r="H359" s="23"/>
      <c r="I359" s="23"/>
      <c r="J359" s="15"/>
      <c r="K359" s="15"/>
      <c r="L359" s="15"/>
      <c r="M359" s="14"/>
      <c r="N359" s="14"/>
      <c r="O359" s="14"/>
      <c r="P359" s="14"/>
      <c r="Q359" s="14"/>
      <c r="R359" s="16"/>
      <c r="S359" s="13"/>
      <c r="T359" s="12"/>
      <c r="U359" s="10" t="str">
        <f t="shared" si="103"/>
        <v/>
      </c>
      <c r="V359" s="10" t="str">
        <f t="shared" si="104"/>
        <v/>
      </c>
      <c r="W359" s="10" t="str">
        <f t="shared" si="119"/>
        <v/>
      </c>
      <c r="X359" s="10" t="str">
        <f t="shared" si="102"/>
        <v/>
      </c>
      <c r="Y359" s="10" t="str">
        <f t="shared" si="105"/>
        <v/>
      </c>
      <c r="Z359" s="10" t="str">
        <f t="shared" si="106"/>
        <v/>
      </c>
      <c r="AA359" s="10" t="str">
        <f t="shared" si="107"/>
        <v/>
      </c>
      <c r="AB359" s="10" t="str">
        <f t="shared" si="108"/>
        <v/>
      </c>
      <c r="AC359" s="18" t="str">
        <f t="shared" si="109"/>
        <v/>
      </c>
      <c r="AD359" s="18" t="str">
        <f t="shared" si="118"/>
        <v/>
      </c>
      <c r="AE359" s="18" t="str">
        <f t="shared" si="110"/>
        <v/>
      </c>
      <c r="AF359" s="18" t="str">
        <f t="shared" si="111"/>
        <v/>
      </c>
      <c r="AG359" s="18" t="str">
        <f t="shared" si="112"/>
        <v/>
      </c>
      <c r="AH359" s="18" t="str">
        <f t="shared" si="113"/>
        <v/>
      </c>
      <c r="AI359" s="18" t="str">
        <f t="shared" si="114"/>
        <v/>
      </c>
      <c r="AJ359" s="18" t="str">
        <f t="shared" si="115"/>
        <v/>
      </c>
      <c r="AK359" s="18" t="str">
        <f t="shared" si="116"/>
        <v/>
      </c>
      <c r="AL359" s="18" t="str">
        <f t="shared" si="117"/>
        <v/>
      </c>
    </row>
    <row r="360" spans="1:38" ht="22.5" customHeight="1" x14ac:dyDescent="0.25">
      <c r="A360" s="98">
        <v>351</v>
      </c>
      <c r="B360" s="66"/>
      <c r="C360" s="67"/>
      <c r="D360" s="22"/>
      <c r="E360" s="22"/>
      <c r="F360" s="22"/>
      <c r="G360" s="23"/>
      <c r="H360" s="23"/>
      <c r="I360" s="23"/>
      <c r="J360" s="15"/>
      <c r="K360" s="15"/>
      <c r="L360" s="15"/>
      <c r="M360" s="14"/>
      <c r="N360" s="14"/>
      <c r="O360" s="14"/>
      <c r="P360" s="14"/>
      <c r="Q360" s="14"/>
      <c r="R360" s="16"/>
      <c r="S360" s="13"/>
      <c r="T360" s="12"/>
      <c r="U360" s="10" t="str">
        <f t="shared" si="103"/>
        <v/>
      </c>
      <c r="V360" s="10" t="str">
        <f t="shared" si="104"/>
        <v/>
      </c>
      <c r="W360" s="10" t="str">
        <f t="shared" si="119"/>
        <v/>
      </c>
      <c r="X360" s="10" t="str">
        <f t="shared" si="102"/>
        <v/>
      </c>
      <c r="Y360" s="10" t="str">
        <f t="shared" si="105"/>
        <v/>
      </c>
      <c r="Z360" s="10" t="str">
        <f t="shared" si="106"/>
        <v/>
      </c>
      <c r="AA360" s="10" t="str">
        <f t="shared" si="107"/>
        <v/>
      </c>
      <c r="AB360" s="10" t="str">
        <f t="shared" si="108"/>
        <v/>
      </c>
      <c r="AC360" s="18" t="str">
        <f t="shared" si="109"/>
        <v/>
      </c>
      <c r="AD360" s="18" t="str">
        <f t="shared" si="118"/>
        <v/>
      </c>
      <c r="AE360" s="18" t="str">
        <f t="shared" si="110"/>
        <v/>
      </c>
      <c r="AF360" s="18" t="str">
        <f t="shared" si="111"/>
        <v/>
      </c>
      <c r="AG360" s="18" t="str">
        <f t="shared" si="112"/>
        <v/>
      </c>
      <c r="AH360" s="18" t="str">
        <f t="shared" si="113"/>
        <v/>
      </c>
      <c r="AI360" s="18" t="str">
        <f t="shared" si="114"/>
        <v/>
      </c>
      <c r="AJ360" s="18" t="str">
        <f t="shared" si="115"/>
        <v/>
      </c>
      <c r="AK360" s="18" t="str">
        <f t="shared" si="116"/>
        <v/>
      </c>
      <c r="AL360" s="18" t="str">
        <f t="shared" si="117"/>
        <v/>
      </c>
    </row>
    <row r="361" spans="1:38" ht="22.5" customHeight="1" x14ac:dyDescent="0.25">
      <c r="A361" s="98">
        <v>352</v>
      </c>
      <c r="B361" s="66"/>
      <c r="C361" s="67"/>
      <c r="D361" s="22"/>
      <c r="E361" s="22"/>
      <c r="F361" s="22"/>
      <c r="G361" s="23"/>
      <c r="H361" s="23"/>
      <c r="I361" s="23"/>
      <c r="J361" s="15"/>
      <c r="K361" s="15"/>
      <c r="L361" s="15"/>
      <c r="M361" s="14"/>
      <c r="N361" s="14"/>
      <c r="O361" s="14"/>
      <c r="P361" s="14"/>
      <c r="Q361" s="14"/>
      <c r="R361" s="16"/>
      <c r="S361" s="13"/>
      <c r="T361" s="12"/>
      <c r="U361" s="10" t="str">
        <f t="shared" si="103"/>
        <v/>
      </c>
      <c r="V361" s="10" t="str">
        <f t="shared" si="104"/>
        <v/>
      </c>
      <c r="W361" s="10" t="str">
        <f t="shared" si="119"/>
        <v/>
      </c>
      <c r="X361" s="10" t="str">
        <f t="shared" si="102"/>
        <v/>
      </c>
      <c r="Y361" s="10" t="str">
        <f t="shared" si="105"/>
        <v/>
      </c>
      <c r="Z361" s="10" t="str">
        <f t="shared" si="106"/>
        <v/>
      </c>
      <c r="AA361" s="10" t="str">
        <f t="shared" si="107"/>
        <v/>
      </c>
      <c r="AB361" s="10" t="str">
        <f t="shared" si="108"/>
        <v/>
      </c>
      <c r="AC361" s="18" t="str">
        <f t="shared" si="109"/>
        <v/>
      </c>
      <c r="AD361" s="18" t="str">
        <f t="shared" si="118"/>
        <v/>
      </c>
      <c r="AE361" s="18" t="str">
        <f t="shared" si="110"/>
        <v/>
      </c>
      <c r="AF361" s="18" t="str">
        <f t="shared" si="111"/>
        <v/>
      </c>
      <c r="AG361" s="18" t="str">
        <f t="shared" si="112"/>
        <v/>
      </c>
      <c r="AH361" s="18" t="str">
        <f t="shared" si="113"/>
        <v/>
      </c>
      <c r="AI361" s="18" t="str">
        <f t="shared" si="114"/>
        <v/>
      </c>
      <c r="AJ361" s="18" t="str">
        <f t="shared" si="115"/>
        <v/>
      </c>
      <c r="AK361" s="18" t="str">
        <f t="shared" si="116"/>
        <v/>
      </c>
      <c r="AL361" s="18" t="str">
        <f t="shared" si="117"/>
        <v/>
      </c>
    </row>
    <row r="362" spans="1:38" ht="22.5" customHeight="1" x14ac:dyDescent="0.25">
      <c r="A362" s="98">
        <v>353</v>
      </c>
      <c r="B362" s="66"/>
      <c r="C362" s="67"/>
      <c r="D362" s="22"/>
      <c r="E362" s="22"/>
      <c r="F362" s="22"/>
      <c r="G362" s="23"/>
      <c r="H362" s="23"/>
      <c r="I362" s="23"/>
      <c r="J362" s="15"/>
      <c r="K362" s="15"/>
      <c r="L362" s="15"/>
      <c r="M362" s="14"/>
      <c r="N362" s="14"/>
      <c r="O362" s="14"/>
      <c r="P362" s="14"/>
      <c r="Q362" s="14"/>
      <c r="R362" s="16"/>
      <c r="S362" s="13"/>
      <c r="T362" s="12"/>
      <c r="U362" s="10" t="str">
        <f t="shared" si="103"/>
        <v/>
      </c>
      <c r="V362" s="10" t="str">
        <f t="shared" si="104"/>
        <v/>
      </c>
      <c r="W362" s="10" t="str">
        <f t="shared" si="119"/>
        <v/>
      </c>
      <c r="X362" s="10" t="str">
        <f t="shared" si="102"/>
        <v/>
      </c>
      <c r="Y362" s="10" t="str">
        <f t="shared" si="105"/>
        <v/>
      </c>
      <c r="Z362" s="10" t="str">
        <f t="shared" si="106"/>
        <v/>
      </c>
      <c r="AA362" s="10" t="str">
        <f t="shared" si="107"/>
        <v/>
      </c>
      <c r="AB362" s="10" t="str">
        <f t="shared" si="108"/>
        <v/>
      </c>
      <c r="AC362" s="18" t="str">
        <f t="shared" si="109"/>
        <v/>
      </c>
      <c r="AD362" s="18" t="str">
        <f t="shared" si="118"/>
        <v/>
      </c>
      <c r="AE362" s="18" t="str">
        <f t="shared" si="110"/>
        <v/>
      </c>
      <c r="AF362" s="18" t="str">
        <f t="shared" si="111"/>
        <v/>
      </c>
      <c r="AG362" s="18" t="str">
        <f t="shared" si="112"/>
        <v/>
      </c>
      <c r="AH362" s="18" t="str">
        <f t="shared" si="113"/>
        <v/>
      </c>
      <c r="AI362" s="18" t="str">
        <f t="shared" si="114"/>
        <v/>
      </c>
      <c r="AJ362" s="18" t="str">
        <f t="shared" si="115"/>
        <v/>
      </c>
      <c r="AK362" s="18" t="str">
        <f t="shared" si="116"/>
        <v/>
      </c>
      <c r="AL362" s="18" t="str">
        <f t="shared" si="117"/>
        <v/>
      </c>
    </row>
    <row r="363" spans="1:38" ht="22.5" customHeight="1" x14ac:dyDescent="0.25">
      <c r="A363" s="98">
        <v>354</v>
      </c>
      <c r="B363" s="66"/>
      <c r="C363" s="67"/>
      <c r="D363" s="22"/>
      <c r="E363" s="22"/>
      <c r="F363" s="22"/>
      <c r="G363" s="23"/>
      <c r="H363" s="23"/>
      <c r="I363" s="23"/>
      <c r="J363" s="15"/>
      <c r="K363" s="15"/>
      <c r="L363" s="15"/>
      <c r="M363" s="14"/>
      <c r="N363" s="14"/>
      <c r="O363" s="14"/>
      <c r="P363" s="14"/>
      <c r="Q363" s="14"/>
      <c r="R363" s="16"/>
      <c r="S363" s="13"/>
      <c r="T363" s="12"/>
      <c r="U363" s="10" t="str">
        <f t="shared" si="103"/>
        <v/>
      </c>
      <c r="V363" s="10" t="str">
        <f t="shared" si="104"/>
        <v/>
      </c>
      <c r="W363" s="10" t="str">
        <f t="shared" si="119"/>
        <v/>
      </c>
      <c r="X363" s="10" t="str">
        <f t="shared" si="102"/>
        <v/>
      </c>
      <c r="Y363" s="10" t="str">
        <f t="shared" si="105"/>
        <v/>
      </c>
      <c r="Z363" s="10" t="str">
        <f t="shared" si="106"/>
        <v/>
      </c>
      <c r="AA363" s="10" t="str">
        <f t="shared" si="107"/>
        <v/>
      </c>
      <c r="AB363" s="10" t="str">
        <f t="shared" si="108"/>
        <v/>
      </c>
      <c r="AC363" s="18" t="str">
        <f t="shared" si="109"/>
        <v/>
      </c>
      <c r="AD363" s="18" t="str">
        <f t="shared" si="118"/>
        <v/>
      </c>
      <c r="AE363" s="18" t="str">
        <f t="shared" si="110"/>
        <v/>
      </c>
      <c r="AF363" s="18" t="str">
        <f t="shared" si="111"/>
        <v/>
      </c>
      <c r="AG363" s="18" t="str">
        <f t="shared" si="112"/>
        <v/>
      </c>
      <c r="AH363" s="18" t="str">
        <f t="shared" si="113"/>
        <v/>
      </c>
      <c r="AI363" s="18" t="str">
        <f t="shared" si="114"/>
        <v/>
      </c>
      <c r="AJ363" s="18" t="str">
        <f t="shared" si="115"/>
        <v/>
      </c>
      <c r="AK363" s="18" t="str">
        <f t="shared" si="116"/>
        <v/>
      </c>
      <c r="AL363" s="18" t="str">
        <f t="shared" si="117"/>
        <v/>
      </c>
    </row>
    <row r="364" spans="1:38" ht="22.5" customHeight="1" x14ac:dyDescent="0.25">
      <c r="A364" s="98">
        <v>355</v>
      </c>
      <c r="B364" s="66"/>
      <c r="C364" s="67"/>
      <c r="D364" s="22"/>
      <c r="E364" s="22"/>
      <c r="F364" s="22"/>
      <c r="G364" s="23"/>
      <c r="H364" s="23"/>
      <c r="I364" s="23"/>
      <c r="J364" s="15"/>
      <c r="K364" s="15"/>
      <c r="L364" s="15"/>
      <c r="M364" s="14"/>
      <c r="N364" s="14"/>
      <c r="O364" s="14"/>
      <c r="P364" s="14"/>
      <c r="Q364" s="14"/>
      <c r="R364" s="16"/>
      <c r="S364" s="13"/>
      <c r="T364" s="12"/>
      <c r="U364" s="10" t="str">
        <f t="shared" si="103"/>
        <v/>
      </c>
      <c r="V364" s="10" t="str">
        <f t="shared" si="104"/>
        <v/>
      </c>
      <c r="W364" s="10" t="str">
        <f t="shared" si="119"/>
        <v/>
      </c>
      <c r="X364" s="10" t="str">
        <f t="shared" si="102"/>
        <v/>
      </c>
      <c r="Y364" s="10" t="str">
        <f t="shared" si="105"/>
        <v/>
      </c>
      <c r="Z364" s="10" t="str">
        <f t="shared" si="106"/>
        <v/>
      </c>
      <c r="AA364" s="10" t="str">
        <f t="shared" si="107"/>
        <v/>
      </c>
      <c r="AB364" s="10" t="str">
        <f t="shared" si="108"/>
        <v/>
      </c>
      <c r="AC364" s="18" t="str">
        <f t="shared" si="109"/>
        <v/>
      </c>
      <c r="AD364" s="18" t="str">
        <f t="shared" si="118"/>
        <v/>
      </c>
      <c r="AE364" s="18" t="str">
        <f t="shared" si="110"/>
        <v/>
      </c>
      <c r="AF364" s="18" t="str">
        <f t="shared" si="111"/>
        <v/>
      </c>
      <c r="AG364" s="18" t="str">
        <f t="shared" si="112"/>
        <v/>
      </c>
      <c r="AH364" s="18" t="str">
        <f t="shared" si="113"/>
        <v/>
      </c>
      <c r="AI364" s="18" t="str">
        <f t="shared" si="114"/>
        <v/>
      </c>
      <c r="AJ364" s="18" t="str">
        <f t="shared" si="115"/>
        <v/>
      </c>
      <c r="AK364" s="18" t="str">
        <f t="shared" si="116"/>
        <v/>
      </c>
      <c r="AL364" s="18" t="str">
        <f t="shared" si="117"/>
        <v/>
      </c>
    </row>
    <row r="365" spans="1:38" ht="22.5" customHeight="1" x14ac:dyDescent="0.25">
      <c r="A365" s="98">
        <v>356</v>
      </c>
      <c r="B365" s="66"/>
      <c r="C365" s="67"/>
      <c r="D365" s="22"/>
      <c r="E365" s="22"/>
      <c r="F365" s="22"/>
      <c r="G365" s="23"/>
      <c r="H365" s="23"/>
      <c r="I365" s="23"/>
      <c r="J365" s="15"/>
      <c r="K365" s="15"/>
      <c r="L365" s="15"/>
      <c r="M365" s="14"/>
      <c r="N365" s="14"/>
      <c r="O365" s="14"/>
      <c r="P365" s="14"/>
      <c r="Q365" s="14"/>
      <c r="R365" s="16"/>
      <c r="S365" s="13"/>
      <c r="T365" s="12"/>
      <c r="U365" s="10" t="str">
        <f t="shared" si="103"/>
        <v/>
      </c>
      <c r="V365" s="10" t="str">
        <f t="shared" si="104"/>
        <v/>
      </c>
      <c r="W365" s="10" t="str">
        <f t="shared" si="119"/>
        <v/>
      </c>
      <c r="X365" s="10" t="str">
        <f t="shared" si="102"/>
        <v/>
      </c>
      <c r="Y365" s="10" t="str">
        <f t="shared" si="105"/>
        <v/>
      </c>
      <c r="Z365" s="10" t="str">
        <f t="shared" si="106"/>
        <v/>
      </c>
      <c r="AA365" s="10" t="str">
        <f t="shared" si="107"/>
        <v/>
      </c>
      <c r="AB365" s="10" t="str">
        <f t="shared" si="108"/>
        <v/>
      </c>
      <c r="AC365" s="18" t="str">
        <f t="shared" si="109"/>
        <v/>
      </c>
      <c r="AD365" s="18" t="str">
        <f t="shared" si="118"/>
        <v/>
      </c>
      <c r="AE365" s="18" t="str">
        <f t="shared" si="110"/>
        <v/>
      </c>
      <c r="AF365" s="18" t="str">
        <f t="shared" si="111"/>
        <v/>
      </c>
      <c r="AG365" s="18" t="str">
        <f t="shared" si="112"/>
        <v/>
      </c>
      <c r="AH365" s="18" t="str">
        <f t="shared" si="113"/>
        <v/>
      </c>
      <c r="AI365" s="18" t="str">
        <f t="shared" si="114"/>
        <v/>
      </c>
      <c r="AJ365" s="18" t="str">
        <f t="shared" si="115"/>
        <v/>
      </c>
      <c r="AK365" s="18" t="str">
        <f t="shared" si="116"/>
        <v/>
      </c>
      <c r="AL365" s="18" t="str">
        <f t="shared" si="117"/>
        <v/>
      </c>
    </row>
    <row r="366" spans="1:38" ht="22.5" customHeight="1" x14ac:dyDescent="0.25">
      <c r="A366" s="98">
        <v>357</v>
      </c>
      <c r="B366" s="66"/>
      <c r="C366" s="67"/>
      <c r="D366" s="22"/>
      <c r="E366" s="22"/>
      <c r="F366" s="22"/>
      <c r="G366" s="23"/>
      <c r="H366" s="23"/>
      <c r="I366" s="23"/>
      <c r="J366" s="15"/>
      <c r="K366" s="15"/>
      <c r="L366" s="15"/>
      <c r="M366" s="14"/>
      <c r="N366" s="14"/>
      <c r="O366" s="14"/>
      <c r="P366" s="14"/>
      <c r="Q366" s="14"/>
      <c r="R366" s="16"/>
      <c r="S366" s="13"/>
      <c r="T366" s="12"/>
      <c r="U366" s="10" t="str">
        <f t="shared" si="103"/>
        <v/>
      </c>
      <c r="V366" s="10" t="str">
        <f t="shared" si="104"/>
        <v/>
      </c>
      <c r="W366" s="10" t="str">
        <f t="shared" si="119"/>
        <v/>
      </c>
      <c r="X366" s="10" t="str">
        <f t="shared" si="102"/>
        <v/>
      </c>
      <c r="Y366" s="10" t="str">
        <f t="shared" si="105"/>
        <v/>
      </c>
      <c r="Z366" s="10" t="str">
        <f t="shared" si="106"/>
        <v/>
      </c>
      <c r="AA366" s="10" t="str">
        <f t="shared" si="107"/>
        <v/>
      </c>
      <c r="AB366" s="10" t="str">
        <f t="shared" si="108"/>
        <v/>
      </c>
      <c r="AC366" s="18" t="str">
        <f t="shared" si="109"/>
        <v/>
      </c>
      <c r="AD366" s="18" t="str">
        <f t="shared" si="118"/>
        <v/>
      </c>
      <c r="AE366" s="18" t="str">
        <f t="shared" si="110"/>
        <v/>
      </c>
      <c r="AF366" s="18" t="str">
        <f t="shared" si="111"/>
        <v/>
      </c>
      <c r="AG366" s="18" t="str">
        <f t="shared" si="112"/>
        <v/>
      </c>
      <c r="AH366" s="18" t="str">
        <f t="shared" si="113"/>
        <v/>
      </c>
      <c r="AI366" s="18" t="str">
        <f t="shared" si="114"/>
        <v/>
      </c>
      <c r="AJ366" s="18" t="str">
        <f t="shared" si="115"/>
        <v/>
      </c>
      <c r="AK366" s="18" t="str">
        <f t="shared" si="116"/>
        <v/>
      </c>
      <c r="AL366" s="18" t="str">
        <f t="shared" si="117"/>
        <v/>
      </c>
    </row>
    <row r="367" spans="1:38" ht="22.5" customHeight="1" x14ac:dyDescent="0.25">
      <c r="A367" s="98">
        <v>358</v>
      </c>
      <c r="B367" s="66"/>
      <c r="C367" s="67"/>
      <c r="D367" s="22"/>
      <c r="E367" s="22"/>
      <c r="F367" s="22"/>
      <c r="G367" s="23"/>
      <c r="H367" s="23"/>
      <c r="I367" s="23"/>
      <c r="J367" s="15"/>
      <c r="K367" s="15"/>
      <c r="L367" s="15"/>
      <c r="M367" s="14"/>
      <c r="N367" s="14"/>
      <c r="O367" s="14"/>
      <c r="P367" s="14"/>
      <c r="Q367" s="14"/>
      <c r="R367" s="16"/>
      <c r="S367" s="13"/>
      <c r="T367" s="12"/>
      <c r="U367" s="10" t="str">
        <f t="shared" si="103"/>
        <v/>
      </c>
      <c r="V367" s="10" t="str">
        <f t="shared" si="104"/>
        <v/>
      </c>
      <c r="W367" s="10" t="str">
        <f t="shared" si="119"/>
        <v/>
      </c>
      <c r="X367" s="10" t="str">
        <f t="shared" si="102"/>
        <v/>
      </c>
      <c r="Y367" s="10" t="str">
        <f t="shared" si="105"/>
        <v/>
      </c>
      <c r="Z367" s="10" t="str">
        <f t="shared" si="106"/>
        <v/>
      </c>
      <c r="AA367" s="10" t="str">
        <f t="shared" si="107"/>
        <v/>
      </c>
      <c r="AB367" s="10" t="str">
        <f t="shared" si="108"/>
        <v/>
      </c>
      <c r="AC367" s="18" t="str">
        <f t="shared" si="109"/>
        <v/>
      </c>
      <c r="AD367" s="18" t="str">
        <f t="shared" si="118"/>
        <v/>
      </c>
      <c r="AE367" s="18" t="str">
        <f t="shared" si="110"/>
        <v/>
      </c>
      <c r="AF367" s="18" t="str">
        <f t="shared" si="111"/>
        <v/>
      </c>
      <c r="AG367" s="18" t="str">
        <f t="shared" si="112"/>
        <v/>
      </c>
      <c r="AH367" s="18" t="str">
        <f t="shared" si="113"/>
        <v/>
      </c>
      <c r="AI367" s="18" t="str">
        <f t="shared" si="114"/>
        <v/>
      </c>
      <c r="AJ367" s="18" t="str">
        <f t="shared" si="115"/>
        <v/>
      </c>
      <c r="AK367" s="18" t="str">
        <f t="shared" si="116"/>
        <v/>
      </c>
      <c r="AL367" s="18" t="str">
        <f t="shared" si="117"/>
        <v/>
      </c>
    </row>
    <row r="368" spans="1:38" ht="22.5" customHeight="1" x14ac:dyDescent="0.25">
      <c r="A368" s="98">
        <v>359</v>
      </c>
      <c r="B368" s="66"/>
      <c r="C368" s="67"/>
      <c r="D368" s="22"/>
      <c r="E368" s="22"/>
      <c r="F368" s="22"/>
      <c r="G368" s="23"/>
      <c r="H368" s="23"/>
      <c r="I368" s="23"/>
      <c r="J368" s="15"/>
      <c r="K368" s="15"/>
      <c r="L368" s="15"/>
      <c r="M368" s="14"/>
      <c r="N368" s="14"/>
      <c r="O368" s="14"/>
      <c r="P368" s="14"/>
      <c r="Q368" s="14"/>
      <c r="R368" s="16"/>
      <c r="S368" s="13"/>
      <c r="T368" s="12"/>
      <c r="U368" s="10" t="str">
        <f t="shared" si="103"/>
        <v/>
      </c>
      <c r="V368" s="10" t="str">
        <f t="shared" si="104"/>
        <v/>
      </c>
      <c r="W368" s="10" t="str">
        <f t="shared" si="119"/>
        <v/>
      </c>
      <c r="X368" s="10" t="str">
        <f t="shared" si="102"/>
        <v/>
      </c>
      <c r="Y368" s="10" t="str">
        <f t="shared" si="105"/>
        <v/>
      </c>
      <c r="Z368" s="10" t="str">
        <f t="shared" si="106"/>
        <v/>
      </c>
      <c r="AA368" s="10" t="str">
        <f t="shared" si="107"/>
        <v/>
      </c>
      <c r="AB368" s="10" t="str">
        <f t="shared" si="108"/>
        <v/>
      </c>
      <c r="AC368" s="18" t="str">
        <f t="shared" si="109"/>
        <v/>
      </c>
      <c r="AD368" s="18" t="str">
        <f t="shared" si="118"/>
        <v/>
      </c>
      <c r="AE368" s="18" t="str">
        <f t="shared" si="110"/>
        <v/>
      </c>
      <c r="AF368" s="18" t="str">
        <f t="shared" si="111"/>
        <v/>
      </c>
      <c r="AG368" s="18" t="str">
        <f t="shared" si="112"/>
        <v/>
      </c>
      <c r="AH368" s="18" t="str">
        <f t="shared" si="113"/>
        <v/>
      </c>
      <c r="AI368" s="18" t="str">
        <f t="shared" si="114"/>
        <v/>
      </c>
      <c r="AJ368" s="18" t="str">
        <f t="shared" si="115"/>
        <v/>
      </c>
      <c r="AK368" s="18" t="str">
        <f t="shared" si="116"/>
        <v/>
      </c>
      <c r="AL368" s="18" t="str">
        <f t="shared" si="117"/>
        <v/>
      </c>
    </row>
    <row r="369" spans="1:38" ht="22.5" customHeight="1" x14ac:dyDescent="0.25">
      <c r="A369" s="98">
        <v>360</v>
      </c>
      <c r="B369" s="66"/>
      <c r="C369" s="67"/>
      <c r="D369" s="22"/>
      <c r="E369" s="22"/>
      <c r="F369" s="22"/>
      <c r="G369" s="23"/>
      <c r="H369" s="23"/>
      <c r="I369" s="23"/>
      <c r="J369" s="15"/>
      <c r="K369" s="15"/>
      <c r="L369" s="15"/>
      <c r="M369" s="14"/>
      <c r="N369" s="14"/>
      <c r="O369" s="14"/>
      <c r="P369" s="14"/>
      <c r="Q369" s="14"/>
      <c r="R369" s="16"/>
      <c r="S369" s="13"/>
      <c r="T369" s="12"/>
      <c r="U369" s="10" t="str">
        <f t="shared" si="103"/>
        <v/>
      </c>
      <c r="V369" s="10" t="str">
        <f t="shared" si="104"/>
        <v/>
      </c>
      <c r="W369" s="10" t="str">
        <f t="shared" si="119"/>
        <v/>
      </c>
      <c r="X369" s="10" t="str">
        <f t="shared" si="102"/>
        <v/>
      </c>
      <c r="Y369" s="10" t="str">
        <f t="shared" si="105"/>
        <v/>
      </c>
      <c r="Z369" s="10" t="str">
        <f t="shared" si="106"/>
        <v/>
      </c>
      <c r="AA369" s="10" t="str">
        <f t="shared" si="107"/>
        <v/>
      </c>
      <c r="AB369" s="10" t="str">
        <f t="shared" si="108"/>
        <v/>
      </c>
      <c r="AC369" s="18" t="str">
        <f t="shared" si="109"/>
        <v/>
      </c>
      <c r="AD369" s="18" t="str">
        <f t="shared" si="118"/>
        <v/>
      </c>
      <c r="AE369" s="18" t="str">
        <f t="shared" si="110"/>
        <v/>
      </c>
      <c r="AF369" s="18" t="str">
        <f t="shared" si="111"/>
        <v/>
      </c>
      <c r="AG369" s="18" t="str">
        <f t="shared" si="112"/>
        <v/>
      </c>
      <c r="AH369" s="18" t="str">
        <f t="shared" si="113"/>
        <v/>
      </c>
      <c r="AI369" s="18" t="str">
        <f t="shared" si="114"/>
        <v/>
      </c>
      <c r="AJ369" s="18" t="str">
        <f t="shared" si="115"/>
        <v/>
      </c>
      <c r="AK369" s="18" t="str">
        <f t="shared" si="116"/>
        <v/>
      </c>
      <c r="AL369" s="18" t="str">
        <f t="shared" si="117"/>
        <v/>
      </c>
    </row>
    <row r="370" spans="1:38" ht="22.5" customHeight="1" x14ac:dyDescent="0.25">
      <c r="A370" s="98">
        <v>361</v>
      </c>
      <c r="B370" s="66"/>
      <c r="C370" s="67"/>
      <c r="D370" s="22"/>
      <c r="E370" s="22"/>
      <c r="F370" s="22"/>
      <c r="G370" s="23"/>
      <c r="H370" s="23"/>
      <c r="I370" s="23"/>
      <c r="J370" s="15"/>
      <c r="K370" s="15"/>
      <c r="L370" s="15"/>
      <c r="M370" s="14"/>
      <c r="N370" s="14"/>
      <c r="O370" s="14"/>
      <c r="P370" s="14"/>
      <c r="Q370" s="14"/>
      <c r="R370" s="16"/>
      <c r="S370" s="13"/>
      <c r="T370" s="12"/>
      <c r="U370" s="10" t="str">
        <f t="shared" si="103"/>
        <v/>
      </c>
      <c r="V370" s="10" t="str">
        <f t="shared" si="104"/>
        <v/>
      </c>
      <c r="W370" s="10" t="str">
        <f t="shared" si="119"/>
        <v/>
      </c>
      <c r="X370" s="10" t="str">
        <f t="shared" si="102"/>
        <v/>
      </c>
      <c r="Y370" s="10" t="str">
        <f t="shared" si="105"/>
        <v/>
      </c>
      <c r="Z370" s="10" t="str">
        <f t="shared" si="106"/>
        <v/>
      </c>
      <c r="AA370" s="10" t="str">
        <f t="shared" si="107"/>
        <v/>
      </c>
      <c r="AB370" s="10" t="str">
        <f t="shared" si="108"/>
        <v/>
      </c>
      <c r="AC370" s="18" t="str">
        <f t="shared" si="109"/>
        <v/>
      </c>
      <c r="AD370" s="18" t="str">
        <f t="shared" si="118"/>
        <v/>
      </c>
      <c r="AE370" s="18" t="str">
        <f t="shared" si="110"/>
        <v/>
      </c>
      <c r="AF370" s="18" t="str">
        <f t="shared" si="111"/>
        <v/>
      </c>
      <c r="AG370" s="18" t="str">
        <f t="shared" si="112"/>
        <v/>
      </c>
      <c r="AH370" s="18" t="str">
        <f t="shared" si="113"/>
        <v/>
      </c>
      <c r="AI370" s="18" t="str">
        <f t="shared" si="114"/>
        <v/>
      </c>
      <c r="AJ370" s="18" t="str">
        <f t="shared" si="115"/>
        <v/>
      </c>
      <c r="AK370" s="18" t="str">
        <f t="shared" si="116"/>
        <v/>
      </c>
      <c r="AL370" s="18" t="str">
        <f t="shared" si="117"/>
        <v/>
      </c>
    </row>
    <row r="371" spans="1:38" ht="22.5" customHeight="1" x14ac:dyDescent="0.25">
      <c r="A371" s="98">
        <v>362</v>
      </c>
      <c r="B371" s="66"/>
      <c r="C371" s="67"/>
      <c r="D371" s="22"/>
      <c r="E371" s="22"/>
      <c r="F371" s="22"/>
      <c r="G371" s="23"/>
      <c r="H371" s="23"/>
      <c r="I371" s="23"/>
      <c r="J371" s="15"/>
      <c r="K371" s="15"/>
      <c r="L371" s="15"/>
      <c r="M371" s="14"/>
      <c r="N371" s="14"/>
      <c r="O371" s="14"/>
      <c r="P371" s="14"/>
      <c r="Q371" s="14"/>
      <c r="R371" s="16"/>
      <c r="S371" s="13"/>
      <c r="T371" s="12"/>
      <c r="U371" s="10" t="str">
        <f t="shared" si="103"/>
        <v/>
      </c>
      <c r="V371" s="10" t="str">
        <f t="shared" si="104"/>
        <v/>
      </c>
      <c r="W371" s="10" t="str">
        <f t="shared" si="119"/>
        <v/>
      </c>
      <c r="X371" s="10" t="str">
        <f t="shared" si="102"/>
        <v/>
      </c>
      <c r="Y371" s="10" t="str">
        <f t="shared" si="105"/>
        <v/>
      </c>
      <c r="Z371" s="10" t="str">
        <f t="shared" si="106"/>
        <v/>
      </c>
      <c r="AA371" s="10" t="str">
        <f t="shared" si="107"/>
        <v/>
      </c>
      <c r="AB371" s="10" t="str">
        <f t="shared" si="108"/>
        <v/>
      </c>
      <c r="AC371" s="18" t="str">
        <f t="shared" si="109"/>
        <v/>
      </c>
      <c r="AD371" s="18" t="str">
        <f t="shared" si="118"/>
        <v/>
      </c>
      <c r="AE371" s="18" t="str">
        <f t="shared" si="110"/>
        <v/>
      </c>
      <c r="AF371" s="18" t="str">
        <f t="shared" si="111"/>
        <v/>
      </c>
      <c r="AG371" s="18" t="str">
        <f t="shared" si="112"/>
        <v/>
      </c>
      <c r="AH371" s="18" t="str">
        <f t="shared" si="113"/>
        <v/>
      </c>
      <c r="AI371" s="18" t="str">
        <f t="shared" si="114"/>
        <v/>
      </c>
      <c r="AJ371" s="18" t="str">
        <f t="shared" si="115"/>
        <v/>
      </c>
      <c r="AK371" s="18" t="str">
        <f t="shared" si="116"/>
        <v/>
      </c>
      <c r="AL371" s="18" t="str">
        <f t="shared" si="117"/>
        <v/>
      </c>
    </row>
    <row r="372" spans="1:38" ht="22.5" customHeight="1" x14ac:dyDescent="0.25">
      <c r="A372" s="98">
        <v>363</v>
      </c>
      <c r="B372" s="66"/>
      <c r="C372" s="67"/>
      <c r="D372" s="22"/>
      <c r="E372" s="22"/>
      <c r="F372" s="22"/>
      <c r="G372" s="23"/>
      <c r="H372" s="23"/>
      <c r="I372" s="23"/>
      <c r="J372" s="15"/>
      <c r="K372" s="15"/>
      <c r="L372" s="15"/>
      <c r="M372" s="14"/>
      <c r="N372" s="14"/>
      <c r="O372" s="14"/>
      <c r="P372" s="14"/>
      <c r="Q372" s="14"/>
      <c r="R372" s="16"/>
      <c r="S372" s="13"/>
      <c r="T372" s="12"/>
      <c r="U372" s="10" t="str">
        <f t="shared" si="103"/>
        <v/>
      </c>
      <c r="V372" s="10" t="str">
        <f t="shared" si="104"/>
        <v/>
      </c>
      <c r="W372" s="10" t="str">
        <f t="shared" si="119"/>
        <v/>
      </c>
      <c r="X372" s="10" t="str">
        <f t="shared" si="102"/>
        <v/>
      </c>
      <c r="Y372" s="10" t="str">
        <f t="shared" si="105"/>
        <v/>
      </c>
      <c r="Z372" s="10" t="str">
        <f t="shared" si="106"/>
        <v/>
      </c>
      <c r="AA372" s="10" t="str">
        <f t="shared" si="107"/>
        <v/>
      </c>
      <c r="AB372" s="10" t="str">
        <f t="shared" si="108"/>
        <v/>
      </c>
      <c r="AC372" s="18" t="str">
        <f t="shared" si="109"/>
        <v/>
      </c>
      <c r="AD372" s="18" t="str">
        <f t="shared" si="118"/>
        <v/>
      </c>
      <c r="AE372" s="18" t="str">
        <f t="shared" si="110"/>
        <v/>
      </c>
      <c r="AF372" s="18" t="str">
        <f t="shared" si="111"/>
        <v/>
      </c>
      <c r="AG372" s="18" t="str">
        <f t="shared" si="112"/>
        <v/>
      </c>
      <c r="AH372" s="18" t="str">
        <f t="shared" si="113"/>
        <v/>
      </c>
      <c r="AI372" s="18" t="str">
        <f t="shared" si="114"/>
        <v/>
      </c>
      <c r="AJ372" s="18" t="str">
        <f t="shared" si="115"/>
        <v/>
      </c>
      <c r="AK372" s="18" t="str">
        <f t="shared" si="116"/>
        <v/>
      </c>
      <c r="AL372" s="18" t="str">
        <f t="shared" si="117"/>
        <v/>
      </c>
    </row>
    <row r="373" spans="1:38" ht="22.5" customHeight="1" x14ac:dyDescent="0.25">
      <c r="A373" s="98">
        <v>364</v>
      </c>
      <c r="B373" s="66"/>
      <c r="C373" s="67"/>
      <c r="D373" s="22"/>
      <c r="E373" s="22"/>
      <c r="F373" s="22"/>
      <c r="G373" s="23"/>
      <c r="H373" s="23"/>
      <c r="I373" s="23"/>
      <c r="J373" s="15"/>
      <c r="K373" s="15"/>
      <c r="L373" s="15"/>
      <c r="M373" s="14"/>
      <c r="N373" s="14"/>
      <c r="O373" s="14"/>
      <c r="P373" s="14"/>
      <c r="Q373" s="14"/>
      <c r="R373" s="16"/>
      <c r="S373" s="13"/>
      <c r="T373" s="12"/>
      <c r="U373" s="10" t="str">
        <f t="shared" si="103"/>
        <v/>
      </c>
      <c r="V373" s="10" t="str">
        <f t="shared" si="104"/>
        <v/>
      </c>
      <c r="W373" s="10" t="str">
        <f t="shared" si="119"/>
        <v/>
      </c>
      <c r="X373" s="10" t="str">
        <f t="shared" si="102"/>
        <v/>
      </c>
      <c r="Y373" s="10" t="str">
        <f t="shared" si="105"/>
        <v/>
      </c>
      <c r="Z373" s="10" t="str">
        <f t="shared" si="106"/>
        <v/>
      </c>
      <c r="AA373" s="10" t="str">
        <f t="shared" si="107"/>
        <v/>
      </c>
      <c r="AB373" s="10" t="str">
        <f t="shared" si="108"/>
        <v/>
      </c>
      <c r="AC373" s="18" t="str">
        <f t="shared" si="109"/>
        <v/>
      </c>
      <c r="AD373" s="18" t="str">
        <f t="shared" si="118"/>
        <v/>
      </c>
      <c r="AE373" s="18" t="str">
        <f t="shared" si="110"/>
        <v/>
      </c>
      <c r="AF373" s="18" t="str">
        <f t="shared" si="111"/>
        <v/>
      </c>
      <c r="AG373" s="18" t="str">
        <f t="shared" si="112"/>
        <v/>
      </c>
      <c r="AH373" s="18" t="str">
        <f t="shared" si="113"/>
        <v/>
      </c>
      <c r="AI373" s="18" t="str">
        <f t="shared" si="114"/>
        <v/>
      </c>
      <c r="AJ373" s="18" t="str">
        <f t="shared" si="115"/>
        <v/>
      </c>
      <c r="AK373" s="18" t="str">
        <f t="shared" si="116"/>
        <v/>
      </c>
      <c r="AL373" s="18" t="str">
        <f t="shared" si="117"/>
        <v/>
      </c>
    </row>
    <row r="374" spans="1:38" ht="22.5" customHeight="1" x14ac:dyDescent="0.25">
      <c r="A374" s="98">
        <v>365</v>
      </c>
      <c r="B374" s="66"/>
      <c r="C374" s="67"/>
      <c r="D374" s="22"/>
      <c r="E374" s="22"/>
      <c r="F374" s="22"/>
      <c r="G374" s="23"/>
      <c r="H374" s="23"/>
      <c r="I374" s="23"/>
      <c r="J374" s="15"/>
      <c r="K374" s="15"/>
      <c r="L374" s="15"/>
      <c r="M374" s="14"/>
      <c r="N374" s="14"/>
      <c r="O374" s="14"/>
      <c r="P374" s="14"/>
      <c r="Q374" s="14"/>
      <c r="R374" s="16"/>
      <c r="S374" s="13"/>
      <c r="T374" s="12"/>
      <c r="U374" s="10" t="str">
        <f t="shared" si="103"/>
        <v/>
      </c>
      <c r="V374" s="10" t="str">
        <f t="shared" si="104"/>
        <v/>
      </c>
      <c r="W374" s="10" t="str">
        <f t="shared" si="119"/>
        <v/>
      </c>
      <c r="X374" s="10" t="str">
        <f t="shared" si="102"/>
        <v/>
      </c>
      <c r="Y374" s="10" t="str">
        <f t="shared" si="105"/>
        <v/>
      </c>
      <c r="Z374" s="10" t="str">
        <f t="shared" si="106"/>
        <v/>
      </c>
      <c r="AA374" s="10" t="str">
        <f t="shared" si="107"/>
        <v/>
      </c>
      <c r="AB374" s="10" t="str">
        <f t="shared" si="108"/>
        <v/>
      </c>
      <c r="AC374" s="18" t="str">
        <f t="shared" si="109"/>
        <v/>
      </c>
      <c r="AD374" s="18" t="str">
        <f t="shared" si="118"/>
        <v/>
      </c>
      <c r="AE374" s="18" t="str">
        <f t="shared" si="110"/>
        <v/>
      </c>
      <c r="AF374" s="18" t="str">
        <f t="shared" si="111"/>
        <v/>
      </c>
      <c r="AG374" s="18" t="str">
        <f t="shared" si="112"/>
        <v/>
      </c>
      <c r="AH374" s="18" t="str">
        <f t="shared" si="113"/>
        <v/>
      </c>
      <c r="AI374" s="18" t="str">
        <f t="shared" si="114"/>
        <v/>
      </c>
      <c r="AJ374" s="18" t="str">
        <f t="shared" si="115"/>
        <v/>
      </c>
      <c r="AK374" s="18" t="str">
        <f t="shared" si="116"/>
        <v/>
      </c>
      <c r="AL374" s="18" t="str">
        <f t="shared" si="117"/>
        <v/>
      </c>
    </row>
    <row r="375" spans="1:38" ht="22.5" customHeight="1" x14ac:dyDescent="0.25">
      <c r="A375" s="98">
        <v>366</v>
      </c>
      <c r="B375" s="66"/>
      <c r="C375" s="67"/>
      <c r="D375" s="22"/>
      <c r="E375" s="22"/>
      <c r="F375" s="22"/>
      <c r="G375" s="23"/>
      <c r="H375" s="23"/>
      <c r="I375" s="23"/>
      <c r="J375" s="15"/>
      <c r="K375" s="15"/>
      <c r="L375" s="15"/>
      <c r="M375" s="14"/>
      <c r="N375" s="14"/>
      <c r="O375" s="14"/>
      <c r="P375" s="14"/>
      <c r="Q375" s="14"/>
      <c r="R375" s="16"/>
      <c r="S375" s="13"/>
      <c r="T375" s="12"/>
      <c r="U375" s="10" t="str">
        <f t="shared" si="103"/>
        <v/>
      </c>
      <c r="V375" s="10" t="str">
        <f t="shared" si="104"/>
        <v/>
      </c>
      <c r="W375" s="10" t="str">
        <f t="shared" si="119"/>
        <v/>
      </c>
      <c r="X375" s="10" t="str">
        <f t="shared" si="102"/>
        <v/>
      </c>
      <c r="Y375" s="10" t="str">
        <f t="shared" si="105"/>
        <v/>
      </c>
      <c r="Z375" s="10" t="str">
        <f t="shared" si="106"/>
        <v/>
      </c>
      <c r="AA375" s="10" t="str">
        <f t="shared" si="107"/>
        <v/>
      </c>
      <c r="AB375" s="10" t="str">
        <f t="shared" si="108"/>
        <v/>
      </c>
      <c r="AC375" s="18" t="str">
        <f t="shared" si="109"/>
        <v/>
      </c>
      <c r="AD375" s="18" t="str">
        <f t="shared" si="118"/>
        <v/>
      </c>
      <c r="AE375" s="18" t="str">
        <f t="shared" si="110"/>
        <v/>
      </c>
      <c r="AF375" s="18" t="str">
        <f t="shared" si="111"/>
        <v/>
      </c>
      <c r="AG375" s="18" t="str">
        <f t="shared" si="112"/>
        <v/>
      </c>
      <c r="AH375" s="18" t="str">
        <f t="shared" si="113"/>
        <v/>
      </c>
      <c r="AI375" s="18" t="str">
        <f t="shared" si="114"/>
        <v/>
      </c>
      <c r="AJ375" s="18" t="str">
        <f t="shared" si="115"/>
        <v/>
      </c>
      <c r="AK375" s="18" t="str">
        <f t="shared" si="116"/>
        <v/>
      </c>
      <c r="AL375" s="18" t="str">
        <f t="shared" si="117"/>
        <v/>
      </c>
    </row>
    <row r="376" spans="1:38" ht="22.5" customHeight="1" x14ac:dyDescent="0.25">
      <c r="A376" s="98">
        <v>367</v>
      </c>
      <c r="B376" s="66"/>
      <c r="C376" s="67"/>
      <c r="D376" s="22"/>
      <c r="E376" s="22"/>
      <c r="F376" s="22"/>
      <c r="G376" s="23"/>
      <c r="H376" s="23"/>
      <c r="I376" s="23"/>
      <c r="J376" s="15"/>
      <c r="K376" s="15"/>
      <c r="L376" s="15"/>
      <c r="M376" s="14"/>
      <c r="N376" s="14"/>
      <c r="O376" s="14"/>
      <c r="P376" s="14"/>
      <c r="Q376" s="14"/>
      <c r="R376" s="16"/>
      <c r="S376" s="13"/>
      <c r="T376" s="12"/>
      <c r="U376" s="10" t="str">
        <f t="shared" si="103"/>
        <v/>
      </c>
      <c r="V376" s="10" t="str">
        <f t="shared" si="104"/>
        <v/>
      </c>
      <c r="W376" s="10" t="str">
        <f t="shared" si="119"/>
        <v/>
      </c>
      <c r="X376" s="10" t="str">
        <f t="shared" si="102"/>
        <v/>
      </c>
      <c r="Y376" s="10" t="str">
        <f t="shared" si="105"/>
        <v/>
      </c>
      <c r="Z376" s="10" t="str">
        <f t="shared" si="106"/>
        <v/>
      </c>
      <c r="AA376" s="10" t="str">
        <f t="shared" si="107"/>
        <v/>
      </c>
      <c r="AB376" s="10" t="str">
        <f t="shared" si="108"/>
        <v/>
      </c>
      <c r="AC376" s="18" t="str">
        <f t="shared" si="109"/>
        <v/>
      </c>
      <c r="AD376" s="18" t="str">
        <f t="shared" si="118"/>
        <v/>
      </c>
      <c r="AE376" s="18" t="str">
        <f t="shared" si="110"/>
        <v/>
      </c>
      <c r="AF376" s="18" t="str">
        <f t="shared" si="111"/>
        <v/>
      </c>
      <c r="AG376" s="18" t="str">
        <f t="shared" si="112"/>
        <v/>
      </c>
      <c r="AH376" s="18" t="str">
        <f t="shared" si="113"/>
        <v/>
      </c>
      <c r="AI376" s="18" t="str">
        <f t="shared" si="114"/>
        <v/>
      </c>
      <c r="AJ376" s="18" t="str">
        <f t="shared" si="115"/>
        <v/>
      </c>
      <c r="AK376" s="18" t="str">
        <f t="shared" si="116"/>
        <v/>
      </c>
      <c r="AL376" s="18" t="str">
        <f t="shared" si="117"/>
        <v/>
      </c>
    </row>
    <row r="377" spans="1:38" ht="22.5" customHeight="1" x14ac:dyDescent="0.25">
      <c r="A377" s="98">
        <v>368</v>
      </c>
      <c r="B377" s="66"/>
      <c r="C377" s="67"/>
      <c r="D377" s="22"/>
      <c r="E377" s="22"/>
      <c r="F377" s="22"/>
      <c r="G377" s="23"/>
      <c r="H377" s="23"/>
      <c r="I377" s="23"/>
      <c r="J377" s="15"/>
      <c r="K377" s="15"/>
      <c r="L377" s="15"/>
      <c r="M377" s="14"/>
      <c r="N377" s="14"/>
      <c r="O377" s="14"/>
      <c r="P377" s="14"/>
      <c r="Q377" s="14"/>
      <c r="R377" s="16"/>
      <c r="S377" s="13"/>
      <c r="T377" s="12"/>
      <c r="U377" s="10" t="str">
        <f t="shared" si="103"/>
        <v/>
      </c>
      <c r="V377" s="10" t="str">
        <f t="shared" si="104"/>
        <v/>
      </c>
      <c r="W377" s="10" t="str">
        <f t="shared" si="119"/>
        <v/>
      </c>
      <c r="X377" s="10" t="str">
        <f t="shared" si="102"/>
        <v/>
      </c>
      <c r="Y377" s="10" t="str">
        <f t="shared" si="105"/>
        <v/>
      </c>
      <c r="Z377" s="10" t="str">
        <f t="shared" si="106"/>
        <v/>
      </c>
      <c r="AA377" s="10" t="str">
        <f t="shared" si="107"/>
        <v/>
      </c>
      <c r="AB377" s="10" t="str">
        <f t="shared" si="108"/>
        <v/>
      </c>
      <c r="AC377" s="18" t="str">
        <f t="shared" si="109"/>
        <v/>
      </c>
      <c r="AD377" s="18" t="str">
        <f t="shared" si="118"/>
        <v/>
      </c>
      <c r="AE377" s="18" t="str">
        <f t="shared" si="110"/>
        <v/>
      </c>
      <c r="AF377" s="18" t="str">
        <f t="shared" si="111"/>
        <v/>
      </c>
      <c r="AG377" s="18" t="str">
        <f t="shared" si="112"/>
        <v/>
      </c>
      <c r="AH377" s="18" t="str">
        <f t="shared" si="113"/>
        <v/>
      </c>
      <c r="AI377" s="18" t="str">
        <f t="shared" si="114"/>
        <v/>
      </c>
      <c r="AJ377" s="18" t="str">
        <f t="shared" si="115"/>
        <v/>
      </c>
      <c r="AK377" s="18" t="str">
        <f t="shared" si="116"/>
        <v/>
      </c>
      <c r="AL377" s="18" t="str">
        <f t="shared" si="117"/>
        <v/>
      </c>
    </row>
    <row r="378" spans="1:38" ht="22.5" customHeight="1" x14ac:dyDescent="0.25">
      <c r="A378" s="98">
        <v>369</v>
      </c>
      <c r="B378" s="66"/>
      <c r="C378" s="67"/>
      <c r="D378" s="22"/>
      <c r="E378" s="22"/>
      <c r="F378" s="22"/>
      <c r="G378" s="23"/>
      <c r="H378" s="23"/>
      <c r="I378" s="23"/>
      <c r="J378" s="15"/>
      <c r="K378" s="15"/>
      <c r="L378" s="15"/>
      <c r="M378" s="14"/>
      <c r="N378" s="14"/>
      <c r="O378" s="14"/>
      <c r="P378" s="14"/>
      <c r="Q378" s="14"/>
      <c r="R378" s="16"/>
      <c r="S378" s="13"/>
      <c r="T378" s="12"/>
      <c r="U378" s="10" t="str">
        <f t="shared" si="103"/>
        <v/>
      </c>
      <c r="V378" s="10" t="str">
        <f t="shared" si="104"/>
        <v/>
      </c>
      <c r="W378" s="10" t="str">
        <f t="shared" si="119"/>
        <v/>
      </c>
      <c r="X378" s="10" t="str">
        <f t="shared" si="102"/>
        <v/>
      </c>
      <c r="Y378" s="10" t="str">
        <f t="shared" si="105"/>
        <v/>
      </c>
      <c r="Z378" s="10" t="str">
        <f t="shared" si="106"/>
        <v/>
      </c>
      <c r="AA378" s="10" t="str">
        <f t="shared" si="107"/>
        <v/>
      </c>
      <c r="AB378" s="10" t="str">
        <f t="shared" si="108"/>
        <v/>
      </c>
      <c r="AC378" s="18" t="str">
        <f t="shared" si="109"/>
        <v/>
      </c>
      <c r="AD378" s="18" t="str">
        <f t="shared" si="118"/>
        <v/>
      </c>
      <c r="AE378" s="18" t="str">
        <f t="shared" si="110"/>
        <v/>
      </c>
      <c r="AF378" s="18" t="str">
        <f t="shared" si="111"/>
        <v/>
      </c>
      <c r="AG378" s="18" t="str">
        <f t="shared" si="112"/>
        <v/>
      </c>
      <c r="AH378" s="18" t="str">
        <f t="shared" si="113"/>
        <v/>
      </c>
      <c r="AI378" s="18" t="str">
        <f t="shared" si="114"/>
        <v/>
      </c>
      <c r="AJ378" s="18" t="str">
        <f t="shared" si="115"/>
        <v/>
      </c>
      <c r="AK378" s="18" t="str">
        <f t="shared" si="116"/>
        <v/>
      </c>
      <c r="AL378" s="18" t="str">
        <f t="shared" si="117"/>
        <v/>
      </c>
    </row>
    <row r="379" spans="1:38" ht="22.5" customHeight="1" x14ac:dyDescent="0.25">
      <c r="A379" s="98">
        <v>370</v>
      </c>
      <c r="B379" s="66"/>
      <c r="C379" s="67"/>
      <c r="D379" s="22"/>
      <c r="E379" s="22"/>
      <c r="F379" s="22"/>
      <c r="G379" s="23"/>
      <c r="H379" s="23"/>
      <c r="I379" s="23"/>
      <c r="J379" s="15"/>
      <c r="K379" s="15"/>
      <c r="L379" s="15"/>
      <c r="M379" s="14"/>
      <c r="N379" s="14"/>
      <c r="O379" s="14"/>
      <c r="P379" s="14"/>
      <c r="Q379" s="14"/>
      <c r="R379" s="16"/>
      <c r="S379" s="13"/>
      <c r="T379" s="12"/>
      <c r="U379" s="10" t="str">
        <f t="shared" si="103"/>
        <v/>
      </c>
      <c r="V379" s="10" t="str">
        <f t="shared" si="104"/>
        <v/>
      </c>
      <c r="W379" s="10" t="str">
        <f t="shared" si="119"/>
        <v/>
      </c>
      <c r="X379" s="10" t="str">
        <f t="shared" si="102"/>
        <v/>
      </c>
      <c r="Y379" s="10" t="str">
        <f t="shared" si="105"/>
        <v/>
      </c>
      <c r="Z379" s="10" t="str">
        <f t="shared" si="106"/>
        <v/>
      </c>
      <c r="AA379" s="10" t="str">
        <f t="shared" si="107"/>
        <v/>
      </c>
      <c r="AB379" s="10" t="str">
        <f t="shared" si="108"/>
        <v/>
      </c>
      <c r="AC379" s="18" t="str">
        <f t="shared" si="109"/>
        <v/>
      </c>
      <c r="AD379" s="18" t="str">
        <f t="shared" si="118"/>
        <v/>
      </c>
      <c r="AE379" s="18" t="str">
        <f t="shared" si="110"/>
        <v/>
      </c>
      <c r="AF379" s="18" t="str">
        <f t="shared" si="111"/>
        <v/>
      </c>
      <c r="AG379" s="18" t="str">
        <f t="shared" si="112"/>
        <v/>
      </c>
      <c r="AH379" s="18" t="str">
        <f t="shared" si="113"/>
        <v/>
      </c>
      <c r="AI379" s="18" t="str">
        <f t="shared" si="114"/>
        <v/>
      </c>
      <c r="AJ379" s="18" t="str">
        <f t="shared" si="115"/>
        <v/>
      </c>
      <c r="AK379" s="18" t="str">
        <f t="shared" si="116"/>
        <v/>
      </c>
      <c r="AL379" s="18" t="str">
        <f t="shared" si="117"/>
        <v/>
      </c>
    </row>
    <row r="380" spans="1:38" ht="22.5" customHeight="1" x14ac:dyDescent="0.25">
      <c r="A380" s="98">
        <v>371</v>
      </c>
      <c r="B380" s="66"/>
      <c r="C380" s="67"/>
      <c r="D380" s="22"/>
      <c r="E380" s="22"/>
      <c r="F380" s="22"/>
      <c r="G380" s="23"/>
      <c r="H380" s="23"/>
      <c r="I380" s="23"/>
      <c r="J380" s="15"/>
      <c r="K380" s="15"/>
      <c r="L380" s="15"/>
      <c r="M380" s="14"/>
      <c r="N380" s="14"/>
      <c r="O380" s="14"/>
      <c r="P380" s="14"/>
      <c r="Q380" s="14"/>
      <c r="R380" s="16"/>
      <c r="S380" s="13"/>
      <c r="T380" s="12"/>
      <c r="U380" s="10" t="str">
        <f t="shared" si="103"/>
        <v/>
      </c>
      <c r="V380" s="10" t="str">
        <f t="shared" si="104"/>
        <v/>
      </c>
      <c r="W380" s="10" t="str">
        <f t="shared" si="119"/>
        <v/>
      </c>
      <c r="X380" s="10" t="str">
        <f t="shared" si="102"/>
        <v/>
      </c>
      <c r="Y380" s="10" t="str">
        <f t="shared" si="105"/>
        <v/>
      </c>
      <c r="Z380" s="10" t="str">
        <f t="shared" si="106"/>
        <v/>
      </c>
      <c r="AA380" s="10" t="str">
        <f t="shared" si="107"/>
        <v/>
      </c>
      <c r="AB380" s="10" t="str">
        <f t="shared" si="108"/>
        <v/>
      </c>
      <c r="AC380" s="18" t="str">
        <f t="shared" si="109"/>
        <v/>
      </c>
      <c r="AD380" s="18" t="str">
        <f t="shared" si="118"/>
        <v/>
      </c>
      <c r="AE380" s="18" t="str">
        <f t="shared" si="110"/>
        <v/>
      </c>
      <c r="AF380" s="18" t="str">
        <f t="shared" si="111"/>
        <v/>
      </c>
      <c r="AG380" s="18" t="str">
        <f t="shared" si="112"/>
        <v/>
      </c>
      <c r="AH380" s="18" t="str">
        <f t="shared" si="113"/>
        <v/>
      </c>
      <c r="AI380" s="18" t="str">
        <f t="shared" si="114"/>
        <v/>
      </c>
      <c r="AJ380" s="18" t="str">
        <f t="shared" si="115"/>
        <v/>
      </c>
      <c r="AK380" s="18" t="str">
        <f t="shared" si="116"/>
        <v/>
      </c>
      <c r="AL380" s="18" t="str">
        <f t="shared" si="117"/>
        <v/>
      </c>
    </row>
    <row r="381" spans="1:38" ht="22.5" customHeight="1" x14ac:dyDescent="0.25">
      <c r="A381" s="98">
        <v>372</v>
      </c>
      <c r="B381" s="66"/>
      <c r="C381" s="67"/>
      <c r="D381" s="22"/>
      <c r="E381" s="22"/>
      <c r="F381" s="22"/>
      <c r="G381" s="23"/>
      <c r="H381" s="23"/>
      <c r="I381" s="23"/>
      <c r="J381" s="15"/>
      <c r="K381" s="15"/>
      <c r="L381" s="15"/>
      <c r="M381" s="14"/>
      <c r="N381" s="14"/>
      <c r="O381" s="14"/>
      <c r="P381" s="14"/>
      <c r="Q381" s="14"/>
      <c r="R381" s="16"/>
      <c r="S381" s="13"/>
      <c r="T381" s="12"/>
      <c r="U381" s="10" t="str">
        <f t="shared" si="103"/>
        <v/>
      </c>
      <c r="V381" s="10" t="str">
        <f t="shared" si="104"/>
        <v/>
      </c>
      <c r="W381" s="10" t="str">
        <f t="shared" si="119"/>
        <v/>
      </c>
      <c r="X381" s="10" t="str">
        <f t="shared" si="102"/>
        <v/>
      </c>
      <c r="Y381" s="10" t="str">
        <f t="shared" si="105"/>
        <v/>
      </c>
      <c r="Z381" s="10" t="str">
        <f t="shared" si="106"/>
        <v/>
      </c>
      <c r="AA381" s="10" t="str">
        <f t="shared" si="107"/>
        <v/>
      </c>
      <c r="AB381" s="10" t="str">
        <f t="shared" si="108"/>
        <v/>
      </c>
      <c r="AC381" s="18" t="str">
        <f t="shared" si="109"/>
        <v/>
      </c>
      <c r="AD381" s="18" t="str">
        <f t="shared" si="118"/>
        <v/>
      </c>
      <c r="AE381" s="18" t="str">
        <f t="shared" si="110"/>
        <v/>
      </c>
      <c r="AF381" s="18" t="str">
        <f t="shared" si="111"/>
        <v/>
      </c>
      <c r="AG381" s="18" t="str">
        <f t="shared" si="112"/>
        <v/>
      </c>
      <c r="AH381" s="18" t="str">
        <f t="shared" si="113"/>
        <v/>
      </c>
      <c r="AI381" s="18" t="str">
        <f t="shared" si="114"/>
        <v/>
      </c>
      <c r="AJ381" s="18" t="str">
        <f t="shared" si="115"/>
        <v/>
      </c>
      <c r="AK381" s="18" t="str">
        <f t="shared" si="116"/>
        <v/>
      </c>
      <c r="AL381" s="18" t="str">
        <f t="shared" si="117"/>
        <v/>
      </c>
    </row>
    <row r="382" spans="1:38" ht="22.5" customHeight="1" x14ac:dyDescent="0.25">
      <c r="A382" s="98">
        <v>373</v>
      </c>
      <c r="B382" s="66"/>
      <c r="C382" s="67"/>
      <c r="D382" s="22"/>
      <c r="E382" s="22"/>
      <c r="F382" s="22"/>
      <c r="G382" s="23"/>
      <c r="H382" s="23"/>
      <c r="I382" s="23"/>
      <c r="J382" s="15"/>
      <c r="K382" s="15"/>
      <c r="L382" s="15"/>
      <c r="M382" s="14"/>
      <c r="N382" s="14"/>
      <c r="O382" s="14"/>
      <c r="P382" s="14"/>
      <c r="Q382" s="14"/>
      <c r="R382" s="16"/>
      <c r="S382" s="13"/>
      <c r="T382" s="12"/>
      <c r="U382" s="10" t="str">
        <f t="shared" si="103"/>
        <v/>
      </c>
      <c r="V382" s="10" t="str">
        <f t="shared" si="104"/>
        <v/>
      </c>
      <c r="W382" s="10" t="str">
        <f t="shared" si="119"/>
        <v/>
      </c>
      <c r="X382" s="10" t="str">
        <f t="shared" si="102"/>
        <v/>
      </c>
      <c r="Y382" s="10" t="str">
        <f t="shared" si="105"/>
        <v/>
      </c>
      <c r="Z382" s="10" t="str">
        <f t="shared" si="106"/>
        <v/>
      </c>
      <c r="AA382" s="10" t="str">
        <f t="shared" si="107"/>
        <v/>
      </c>
      <c r="AB382" s="10" t="str">
        <f t="shared" si="108"/>
        <v/>
      </c>
      <c r="AC382" s="18" t="str">
        <f t="shared" si="109"/>
        <v/>
      </c>
      <c r="AD382" s="18" t="str">
        <f t="shared" si="118"/>
        <v/>
      </c>
      <c r="AE382" s="18" t="str">
        <f t="shared" si="110"/>
        <v/>
      </c>
      <c r="AF382" s="18" t="str">
        <f t="shared" si="111"/>
        <v/>
      </c>
      <c r="AG382" s="18" t="str">
        <f t="shared" si="112"/>
        <v/>
      </c>
      <c r="AH382" s="18" t="str">
        <f t="shared" si="113"/>
        <v/>
      </c>
      <c r="AI382" s="18" t="str">
        <f t="shared" si="114"/>
        <v/>
      </c>
      <c r="AJ382" s="18" t="str">
        <f t="shared" si="115"/>
        <v/>
      </c>
      <c r="AK382" s="18" t="str">
        <f t="shared" si="116"/>
        <v/>
      </c>
      <c r="AL382" s="18" t="str">
        <f t="shared" si="117"/>
        <v/>
      </c>
    </row>
    <row r="383" spans="1:38" ht="22.5" customHeight="1" x14ac:dyDescent="0.25">
      <c r="A383" s="98">
        <v>374</v>
      </c>
      <c r="B383" s="66"/>
      <c r="C383" s="67"/>
      <c r="D383" s="22"/>
      <c r="E383" s="22"/>
      <c r="F383" s="22"/>
      <c r="G383" s="23"/>
      <c r="H383" s="23"/>
      <c r="I383" s="23"/>
      <c r="J383" s="15"/>
      <c r="K383" s="15"/>
      <c r="L383" s="15"/>
      <c r="M383" s="14"/>
      <c r="N383" s="14"/>
      <c r="O383" s="14"/>
      <c r="P383" s="14"/>
      <c r="Q383" s="14"/>
      <c r="R383" s="16"/>
      <c r="S383" s="13"/>
      <c r="T383" s="12"/>
      <c r="U383" s="10" t="str">
        <f t="shared" si="103"/>
        <v/>
      </c>
      <c r="V383" s="10" t="str">
        <f t="shared" si="104"/>
        <v/>
      </c>
      <c r="W383" s="10" t="str">
        <f t="shared" si="119"/>
        <v/>
      </c>
      <c r="X383" s="10" t="str">
        <f t="shared" si="102"/>
        <v/>
      </c>
      <c r="Y383" s="10" t="str">
        <f t="shared" si="105"/>
        <v/>
      </c>
      <c r="Z383" s="10" t="str">
        <f t="shared" si="106"/>
        <v/>
      </c>
      <c r="AA383" s="10" t="str">
        <f t="shared" si="107"/>
        <v/>
      </c>
      <c r="AB383" s="10" t="str">
        <f t="shared" si="108"/>
        <v/>
      </c>
      <c r="AC383" s="18" t="str">
        <f t="shared" si="109"/>
        <v/>
      </c>
      <c r="AD383" s="18" t="str">
        <f t="shared" si="118"/>
        <v/>
      </c>
      <c r="AE383" s="18" t="str">
        <f t="shared" si="110"/>
        <v/>
      </c>
      <c r="AF383" s="18" t="str">
        <f t="shared" si="111"/>
        <v/>
      </c>
      <c r="AG383" s="18" t="str">
        <f t="shared" si="112"/>
        <v/>
      </c>
      <c r="AH383" s="18" t="str">
        <f t="shared" si="113"/>
        <v/>
      </c>
      <c r="AI383" s="18" t="str">
        <f t="shared" si="114"/>
        <v/>
      </c>
      <c r="AJ383" s="18" t="str">
        <f t="shared" si="115"/>
        <v/>
      </c>
      <c r="AK383" s="18" t="str">
        <f t="shared" si="116"/>
        <v/>
      </c>
      <c r="AL383" s="18" t="str">
        <f t="shared" si="117"/>
        <v/>
      </c>
    </row>
    <row r="384" spans="1:38" ht="22.5" customHeight="1" x14ac:dyDescent="0.25">
      <c r="A384" s="98">
        <v>375</v>
      </c>
      <c r="B384" s="66"/>
      <c r="C384" s="67"/>
      <c r="D384" s="22"/>
      <c r="E384" s="22"/>
      <c r="F384" s="22"/>
      <c r="G384" s="23"/>
      <c r="H384" s="23"/>
      <c r="I384" s="23"/>
      <c r="J384" s="15"/>
      <c r="K384" s="15"/>
      <c r="L384" s="15"/>
      <c r="M384" s="14"/>
      <c r="N384" s="14"/>
      <c r="O384" s="14"/>
      <c r="P384" s="14"/>
      <c r="Q384" s="14"/>
      <c r="R384" s="16"/>
      <c r="S384" s="13"/>
      <c r="T384" s="12"/>
      <c r="U384" s="10" t="str">
        <f t="shared" si="103"/>
        <v/>
      </c>
      <c r="V384" s="10" t="str">
        <f t="shared" si="104"/>
        <v/>
      </c>
      <c r="W384" s="10" t="str">
        <f t="shared" si="119"/>
        <v/>
      </c>
      <c r="X384" s="10" t="str">
        <f t="shared" si="102"/>
        <v/>
      </c>
      <c r="Y384" s="10" t="str">
        <f t="shared" si="105"/>
        <v/>
      </c>
      <c r="Z384" s="10" t="str">
        <f t="shared" si="106"/>
        <v/>
      </c>
      <c r="AA384" s="10" t="str">
        <f t="shared" si="107"/>
        <v/>
      </c>
      <c r="AB384" s="10" t="str">
        <f t="shared" si="108"/>
        <v/>
      </c>
      <c r="AC384" s="18" t="str">
        <f t="shared" si="109"/>
        <v/>
      </c>
      <c r="AD384" s="18" t="str">
        <f t="shared" si="118"/>
        <v/>
      </c>
      <c r="AE384" s="18" t="str">
        <f t="shared" si="110"/>
        <v/>
      </c>
      <c r="AF384" s="18" t="str">
        <f t="shared" si="111"/>
        <v/>
      </c>
      <c r="AG384" s="18" t="str">
        <f t="shared" si="112"/>
        <v/>
      </c>
      <c r="AH384" s="18" t="str">
        <f t="shared" si="113"/>
        <v/>
      </c>
      <c r="AI384" s="18" t="str">
        <f t="shared" si="114"/>
        <v/>
      </c>
      <c r="AJ384" s="18" t="str">
        <f t="shared" si="115"/>
        <v/>
      </c>
      <c r="AK384" s="18" t="str">
        <f t="shared" si="116"/>
        <v/>
      </c>
      <c r="AL384" s="18" t="str">
        <f t="shared" si="117"/>
        <v/>
      </c>
    </row>
    <row r="385" spans="1:38" ht="22.5" customHeight="1" x14ac:dyDescent="0.25">
      <c r="A385" s="98">
        <v>376</v>
      </c>
      <c r="B385" s="66"/>
      <c r="C385" s="67"/>
      <c r="D385" s="22"/>
      <c r="E385" s="22"/>
      <c r="F385" s="22"/>
      <c r="G385" s="23"/>
      <c r="H385" s="23"/>
      <c r="I385" s="23"/>
      <c r="J385" s="15"/>
      <c r="K385" s="15"/>
      <c r="L385" s="15"/>
      <c r="M385" s="14"/>
      <c r="N385" s="14"/>
      <c r="O385" s="14"/>
      <c r="P385" s="14"/>
      <c r="Q385" s="14"/>
      <c r="R385" s="16"/>
      <c r="S385" s="13"/>
      <c r="T385" s="12"/>
      <c r="U385" s="10" t="str">
        <f t="shared" si="103"/>
        <v/>
      </c>
      <c r="V385" s="10" t="str">
        <f t="shared" si="104"/>
        <v/>
      </c>
      <c r="W385" s="10" t="str">
        <f t="shared" si="119"/>
        <v/>
      </c>
      <c r="X385" s="10" t="str">
        <f t="shared" si="102"/>
        <v/>
      </c>
      <c r="Y385" s="10" t="str">
        <f t="shared" si="105"/>
        <v/>
      </c>
      <c r="Z385" s="10" t="str">
        <f t="shared" si="106"/>
        <v/>
      </c>
      <c r="AA385" s="10" t="str">
        <f t="shared" si="107"/>
        <v/>
      </c>
      <c r="AB385" s="10" t="str">
        <f t="shared" si="108"/>
        <v/>
      </c>
      <c r="AC385" s="18" t="str">
        <f t="shared" si="109"/>
        <v/>
      </c>
      <c r="AD385" s="18" t="str">
        <f t="shared" si="118"/>
        <v/>
      </c>
      <c r="AE385" s="18" t="str">
        <f t="shared" si="110"/>
        <v/>
      </c>
      <c r="AF385" s="18" t="str">
        <f t="shared" si="111"/>
        <v/>
      </c>
      <c r="AG385" s="18" t="str">
        <f t="shared" si="112"/>
        <v/>
      </c>
      <c r="AH385" s="18" t="str">
        <f t="shared" si="113"/>
        <v/>
      </c>
      <c r="AI385" s="18" t="str">
        <f t="shared" si="114"/>
        <v/>
      </c>
      <c r="AJ385" s="18" t="str">
        <f t="shared" si="115"/>
        <v/>
      </c>
      <c r="AK385" s="18" t="str">
        <f t="shared" si="116"/>
        <v/>
      </c>
      <c r="AL385" s="18" t="str">
        <f t="shared" si="117"/>
        <v/>
      </c>
    </row>
    <row r="386" spans="1:38" ht="22.5" customHeight="1" x14ac:dyDescent="0.25">
      <c r="A386" s="98">
        <v>377</v>
      </c>
      <c r="B386" s="66"/>
      <c r="C386" s="67"/>
      <c r="D386" s="22"/>
      <c r="E386" s="22"/>
      <c r="F386" s="22"/>
      <c r="G386" s="23"/>
      <c r="H386" s="23"/>
      <c r="I386" s="23"/>
      <c r="J386" s="15"/>
      <c r="K386" s="15"/>
      <c r="L386" s="15"/>
      <c r="M386" s="14"/>
      <c r="N386" s="14"/>
      <c r="O386" s="14"/>
      <c r="P386" s="14"/>
      <c r="Q386" s="14"/>
      <c r="R386" s="16"/>
      <c r="S386" s="13"/>
      <c r="T386" s="12"/>
      <c r="U386" s="10" t="str">
        <f t="shared" si="103"/>
        <v/>
      </c>
      <c r="V386" s="10" t="str">
        <f t="shared" si="104"/>
        <v/>
      </c>
      <c r="W386" s="10" t="str">
        <f t="shared" si="119"/>
        <v/>
      </c>
      <c r="X386" s="10" t="str">
        <f t="shared" si="102"/>
        <v/>
      </c>
      <c r="Y386" s="10" t="str">
        <f t="shared" si="105"/>
        <v/>
      </c>
      <c r="Z386" s="10" t="str">
        <f t="shared" si="106"/>
        <v/>
      </c>
      <c r="AA386" s="10" t="str">
        <f t="shared" si="107"/>
        <v/>
      </c>
      <c r="AB386" s="10" t="str">
        <f t="shared" si="108"/>
        <v/>
      </c>
      <c r="AC386" s="18" t="str">
        <f t="shared" si="109"/>
        <v/>
      </c>
      <c r="AD386" s="18" t="str">
        <f t="shared" si="118"/>
        <v/>
      </c>
      <c r="AE386" s="18" t="str">
        <f t="shared" si="110"/>
        <v/>
      </c>
      <c r="AF386" s="18" t="str">
        <f t="shared" si="111"/>
        <v/>
      </c>
      <c r="AG386" s="18" t="str">
        <f t="shared" si="112"/>
        <v/>
      </c>
      <c r="AH386" s="18" t="str">
        <f t="shared" si="113"/>
        <v/>
      </c>
      <c r="AI386" s="18" t="str">
        <f t="shared" si="114"/>
        <v/>
      </c>
      <c r="AJ386" s="18" t="str">
        <f t="shared" si="115"/>
        <v/>
      </c>
      <c r="AK386" s="18" t="str">
        <f t="shared" si="116"/>
        <v/>
      </c>
      <c r="AL386" s="18" t="str">
        <f t="shared" si="117"/>
        <v/>
      </c>
    </row>
    <row r="387" spans="1:38" ht="22.5" customHeight="1" x14ac:dyDescent="0.25">
      <c r="A387" s="98">
        <v>378</v>
      </c>
      <c r="B387" s="66"/>
      <c r="C387" s="67"/>
      <c r="D387" s="22"/>
      <c r="E387" s="22"/>
      <c r="F387" s="22"/>
      <c r="G387" s="23"/>
      <c r="H387" s="23"/>
      <c r="I387" s="23"/>
      <c r="J387" s="15"/>
      <c r="K387" s="15"/>
      <c r="L387" s="15"/>
      <c r="M387" s="14"/>
      <c r="N387" s="14"/>
      <c r="O387" s="14"/>
      <c r="P387" s="14"/>
      <c r="Q387" s="14"/>
      <c r="R387" s="16"/>
      <c r="S387" s="13"/>
      <c r="T387" s="12"/>
      <c r="U387" s="10" t="str">
        <f t="shared" si="103"/>
        <v/>
      </c>
      <c r="V387" s="10" t="str">
        <f t="shared" si="104"/>
        <v/>
      </c>
      <c r="W387" s="10" t="str">
        <f t="shared" si="119"/>
        <v/>
      </c>
      <c r="X387" s="10" t="str">
        <f t="shared" si="102"/>
        <v/>
      </c>
      <c r="Y387" s="10" t="str">
        <f t="shared" si="105"/>
        <v/>
      </c>
      <c r="Z387" s="10" t="str">
        <f t="shared" si="106"/>
        <v/>
      </c>
      <c r="AA387" s="10" t="str">
        <f t="shared" si="107"/>
        <v/>
      </c>
      <c r="AB387" s="10" t="str">
        <f t="shared" si="108"/>
        <v/>
      </c>
      <c r="AC387" s="18" t="str">
        <f t="shared" si="109"/>
        <v/>
      </c>
      <c r="AD387" s="18" t="str">
        <f t="shared" si="118"/>
        <v/>
      </c>
      <c r="AE387" s="18" t="str">
        <f t="shared" si="110"/>
        <v/>
      </c>
      <c r="AF387" s="18" t="str">
        <f t="shared" si="111"/>
        <v/>
      </c>
      <c r="AG387" s="18" t="str">
        <f t="shared" si="112"/>
        <v/>
      </c>
      <c r="AH387" s="18" t="str">
        <f t="shared" si="113"/>
        <v/>
      </c>
      <c r="AI387" s="18" t="str">
        <f t="shared" si="114"/>
        <v/>
      </c>
      <c r="AJ387" s="18" t="str">
        <f t="shared" si="115"/>
        <v/>
      </c>
      <c r="AK387" s="18" t="str">
        <f t="shared" si="116"/>
        <v/>
      </c>
      <c r="AL387" s="18" t="str">
        <f t="shared" si="117"/>
        <v/>
      </c>
    </row>
    <row r="388" spans="1:38" ht="22.5" customHeight="1" x14ac:dyDescent="0.25">
      <c r="A388" s="98">
        <v>379</v>
      </c>
      <c r="B388" s="66"/>
      <c r="C388" s="67"/>
      <c r="D388" s="22"/>
      <c r="E388" s="22"/>
      <c r="F388" s="22"/>
      <c r="G388" s="23"/>
      <c r="H388" s="23"/>
      <c r="I388" s="23"/>
      <c r="J388" s="15"/>
      <c r="K388" s="15"/>
      <c r="L388" s="15"/>
      <c r="M388" s="14"/>
      <c r="N388" s="14"/>
      <c r="O388" s="14"/>
      <c r="P388" s="14"/>
      <c r="Q388" s="14"/>
      <c r="R388" s="16"/>
      <c r="S388" s="13"/>
      <c r="T388" s="12"/>
      <c r="U388" s="10" t="str">
        <f t="shared" si="103"/>
        <v/>
      </c>
      <c r="V388" s="10" t="str">
        <f t="shared" si="104"/>
        <v/>
      </c>
      <c r="W388" s="10" t="str">
        <f t="shared" si="119"/>
        <v/>
      </c>
      <c r="X388" s="10" t="str">
        <f t="shared" si="102"/>
        <v/>
      </c>
      <c r="Y388" s="10" t="str">
        <f t="shared" si="105"/>
        <v/>
      </c>
      <c r="Z388" s="10" t="str">
        <f t="shared" si="106"/>
        <v/>
      </c>
      <c r="AA388" s="10" t="str">
        <f t="shared" si="107"/>
        <v/>
      </c>
      <c r="AB388" s="10" t="str">
        <f t="shared" si="108"/>
        <v/>
      </c>
      <c r="AC388" s="18" t="str">
        <f t="shared" si="109"/>
        <v/>
      </c>
      <c r="AD388" s="18" t="str">
        <f t="shared" si="118"/>
        <v/>
      </c>
      <c r="AE388" s="18" t="str">
        <f t="shared" si="110"/>
        <v/>
      </c>
      <c r="AF388" s="18" t="str">
        <f t="shared" si="111"/>
        <v/>
      </c>
      <c r="AG388" s="18" t="str">
        <f t="shared" si="112"/>
        <v/>
      </c>
      <c r="AH388" s="18" t="str">
        <f t="shared" si="113"/>
        <v/>
      </c>
      <c r="AI388" s="18" t="str">
        <f t="shared" si="114"/>
        <v/>
      </c>
      <c r="AJ388" s="18" t="str">
        <f t="shared" si="115"/>
        <v/>
      </c>
      <c r="AK388" s="18" t="str">
        <f t="shared" si="116"/>
        <v/>
      </c>
      <c r="AL388" s="18" t="str">
        <f t="shared" si="117"/>
        <v/>
      </c>
    </row>
    <row r="389" spans="1:38" ht="22.5" customHeight="1" x14ac:dyDescent="0.25">
      <c r="A389" s="98">
        <v>380</v>
      </c>
      <c r="B389" s="66"/>
      <c r="C389" s="67"/>
      <c r="D389" s="22"/>
      <c r="E389" s="22"/>
      <c r="F389" s="22"/>
      <c r="G389" s="23"/>
      <c r="H389" s="23"/>
      <c r="I389" s="23"/>
      <c r="J389" s="15"/>
      <c r="K389" s="15"/>
      <c r="L389" s="15"/>
      <c r="M389" s="14"/>
      <c r="N389" s="14"/>
      <c r="O389" s="14"/>
      <c r="P389" s="14"/>
      <c r="Q389" s="14"/>
      <c r="R389" s="16"/>
      <c r="S389" s="13"/>
      <c r="T389" s="12"/>
      <c r="U389" s="10" t="str">
        <f t="shared" si="103"/>
        <v/>
      </c>
      <c r="V389" s="10" t="str">
        <f t="shared" si="104"/>
        <v/>
      </c>
      <c r="W389" s="10" t="str">
        <f t="shared" si="119"/>
        <v/>
      </c>
      <c r="X389" s="10" t="str">
        <f t="shared" si="102"/>
        <v/>
      </c>
      <c r="Y389" s="10" t="str">
        <f t="shared" si="105"/>
        <v/>
      </c>
      <c r="Z389" s="10" t="str">
        <f t="shared" si="106"/>
        <v/>
      </c>
      <c r="AA389" s="10" t="str">
        <f t="shared" si="107"/>
        <v/>
      </c>
      <c r="AB389" s="10" t="str">
        <f t="shared" si="108"/>
        <v/>
      </c>
      <c r="AC389" s="18" t="str">
        <f t="shared" si="109"/>
        <v/>
      </c>
      <c r="AD389" s="18" t="str">
        <f t="shared" si="118"/>
        <v/>
      </c>
      <c r="AE389" s="18" t="str">
        <f t="shared" si="110"/>
        <v/>
      </c>
      <c r="AF389" s="18" t="str">
        <f t="shared" si="111"/>
        <v/>
      </c>
      <c r="AG389" s="18" t="str">
        <f t="shared" si="112"/>
        <v/>
      </c>
      <c r="AH389" s="18" t="str">
        <f t="shared" si="113"/>
        <v/>
      </c>
      <c r="AI389" s="18" t="str">
        <f t="shared" si="114"/>
        <v/>
      </c>
      <c r="AJ389" s="18" t="str">
        <f t="shared" si="115"/>
        <v/>
      </c>
      <c r="AK389" s="18" t="str">
        <f t="shared" si="116"/>
        <v/>
      </c>
      <c r="AL389" s="18" t="str">
        <f t="shared" si="117"/>
        <v/>
      </c>
    </row>
    <row r="390" spans="1:38" ht="22.5" customHeight="1" x14ac:dyDescent="0.25">
      <c r="A390" s="98">
        <v>381</v>
      </c>
      <c r="B390" s="66"/>
      <c r="C390" s="67"/>
      <c r="D390" s="22"/>
      <c r="E390" s="22"/>
      <c r="F390" s="22"/>
      <c r="G390" s="23"/>
      <c r="H390" s="23"/>
      <c r="I390" s="23"/>
      <c r="J390" s="15"/>
      <c r="K390" s="15"/>
      <c r="L390" s="15"/>
      <c r="M390" s="14"/>
      <c r="N390" s="14"/>
      <c r="O390" s="14"/>
      <c r="P390" s="14"/>
      <c r="Q390" s="14"/>
      <c r="R390" s="16"/>
      <c r="S390" s="13"/>
      <c r="T390" s="12"/>
      <c r="U390" s="10" t="str">
        <f t="shared" si="103"/>
        <v/>
      </c>
      <c r="V390" s="10" t="str">
        <f t="shared" si="104"/>
        <v/>
      </c>
      <c r="W390" s="10" t="str">
        <f t="shared" si="119"/>
        <v/>
      </c>
      <c r="X390" s="10" t="str">
        <f t="shared" si="102"/>
        <v/>
      </c>
      <c r="Y390" s="10" t="str">
        <f t="shared" si="105"/>
        <v/>
      </c>
      <c r="Z390" s="10" t="str">
        <f t="shared" si="106"/>
        <v/>
      </c>
      <c r="AA390" s="10" t="str">
        <f t="shared" si="107"/>
        <v/>
      </c>
      <c r="AB390" s="10" t="str">
        <f t="shared" si="108"/>
        <v/>
      </c>
      <c r="AC390" s="18" t="str">
        <f t="shared" si="109"/>
        <v/>
      </c>
      <c r="AD390" s="18" t="str">
        <f t="shared" si="118"/>
        <v/>
      </c>
      <c r="AE390" s="18" t="str">
        <f t="shared" si="110"/>
        <v/>
      </c>
      <c r="AF390" s="18" t="str">
        <f t="shared" si="111"/>
        <v/>
      </c>
      <c r="AG390" s="18" t="str">
        <f t="shared" si="112"/>
        <v/>
      </c>
      <c r="AH390" s="18" t="str">
        <f t="shared" si="113"/>
        <v/>
      </c>
      <c r="AI390" s="18" t="str">
        <f t="shared" si="114"/>
        <v/>
      </c>
      <c r="AJ390" s="18" t="str">
        <f t="shared" si="115"/>
        <v/>
      </c>
      <c r="AK390" s="18" t="str">
        <f t="shared" si="116"/>
        <v/>
      </c>
      <c r="AL390" s="18" t="str">
        <f t="shared" si="117"/>
        <v/>
      </c>
    </row>
    <row r="391" spans="1:38" ht="22.5" customHeight="1" x14ac:dyDescent="0.25">
      <c r="A391" s="98">
        <v>382</v>
      </c>
      <c r="B391" s="66"/>
      <c r="C391" s="67"/>
      <c r="D391" s="22"/>
      <c r="E391" s="22"/>
      <c r="F391" s="22"/>
      <c r="G391" s="23"/>
      <c r="H391" s="23"/>
      <c r="I391" s="23"/>
      <c r="J391" s="15"/>
      <c r="K391" s="15"/>
      <c r="L391" s="15"/>
      <c r="M391" s="14"/>
      <c r="N391" s="14"/>
      <c r="O391" s="14"/>
      <c r="P391" s="14"/>
      <c r="Q391" s="14"/>
      <c r="R391" s="16"/>
      <c r="S391" s="13"/>
      <c r="T391" s="12"/>
      <c r="U391" s="10" t="str">
        <f t="shared" si="103"/>
        <v/>
      </c>
      <c r="V391" s="10" t="str">
        <f t="shared" si="104"/>
        <v/>
      </c>
      <c r="W391" s="10" t="str">
        <f t="shared" si="119"/>
        <v/>
      </c>
      <c r="X391" s="10" t="str">
        <f t="shared" si="102"/>
        <v/>
      </c>
      <c r="Y391" s="10" t="str">
        <f t="shared" si="105"/>
        <v/>
      </c>
      <c r="Z391" s="10" t="str">
        <f t="shared" si="106"/>
        <v/>
      </c>
      <c r="AA391" s="10" t="str">
        <f t="shared" si="107"/>
        <v/>
      </c>
      <c r="AB391" s="10" t="str">
        <f t="shared" si="108"/>
        <v/>
      </c>
      <c r="AC391" s="18" t="str">
        <f t="shared" si="109"/>
        <v/>
      </c>
      <c r="AD391" s="18" t="str">
        <f t="shared" si="118"/>
        <v/>
      </c>
      <c r="AE391" s="18" t="str">
        <f t="shared" si="110"/>
        <v/>
      </c>
      <c r="AF391" s="18" t="str">
        <f t="shared" si="111"/>
        <v/>
      </c>
      <c r="AG391" s="18" t="str">
        <f t="shared" si="112"/>
        <v/>
      </c>
      <c r="AH391" s="18" t="str">
        <f t="shared" si="113"/>
        <v/>
      </c>
      <c r="AI391" s="18" t="str">
        <f t="shared" si="114"/>
        <v/>
      </c>
      <c r="AJ391" s="18" t="str">
        <f t="shared" si="115"/>
        <v/>
      </c>
      <c r="AK391" s="18" t="str">
        <f t="shared" si="116"/>
        <v/>
      </c>
      <c r="AL391" s="18" t="str">
        <f t="shared" si="117"/>
        <v/>
      </c>
    </row>
    <row r="392" spans="1:38" ht="22.5" customHeight="1" x14ac:dyDescent="0.25">
      <c r="A392" s="98">
        <v>383</v>
      </c>
      <c r="B392" s="66"/>
      <c r="C392" s="67"/>
      <c r="D392" s="22"/>
      <c r="E392" s="22"/>
      <c r="F392" s="22"/>
      <c r="G392" s="23"/>
      <c r="H392" s="23"/>
      <c r="I392" s="23"/>
      <c r="J392" s="15"/>
      <c r="K392" s="15"/>
      <c r="L392" s="15"/>
      <c r="M392" s="14"/>
      <c r="N392" s="14"/>
      <c r="O392" s="14"/>
      <c r="P392" s="14"/>
      <c r="Q392" s="14"/>
      <c r="R392" s="16"/>
      <c r="S392" s="13"/>
      <c r="T392" s="12"/>
      <c r="U392" s="10" t="str">
        <f t="shared" si="103"/>
        <v/>
      </c>
      <c r="V392" s="10" t="str">
        <f t="shared" si="104"/>
        <v/>
      </c>
      <c r="W392" s="10" t="str">
        <f t="shared" si="119"/>
        <v/>
      </c>
      <c r="X392" s="10" t="str">
        <f t="shared" si="102"/>
        <v/>
      </c>
      <c r="Y392" s="10" t="str">
        <f t="shared" si="105"/>
        <v/>
      </c>
      <c r="Z392" s="10" t="str">
        <f t="shared" si="106"/>
        <v/>
      </c>
      <c r="AA392" s="10" t="str">
        <f t="shared" si="107"/>
        <v/>
      </c>
      <c r="AB392" s="10" t="str">
        <f t="shared" si="108"/>
        <v/>
      </c>
      <c r="AC392" s="18" t="str">
        <f t="shared" si="109"/>
        <v/>
      </c>
      <c r="AD392" s="18" t="str">
        <f t="shared" si="118"/>
        <v/>
      </c>
      <c r="AE392" s="18" t="str">
        <f t="shared" si="110"/>
        <v/>
      </c>
      <c r="AF392" s="18" t="str">
        <f t="shared" si="111"/>
        <v/>
      </c>
      <c r="AG392" s="18" t="str">
        <f t="shared" si="112"/>
        <v/>
      </c>
      <c r="AH392" s="18" t="str">
        <f t="shared" si="113"/>
        <v/>
      </c>
      <c r="AI392" s="18" t="str">
        <f t="shared" si="114"/>
        <v/>
      </c>
      <c r="AJ392" s="18" t="str">
        <f t="shared" si="115"/>
        <v/>
      </c>
      <c r="AK392" s="18" t="str">
        <f t="shared" si="116"/>
        <v/>
      </c>
      <c r="AL392" s="18" t="str">
        <f t="shared" si="117"/>
        <v/>
      </c>
    </row>
    <row r="393" spans="1:38" ht="22.5" customHeight="1" x14ac:dyDescent="0.25">
      <c r="A393" s="98">
        <v>384</v>
      </c>
      <c r="B393" s="66"/>
      <c r="C393" s="67"/>
      <c r="D393" s="22"/>
      <c r="E393" s="22"/>
      <c r="F393" s="22"/>
      <c r="G393" s="23"/>
      <c r="H393" s="23"/>
      <c r="I393" s="23"/>
      <c r="J393" s="15"/>
      <c r="K393" s="15"/>
      <c r="L393" s="15"/>
      <c r="M393" s="14"/>
      <c r="N393" s="14"/>
      <c r="O393" s="14"/>
      <c r="P393" s="14"/>
      <c r="Q393" s="14"/>
      <c r="R393" s="16"/>
      <c r="S393" s="13"/>
      <c r="T393" s="12"/>
      <c r="U393" s="10" t="str">
        <f t="shared" si="103"/>
        <v/>
      </c>
      <c r="V393" s="10" t="str">
        <f t="shared" si="104"/>
        <v/>
      </c>
      <c r="W393" s="10" t="str">
        <f t="shared" si="119"/>
        <v/>
      </c>
      <c r="X393" s="10" t="str">
        <f t="shared" si="102"/>
        <v/>
      </c>
      <c r="Y393" s="10" t="str">
        <f t="shared" si="105"/>
        <v/>
      </c>
      <c r="Z393" s="10" t="str">
        <f t="shared" si="106"/>
        <v/>
      </c>
      <c r="AA393" s="10" t="str">
        <f t="shared" si="107"/>
        <v/>
      </c>
      <c r="AB393" s="10" t="str">
        <f t="shared" si="108"/>
        <v/>
      </c>
      <c r="AC393" s="18" t="str">
        <f t="shared" si="109"/>
        <v/>
      </c>
      <c r="AD393" s="18" t="str">
        <f t="shared" si="118"/>
        <v/>
      </c>
      <c r="AE393" s="18" t="str">
        <f t="shared" si="110"/>
        <v/>
      </c>
      <c r="AF393" s="18" t="str">
        <f t="shared" si="111"/>
        <v/>
      </c>
      <c r="AG393" s="18" t="str">
        <f t="shared" si="112"/>
        <v/>
      </c>
      <c r="AH393" s="18" t="str">
        <f t="shared" si="113"/>
        <v/>
      </c>
      <c r="AI393" s="18" t="str">
        <f t="shared" si="114"/>
        <v/>
      </c>
      <c r="AJ393" s="18" t="str">
        <f t="shared" si="115"/>
        <v/>
      </c>
      <c r="AK393" s="18" t="str">
        <f t="shared" si="116"/>
        <v/>
      </c>
      <c r="AL393" s="18" t="str">
        <f t="shared" si="117"/>
        <v/>
      </c>
    </row>
    <row r="394" spans="1:38" ht="22.5" customHeight="1" x14ac:dyDescent="0.25">
      <c r="A394" s="98">
        <v>385</v>
      </c>
      <c r="B394" s="66"/>
      <c r="C394" s="67"/>
      <c r="D394" s="22"/>
      <c r="E394" s="22"/>
      <c r="F394" s="22"/>
      <c r="G394" s="23"/>
      <c r="H394" s="23"/>
      <c r="I394" s="23"/>
      <c r="J394" s="15"/>
      <c r="K394" s="15"/>
      <c r="L394" s="15"/>
      <c r="M394" s="14"/>
      <c r="N394" s="14"/>
      <c r="O394" s="14"/>
      <c r="P394" s="14"/>
      <c r="Q394" s="14"/>
      <c r="R394" s="16"/>
      <c r="S394" s="13"/>
      <c r="T394" s="12"/>
      <c r="U394" s="10" t="str">
        <f t="shared" si="103"/>
        <v/>
      </c>
      <c r="V394" s="10" t="str">
        <f t="shared" si="104"/>
        <v/>
      </c>
      <c r="W394" s="10" t="str">
        <f t="shared" si="119"/>
        <v/>
      </c>
      <c r="X394" s="10" t="str">
        <f t="shared" ref="X394:X457" si="120">IF(VLOOKUP(ROW()-9,A:S,18,0) = "","", IF(ISNUMBER(VLOOKUP(ROW()-9,A:S,18,0))=TRUE,"","Amount must be a numeric value. "))</f>
        <v/>
      </c>
      <c r="Y394" s="10" t="str">
        <f t="shared" si="105"/>
        <v/>
      </c>
      <c r="Z394" s="10" t="str">
        <f t="shared" si="106"/>
        <v/>
      </c>
      <c r="AA394" s="10" t="str">
        <f t="shared" si="107"/>
        <v/>
      </c>
      <c r="AB394" s="10" t="str">
        <f t="shared" si="108"/>
        <v/>
      </c>
      <c r="AC394" s="18" t="str">
        <f t="shared" si="109"/>
        <v/>
      </c>
      <c r="AD394" s="18" t="str">
        <f t="shared" si="118"/>
        <v/>
      </c>
      <c r="AE394" s="18" t="str">
        <f t="shared" si="110"/>
        <v/>
      </c>
      <c r="AF394" s="18" t="str">
        <f t="shared" si="111"/>
        <v/>
      </c>
      <c r="AG394" s="18" t="str">
        <f t="shared" si="112"/>
        <v/>
      </c>
      <c r="AH394" s="18" t="str">
        <f t="shared" si="113"/>
        <v/>
      </c>
      <c r="AI394" s="18" t="str">
        <f t="shared" si="114"/>
        <v/>
      </c>
      <c r="AJ394" s="18" t="str">
        <f t="shared" si="115"/>
        <v/>
      </c>
      <c r="AK394" s="18" t="str">
        <f t="shared" si="116"/>
        <v/>
      </c>
      <c r="AL394" s="18" t="str">
        <f t="shared" si="117"/>
        <v/>
      </c>
    </row>
    <row r="395" spans="1:38" ht="22.5" customHeight="1" x14ac:dyDescent="0.25">
      <c r="A395" s="98">
        <v>386</v>
      </c>
      <c r="B395" s="66"/>
      <c r="C395" s="67"/>
      <c r="D395" s="22"/>
      <c r="E395" s="22"/>
      <c r="F395" s="22"/>
      <c r="G395" s="23"/>
      <c r="H395" s="23"/>
      <c r="I395" s="23"/>
      <c r="J395" s="15"/>
      <c r="K395" s="15"/>
      <c r="L395" s="15"/>
      <c r="M395" s="14"/>
      <c r="N395" s="14"/>
      <c r="O395" s="14"/>
      <c r="P395" s="14"/>
      <c r="Q395" s="14"/>
      <c r="R395" s="16"/>
      <c r="S395" s="13"/>
      <c r="T395" s="12"/>
      <c r="U395" s="10" t="str">
        <f t="shared" ref="U395:U458" si="121" xml:space="preserve"> IF(ISERROR(V395),"",V395)&amp; IF(ISERROR(W395),"",W395)&amp; IF(ISERROR(X395),"",X395)&amp; IF(ISERROR(Y395),"",Y395)&amp; IF(ISERROR(Z395),"",Z395)&amp; IF(ISERROR(AA395),"",AA395)&amp; IF(ISERROR(AB395),"",AB395)&amp; IF(ISERROR(AC395),"",AC395)&amp; IF(ISERROR(AD395),"",AD395)&amp; IF(ISERROR(AE395),"",AE395)&amp; IF(ISERROR(AF395),"",AF395)&amp; IF(ISERROR(AG395),"",AG395)&amp; IF(ISERROR(AH395),"",AH395)&amp; IF(ISERROR(AI395),"",AI395)&amp; IF(ISERROR(AJ395),"",AJ395)&amp; IF(ISERROR(AK395),"",AK395)&amp; IF(ISERROR(AL395),"",AL395)</f>
        <v/>
      </c>
      <c r="V395" s="10" t="str">
        <f t="shared" ref="V395:V458" si="122">IF(OR(VLOOKUP(ROW()-9,A:S,18,0)&lt;0,VLOOKUP(ROW()-9,A:S,3,0)&lt;0),"Amount and encumbrances must be a positive value. ","")</f>
        <v/>
      </c>
      <c r="W395" s="10" t="str">
        <f t="shared" si="119"/>
        <v/>
      </c>
      <c r="X395" s="10" t="str">
        <f t="shared" si="120"/>
        <v/>
      </c>
      <c r="Y395" s="10" t="str">
        <f t="shared" ref="Y395:Y458" si="123">IF(VLOOKUP(ROW()-9,A:S,3,0) = "","", IF(ISNUMBER(VLOOKUP(ROW()-9,A:S,3,0))=TRUE,"","Encumbrances must be a numeric value. "))</f>
        <v/>
      </c>
      <c r="Z395" s="10" t="str">
        <f t="shared" ref="Z395:Z458" si="124">IF(VLOOKUP(ROW()-9,A:S,18,0)&gt;=VLOOKUP(ROW()-9,A:S,3,0),"","Encumbrance amount must be equal to or less than the accrual amount. ")</f>
        <v/>
      </c>
      <c r="AA395" s="10" t="str">
        <f t="shared" ref="AA395:AA458" si="125">IF(OR(AND(VLOOKUP(ROW()-9,A:S,18,0)&gt;0,VLOOKUP(ROW()-9,A:S,19,0)=""),AND(VLOOKUP(ROW()-9,A:S,3,0)&gt;0,VLOOKUP(ROW()-9,A:S,4,0)="")),"For every amount or encumbrance, the D/C column must have a D or C. ", "")</f>
        <v/>
      </c>
      <c r="AB395" s="10" t="str">
        <f t="shared" ref="AB395:AB458" si="126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395" s="18" t="str">
        <f t="shared" ref="AC395:AC458" si="127">IF(OR(VLOOKUP(ROW()-9,A:S,8,0)&lt;&gt;"97",VLOOKUP(ROW()-9,A:S,18,0)=""),"",IF(VLOOKUP(ROW()-9,A:S,15,0)&lt;&gt;"3","Cat 97 must have a block flag 3. ", IF(VLOOKUP(ROW()-9,A:S,19,0)&lt;&gt;"C","Cat 97 amount must be a credit. ","")))</f>
        <v/>
      </c>
      <c r="AD395" s="18" t="str">
        <f t="shared" si="118"/>
        <v/>
      </c>
      <c r="AE395" s="18" t="str">
        <f t="shared" ref="AE395:AE458" si="128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395" s="18" t="str">
        <f t="shared" ref="AF395:AF458" si="129">IF(VLOOKUP(ROW()-9,A:S,13,0) &lt;&gt;"R","",IF(VLOOKUP(ROW()-9,A:S,17,0) ="","R type must have a Revenue/Object code. ",""))</f>
        <v/>
      </c>
      <c r="AG395" s="18" t="str">
        <f t="shared" ref="AG395:AG458" si="130">IF(VLOOKUP(ROW()-9,A:S,18,0)="","",IF(VLOOKUP(ROW()-9,A:S,13,0)="","Account type is required. ",""))</f>
        <v/>
      </c>
      <c r="AH395" s="18" t="str">
        <f t="shared" ref="AH395:AH458" si="131">IF(AND(VLOOKUP(ROW()-9,A:S,13,0)="r",VLOOKUP(ROW()-9,A:S,3,0) &gt;0),"Revenue type can't have encumbrances. ","")</f>
        <v/>
      </c>
      <c r="AI395" s="18" t="str">
        <f t="shared" ref="AI395:AI458" si="132">IF(OR(LEN(VLOOKUP(ROW()-9,A:S,7,0))=3,LEN(VLOOKUP(ROW()-9,A:S,7,0))=5,LEN(VLOOKUP(ROW()-9,A:S,7,0))=0),"","Reference field must be 3 or 5 digits long. ")</f>
        <v/>
      </c>
      <c r="AJ395" s="18" t="str">
        <f t="shared" ref="AJ395:AJ458" si="133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K395" s="18" t="str">
        <f t="shared" ref="AK395:AK458" si="134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L395" s="18" t="str">
        <f t="shared" ref="AL395:AL458" si="135">IF(AND(VLOOKUP(ROW()-9,A:S,13,0)&lt;&gt;"D",VLOOKUP(ROW()-9,A:S,13,0)&lt;&gt;"T",VLOOKUP(ROW()-9,A:S,13,0)&lt;&gt;"F"),"",IF(VLOOKUP(ROW()-9,A:S,17,0)="","","Type D, T, and F must have a blank Revenue/Object. "))</f>
        <v/>
      </c>
    </row>
    <row r="396" spans="1:38" ht="22.5" customHeight="1" x14ac:dyDescent="0.25">
      <c r="A396" s="98">
        <v>387</v>
      </c>
      <c r="B396" s="66"/>
      <c r="C396" s="67"/>
      <c r="D396" s="22"/>
      <c r="E396" s="22"/>
      <c r="F396" s="22"/>
      <c r="G396" s="23"/>
      <c r="H396" s="23"/>
      <c r="I396" s="23"/>
      <c r="J396" s="15"/>
      <c r="K396" s="15"/>
      <c r="L396" s="15"/>
      <c r="M396" s="14"/>
      <c r="N396" s="14"/>
      <c r="O396" s="14"/>
      <c r="P396" s="14"/>
      <c r="Q396" s="14"/>
      <c r="R396" s="16"/>
      <c r="S396" s="13"/>
      <c r="T396" s="12"/>
      <c r="U396" s="10" t="str">
        <f t="shared" si="121"/>
        <v/>
      </c>
      <c r="V396" s="10" t="str">
        <f t="shared" si="122"/>
        <v/>
      </c>
      <c r="W396" s="10" t="str">
        <f t="shared" si="119"/>
        <v/>
      </c>
      <c r="X396" s="10" t="str">
        <f t="shared" si="120"/>
        <v/>
      </c>
      <c r="Y396" s="10" t="str">
        <f t="shared" si="123"/>
        <v/>
      </c>
      <c r="Z396" s="10" t="str">
        <f t="shared" si="124"/>
        <v/>
      </c>
      <c r="AA396" s="10" t="str">
        <f t="shared" si="125"/>
        <v/>
      </c>
      <c r="AB396" s="10" t="str">
        <f t="shared" si="126"/>
        <v/>
      </c>
      <c r="AC396" s="18" t="str">
        <f t="shared" si="127"/>
        <v/>
      </c>
      <c r="AD396" s="18" t="str">
        <f t="shared" si="118"/>
        <v/>
      </c>
      <c r="AE396" s="18" t="str">
        <f t="shared" si="128"/>
        <v/>
      </c>
      <c r="AF396" s="18" t="str">
        <f t="shared" si="129"/>
        <v/>
      </c>
      <c r="AG396" s="18" t="str">
        <f t="shared" si="130"/>
        <v/>
      </c>
      <c r="AH396" s="18" t="str">
        <f t="shared" si="131"/>
        <v/>
      </c>
      <c r="AI396" s="18" t="str">
        <f t="shared" si="132"/>
        <v/>
      </c>
      <c r="AJ396" s="18" t="str">
        <f t="shared" si="133"/>
        <v/>
      </c>
      <c r="AK396" s="18" t="str">
        <f t="shared" si="134"/>
        <v/>
      </c>
      <c r="AL396" s="18" t="str">
        <f t="shared" si="135"/>
        <v/>
      </c>
    </row>
    <row r="397" spans="1:38" ht="22.5" customHeight="1" x14ac:dyDescent="0.25">
      <c r="A397" s="98">
        <v>388</v>
      </c>
      <c r="B397" s="66"/>
      <c r="C397" s="67"/>
      <c r="D397" s="22"/>
      <c r="E397" s="22"/>
      <c r="F397" s="22"/>
      <c r="G397" s="23"/>
      <c r="H397" s="23"/>
      <c r="I397" s="23"/>
      <c r="J397" s="15"/>
      <c r="K397" s="15"/>
      <c r="L397" s="15"/>
      <c r="M397" s="14"/>
      <c r="N397" s="14"/>
      <c r="O397" s="14"/>
      <c r="P397" s="14"/>
      <c r="Q397" s="14"/>
      <c r="R397" s="16"/>
      <c r="S397" s="13"/>
      <c r="T397" s="12"/>
      <c r="U397" s="10" t="str">
        <f t="shared" si="121"/>
        <v/>
      </c>
      <c r="V397" s="10" t="str">
        <f t="shared" si="122"/>
        <v/>
      </c>
      <c r="W397" s="10" t="str">
        <f t="shared" si="119"/>
        <v/>
      </c>
      <c r="X397" s="10" t="str">
        <f t="shared" si="120"/>
        <v/>
      </c>
      <c r="Y397" s="10" t="str">
        <f t="shared" si="123"/>
        <v/>
      </c>
      <c r="Z397" s="10" t="str">
        <f t="shared" si="124"/>
        <v/>
      </c>
      <c r="AA397" s="10" t="str">
        <f t="shared" si="125"/>
        <v/>
      </c>
      <c r="AB397" s="10" t="str">
        <f t="shared" si="126"/>
        <v/>
      </c>
      <c r="AC397" s="18" t="str">
        <f t="shared" si="127"/>
        <v/>
      </c>
      <c r="AD397" s="18" t="str">
        <f t="shared" ref="AD397:AD460" si="136">IF(VLOOKUP(ROW()-9,A:S,13,0)&lt;&gt;"F","",IF(LEN(VLOOKUP(ROW()-9,A:S,14,0))&lt;&gt;7,"Reimbursement accruals require a 4 digit fund number and a 3 digit sub-fund number in the Source Fund field. ",""))</f>
        <v/>
      </c>
      <c r="AE397" s="18" t="str">
        <f t="shared" si="128"/>
        <v/>
      </c>
      <c r="AF397" s="18" t="str">
        <f t="shared" si="129"/>
        <v/>
      </c>
      <c r="AG397" s="18" t="str">
        <f t="shared" si="130"/>
        <v/>
      </c>
      <c r="AH397" s="18" t="str">
        <f t="shared" si="131"/>
        <v/>
      </c>
      <c r="AI397" s="18" t="str">
        <f t="shared" si="132"/>
        <v/>
      </c>
      <c r="AJ397" s="18" t="str">
        <f t="shared" si="133"/>
        <v/>
      </c>
      <c r="AK397" s="18" t="str">
        <f t="shared" si="134"/>
        <v/>
      </c>
      <c r="AL397" s="18" t="str">
        <f t="shared" si="135"/>
        <v/>
      </c>
    </row>
    <row r="398" spans="1:38" ht="22.5" customHeight="1" x14ac:dyDescent="0.25">
      <c r="A398" s="98">
        <v>389</v>
      </c>
      <c r="B398" s="66"/>
      <c r="C398" s="67"/>
      <c r="D398" s="22"/>
      <c r="E398" s="22"/>
      <c r="F398" s="22"/>
      <c r="G398" s="23"/>
      <c r="H398" s="23"/>
      <c r="I398" s="23"/>
      <c r="J398" s="15"/>
      <c r="K398" s="15"/>
      <c r="L398" s="15"/>
      <c r="M398" s="14"/>
      <c r="N398" s="14"/>
      <c r="O398" s="14"/>
      <c r="P398" s="14"/>
      <c r="Q398" s="14"/>
      <c r="R398" s="16"/>
      <c r="S398" s="13"/>
      <c r="T398" s="12"/>
      <c r="U398" s="10" t="str">
        <f t="shared" si="121"/>
        <v/>
      </c>
      <c r="V398" s="10" t="str">
        <f t="shared" si="122"/>
        <v/>
      </c>
      <c r="W398" s="10" t="str">
        <f t="shared" ref="W398:W461" si="137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398" s="10" t="str">
        <f t="shared" si="120"/>
        <v/>
      </c>
      <c r="Y398" s="10" t="str">
        <f t="shared" si="123"/>
        <v/>
      </c>
      <c r="Z398" s="10" t="str">
        <f t="shared" si="124"/>
        <v/>
      </c>
      <c r="AA398" s="10" t="str">
        <f t="shared" si="125"/>
        <v/>
      </c>
      <c r="AB398" s="10" t="str">
        <f t="shared" si="126"/>
        <v/>
      </c>
      <c r="AC398" s="18" t="str">
        <f t="shared" si="127"/>
        <v/>
      </c>
      <c r="AD398" s="18" t="str">
        <f t="shared" si="136"/>
        <v/>
      </c>
      <c r="AE398" s="18" t="str">
        <f t="shared" si="128"/>
        <v/>
      </c>
      <c r="AF398" s="18" t="str">
        <f t="shared" si="129"/>
        <v/>
      </c>
      <c r="AG398" s="18" t="str">
        <f t="shared" si="130"/>
        <v/>
      </c>
      <c r="AH398" s="18" t="str">
        <f t="shared" si="131"/>
        <v/>
      </c>
      <c r="AI398" s="18" t="str">
        <f t="shared" si="132"/>
        <v/>
      </c>
      <c r="AJ398" s="18" t="str">
        <f t="shared" si="133"/>
        <v/>
      </c>
      <c r="AK398" s="18" t="str">
        <f t="shared" si="134"/>
        <v/>
      </c>
      <c r="AL398" s="18" t="str">
        <f t="shared" si="135"/>
        <v/>
      </c>
    </row>
    <row r="399" spans="1:38" ht="22.5" customHeight="1" x14ac:dyDescent="0.25">
      <c r="A399" s="98">
        <v>390</v>
      </c>
      <c r="B399" s="66"/>
      <c r="C399" s="67"/>
      <c r="D399" s="22"/>
      <c r="E399" s="22"/>
      <c r="F399" s="22"/>
      <c r="G399" s="23"/>
      <c r="H399" s="23"/>
      <c r="I399" s="23"/>
      <c r="J399" s="15"/>
      <c r="K399" s="15"/>
      <c r="L399" s="15"/>
      <c r="M399" s="14"/>
      <c r="N399" s="14"/>
      <c r="O399" s="14"/>
      <c r="P399" s="14"/>
      <c r="Q399" s="14"/>
      <c r="R399" s="16"/>
      <c r="S399" s="13"/>
      <c r="T399" s="12"/>
      <c r="U399" s="10" t="str">
        <f t="shared" si="121"/>
        <v/>
      </c>
      <c r="V399" s="10" t="str">
        <f t="shared" si="122"/>
        <v/>
      </c>
      <c r="W399" s="10" t="str">
        <f t="shared" si="137"/>
        <v/>
      </c>
      <c r="X399" s="10" t="str">
        <f t="shared" si="120"/>
        <v/>
      </c>
      <c r="Y399" s="10" t="str">
        <f t="shared" si="123"/>
        <v/>
      </c>
      <c r="Z399" s="10" t="str">
        <f t="shared" si="124"/>
        <v/>
      </c>
      <c r="AA399" s="10" t="str">
        <f t="shared" si="125"/>
        <v/>
      </c>
      <c r="AB399" s="10" t="str">
        <f t="shared" si="126"/>
        <v/>
      </c>
      <c r="AC399" s="18" t="str">
        <f t="shared" si="127"/>
        <v/>
      </c>
      <c r="AD399" s="18" t="str">
        <f t="shared" si="136"/>
        <v/>
      </c>
      <c r="AE399" s="18" t="str">
        <f t="shared" si="128"/>
        <v/>
      </c>
      <c r="AF399" s="18" t="str">
        <f t="shared" si="129"/>
        <v/>
      </c>
      <c r="AG399" s="18" t="str">
        <f t="shared" si="130"/>
        <v/>
      </c>
      <c r="AH399" s="18" t="str">
        <f t="shared" si="131"/>
        <v/>
      </c>
      <c r="AI399" s="18" t="str">
        <f t="shared" si="132"/>
        <v/>
      </c>
      <c r="AJ399" s="18" t="str">
        <f t="shared" si="133"/>
        <v/>
      </c>
      <c r="AK399" s="18" t="str">
        <f t="shared" si="134"/>
        <v/>
      </c>
      <c r="AL399" s="18" t="str">
        <f t="shared" si="135"/>
        <v/>
      </c>
    </row>
    <row r="400" spans="1:38" ht="22.5" customHeight="1" x14ac:dyDescent="0.25">
      <c r="A400" s="98">
        <v>391</v>
      </c>
      <c r="B400" s="66"/>
      <c r="C400" s="67"/>
      <c r="D400" s="22"/>
      <c r="E400" s="22"/>
      <c r="F400" s="22"/>
      <c r="G400" s="23"/>
      <c r="H400" s="23"/>
      <c r="I400" s="23"/>
      <c r="J400" s="15"/>
      <c r="K400" s="15"/>
      <c r="L400" s="15"/>
      <c r="M400" s="14"/>
      <c r="N400" s="14"/>
      <c r="O400" s="14"/>
      <c r="P400" s="14"/>
      <c r="Q400" s="14"/>
      <c r="R400" s="16"/>
      <c r="S400" s="13"/>
      <c r="T400" s="12"/>
      <c r="U400" s="10" t="str">
        <f t="shared" si="121"/>
        <v/>
      </c>
      <c r="V400" s="10" t="str">
        <f t="shared" si="122"/>
        <v/>
      </c>
      <c r="W400" s="10" t="str">
        <f t="shared" si="137"/>
        <v/>
      </c>
      <c r="X400" s="10" t="str">
        <f t="shared" si="120"/>
        <v/>
      </c>
      <c r="Y400" s="10" t="str">
        <f t="shared" si="123"/>
        <v/>
      </c>
      <c r="Z400" s="10" t="str">
        <f t="shared" si="124"/>
        <v/>
      </c>
      <c r="AA400" s="10" t="str">
        <f t="shared" si="125"/>
        <v/>
      </c>
      <c r="AB400" s="10" t="str">
        <f t="shared" si="126"/>
        <v/>
      </c>
      <c r="AC400" s="18" t="str">
        <f t="shared" si="127"/>
        <v/>
      </c>
      <c r="AD400" s="18" t="str">
        <f t="shared" si="136"/>
        <v/>
      </c>
      <c r="AE400" s="18" t="str">
        <f t="shared" si="128"/>
        <v/>
      </c>
      <c r="AF400" s="18" t="str">
        <f t="shared" si="129"/>
        <v/>
      </c>
      <c r="AG400" s="18" t="str">
        <f t="shared" si="130"/>
        <v/>
      </c>
      <c r="AH400" s="18" t="str">
        <f t="shared" si="131"/>
        <v/>
      </c>
      <c r="AI400" s="18" t="str">
        <f t="shared" si="132"/>
        <v/>
      </c>
      <c r="AJ400" s="18" t="str">
        <f t="shared" si="133"/>
        <v/>
      </c>
      <c r="AK400" s="18" t="str">
        <f t="shared" si="134"/>
        <v/>
      </c>
      <c r="AL400" s="18" t="str">
        <f t="shared" si="135"/>
        <v/>
      </c>
    </row>
    <row r="401" spans="1:38" ht="22.5" customHeight="1" x14ac:dyDescent="0.25">
      <c r="A401" s="98">
        <v>392</v>
      </c>
      <c r="B401" s="66"/>
      <c r="C401" s="67"/>
      <c r="D401" s="22"/>
      <c r="E401" s="22"/>
      <c r="F401" s="22"/>
      <c r="G401" s="23"/>
      <c r="H401" s="23"/>
      <c r="I401" s="23"/>
      <c r="J401" s="15"/>
      <c r="K401" s="15"/>
      <c r="L401" s="15"/>
      <c r="M401" s="14"/>
      <c r="N401" s="14"/>
      <c r="O401" s="14"/>
      <c r="P401" s="14"/>
      <c r="Q401" s="14"/>
      <c r="R401" s="16"/>
      <c r="S401" s="13"/>
      <c r="T401" s="12"/>
      <c r="U401" s="10" t="str">
        <f t="shared" si="121"/>
        <v/>
      </c>
      <c r="V401" s="10" t="str">
        <f t="shared" si="122"/>
        <v/>
      </c>
      <c r="W401" s="10" t="str">
        <f t="shared" si="137"/>
        <v/>
      </c>
      <c r="X401" s="10" t="str">
        <f t="shared" si="120"/>
        <v/>
      </c>
      <c r="Y401" s="10" t="str">
        <f t="shared" si="123"/>
        <v/>
      </c>
      <c r="Z401" s="10" t="str">
        <f t="shared" si="124"/>
        <v/>
      </c>
      <c r="AA401" s="10" t="str">
        <f t="shared" si="125"/>
        <v/>
      </c>
      <c r="AB401" s="10" t="str">
        <f t="shared" si="126"/>
        <v/>
      </c>
      <c r="AC401" s="18" t="str">
        <f t="shared" si="127"/>
        <v/>
      </c>
      <c r="AD401" s="18" t="str">
        <f t="shared" si="136"/>
        <v/>
      </c>
      <c r="AE401" s="18" t="str">
        <f t="shared" si="128"/>
        <v/>
      </c>
      <c r="AF401" s="18" t="str">
        <f t="shared" si="129"/>
        <v/>
      </c>
      <c r="AG401" s="18" t="str">
        <f t="shared" si="130"/>
        <v/>
      </c>
      <c r="AH401" s="18" t="str">
        <f t="shared" si="131"/>
        <v/>
      </c>
      <c r="AI401" s="18" t="str">
        <f t="shared" si="132"/>
        <v/>
      </c>
      <c r="AJ401" s="18" t="str">
        <f t="shared" si="133"/>
        <v/>
      </c>
      <c r="AK401" s="18" t="str">
        <f t="shared" si="134"/>
        <v/>
      </c>
      <c r="AL401" s="18" t="str">
        <f t="shared" si="135"/>
        <v/>
      </c>
    </row>
    <row r="402" spans="1:38" ht="22.5" customHeight="1" x14ac:dyDescent="0.25">
      <c r="A402" s="98">
        <v>393</v>
      </c>
      <c r="B402" s="66"/>
      <c r="C402" s="67"/>
      <c r="D402" s="22"/>
      <c r="E402" s="22"/>
      <c r="F402" s="22"/>
      <c r="G402" s="23"/>
      <c r="H402" s="23"/>
      <c r="I402" s="23"/>
      <c r="J402" s="15"/>
      <c r="K402" s="15"/>
      <c r="L402" s="15"/>
      <c r="M402" s="14"/>
      <c r="N402" s="14"/>
      <c r="O402" s="14"/>
      <c r="P402" s="14"/>
      <c r="Q402" s="14"/>
      <c r="R402" s="16"/>
      <c r="S402" s="13"/>
      <c r="T402" s="12"/>
      <c r="U402" s="10" t="str">
        <f t="shared" si="121"/>
        <v/>
      </c>
      <c r="V402" s="10" t="str">
        <f t="shared" si="122"/>
        <v/>
      </c>
      <c r="W402" s="10" t="str">
        <f t="shared" si="137"/>
        <v/>
      </c>
      <c r="X402" s="10" t="str">
        <f t="shared" si="120"/>
        <v/>
      </c>
      <c r="Y402" s="10" t="str">
        <f t="shared" si="123"/>
        <v/>
      </c>
      <c r="Z402" s="10" t="str">
        <f t="shared" si="124"/>
        <v/>
      </c>
      <c r="AA402" s="10" t="str">
        <f t="shared" si="125"/>
        <v/>
      </c>
      <c r="AB402" s="10" t="str">
        <f t="shared" si="126"/>
        <v/>
      </c>
      <c r="AC402" s="18" t="str">
        <f t="shared" si="127"/>
        <v/>
      </c>
      <c r="AD402" s="18" t="str">
        <f t="shared" si="136"/>
        <v/>
      </c>
      <c r="AE402" s="18" t="str">
        <f t="shared" si="128"/>
        <v/>
      </c>
      <c r="AF402" s="18" t="str">
        <f t="shared" si="129"/>
        <v/>
      </c>
      <c r="AG402" s="18" t="str">
        <f t="shared" si="130"/>
        <v/>
      </c>
      <c r="AH402" s="18" t="str">
        <f t="shared" si="131"/>
        <v/>
      </c>
      <c r="AI402" s="18" t="str">
        <f t="shared" si="132"/>
        <v/>
      </c>
      <c r="AJ402" s="18" t="str">
        <f t="shared" si="133"/>
        <v/>
      </c>
      <c r="AK402" s="18" t="str">
        <f t="shared" si="134"/>
        <v/>
      </c>
      <c r="AL402" s="18" t="str">
        <f t="shared" si="135"/>
        <v/>
      </c>
    </row>
    <row r="403" spans="1:38" ht="22.5" customHeight="1" x14ac:dyDescent="0.25">
      <c r="A403" s="98">
        <v>394</v>
      </c>
      <c r="B403" s="66"/>
      <c r="C403" s="67"/>
      <c r="D403" s="22"/>
      <c r="E403" s="22"/>
      <c r="F403" s="22"/>
      <c r="G403" s="23"/>
      <c r="H403" s="23"/>
      <c r="I403" s="23"/>
      <c r="J403" s="15"/>
      <c r="K403" s="15"/>
      <c r="L403" s="15"/>
      <c r="M403" s="14"/>
      <c r="N403" s="14"/>
      <c r="O403" s="14"/>
      <c r="P403" s="14"/>
      <c r="Q403" s="14"/>
      <c r="R403" s="16"/>
      <c r="S403" s="13"/>
      <c r="T403" s="12"/>
      <c r="U403" s="10" t="str">
        <f t="shared" si="121"/>
        <v/>
      </c>
      <c r="V403" s="10" t="str">
        <f t="shared" si="122"/>
        <v/>
      </c>
      <c r="W403" s="10" t="str">
        <f t="shared" si="137"/>
        <v/>
      </c>
      <c r="X403" s="10" t="str">
        <f t="shared" si="120"/>
        <v/>
      </c>
      <c r="Y403" s="10" t="str">
        <f t="shared" si="123"/>
        <v/>
      </c>
      <c r="Z403" s="10" t="str">
        <f t="shared" si="124"/>
        <v/>
      </c>
      <c r="AA403" s="10" t="str">
        <f t="shared" si="125"/>
        <v/>
      </c>
      <c r="AB403" s="10" t="str">
        <f t="shared" si="126"/>
        <v/>
      </c>
      <c r="AC403" s="18" t="str">
        <f t="shared" si="127"/>
        <v/>
      </c>
      <c r="AD403" s="18" t="str">
        <f t="shared" si="136"/>
        <v/>
      </c>
      <c r="AE403" s="18" t="str">
        <f t="shared" si="128"/>
        <v/>
      </c>
      <c r="AF403" s="18" t="str">
        <f t="shared" si="129"/>
        <v/>
      </c>
      <c r="AG403" s="18" t="str">
        <f t="shared" si="130"/>
        <v/>
      </c>
      <c r="AH403" s="18" t="str">
        <f t="shared" si="131"/>
        <v/>
      </c>
      <c r="AI403" s="18" t="str">
        <f t="shared" si="132"/>
        <v/>
      </c>
      <c r="AJ403" s="18" t="str">
        <f t="shared" si="133"/>
        <v/>
      </c>
      <c r="AK403" s="18" t="str">
        <f t="shared" si="134"/>
        <v/>
      </c>
      <c r="AL403" s="18" t="str">
        <f t="shared" si="135"/>
        <v/>
      </c>
    </row>
    <row r="404" spans="1:38" ht="22.5" customHeight="1" x14ac:dyDescent="0.25">
      <c r="A404" s="98">
        <v>395</v>
      </c>
      <c r="B404" s="66"/>
      <c r="C404" s="67"/>
      <c r="D404" s="22"/>
      <c r="E404" s="22"/>
      <c r="F404" s="22"/>
      <c r="G404" s="23"/>
      <c r="H404" s="23"/>
      <c r="I404" s="23"/>
      <c r="J404" s="15"/>
      <c r="K404" s="15"/>
      <c r="L404" s="15"/>
      <c r="M404" s="14"/>
      <c r="N404" s="14"/>
      <c r="O404" s="14"/>
      <c r="P404" s="14"/>
      <c r="Q404" s="14"/>
      <c r="R404" s="16"/>
      <c r="S404" s="13"/>
      <c r="T404" s="12"/>
      <c r="U404" s="10" t="str">
        <f t="shared" si="121"/>
        <v/>
      </c>
      <c r="V404" s="10" t="str">
        <f t="shared" si="122"/>
        <v/>
      </c>
      <c r="W404" s="10" t="str">
        <f t="shared" si="137"/>
        <v/>
      </c>
      <c r="X404" s="10" t="str">
        <f t="shared" si="120"/>
        <v/>
      </c>
      <c r="Y404" s="10" t="str">
        <f t="shared" si="123"/>
        <v/>
      </c>
      <c r="Z404" s="10" t="str">
        <f t="shared" si="124"/>
        <v/>
      </c>
      <c r="AA404" s="10" t="str">
        <f t="shared" si="125"/>
        <v/>
      </c>
      <c r="AB404" s="10" t="str">
        <f t="shared" si="126"/>
        <v/>
      </c>
      <c r="AC404" s="18" t="str">
        <f t="shared" si="127"/>
        <v/>
      </c>
      <c r="AD404" s="18" t="str">
        <f t="shared" si="136"/>
        <v/>
      </c>
      <c r="AE404" s="18" t="str">
        <f t="shared" si="128"/>
        <v/>
      </c>
      <c r="AF404" s="18" t="str">
        <f t="shared" si="129"/>
        <v/>
      </c>
      <c r="AG404" s="18" t="str">
        <f t="shared" si="130"/>
        <v/>
      </c>
      <c r="AH404" s="18" t="str">
        <f t="shared" si="131"/>
        <v/>
      </c>
      <c r="AI404" s="18" t="str">
        <f t="shared" si="132"/>
        <v/>
      </c>
      <c r="AJ404" s="18" t="str">
        <f t="shared" si="133"/>
        <v/>
      </c>
      <c r="AK404" s="18" t="str">
        <f t="shared" si="134"/>
        <v/>
      </c>
      <c r="AL404" s="18" t="str">
        <f t="shared" si="135"/>
        <v/>
      </c>
    </row>
    <row r="405" spans="1:38" ht="22.5" customHeight="1" x14ac:dyDescent="0.25">
      <c r="A405" s="98">
        <v>396</v>
      </c>
      <c r="B405" s="66"/>
      <c r="C405" s="67"/>
      <c r="D405" s="22"/>
      <c r="E405" s="22"/>
      <c r="F405" s="22"/>
      <c r="G405" s="23"/>
      <c r="H405" s="23"/>
      <c r="I405" s="23"/>
      <c r="J405" s="15"/>
      <c r="K405" s="15"/>
      <c r="L405" s="15"/>
      <c r="M405" s="14"/>
      <c r="N405" s="14"/>
      <c r="O405" s="14"/>
      <c r="P405" s="14"/>
      <c r="Q405" s="14"/>
      <c r="R405" s="16"/>
      <c r="S405" s="13"/>
      <c r="T405" s="12"/>
      <c r="U405" s="10" t="str">
        <f t="shared" si="121"/>
        <v/>
      </c>
      <c r="V405" s="10" t="str">
        <f t="shared" si="122"/>
        <v/>
      </c>
      <c r="W405" s="10" t="str">
        <f t="shared" si="137"/>
        <v/>
      </c>
      <c r="X405" s="10" t="str">
        <f t="shared" si="120"/>
        <v/>
      </c>
      <c r="Y405" s="10" t="str">
        <f t="shared" si="123"/>
        <v/>
      </c>
      <c r="Z405" s="10" t="str">
        <f t="shared" si="124"/>
        <v/>
      </c>
      <c r="AA405" s="10" t="str">
        <f t="shared" si="125"/>
        <v/>
      </c>
      <c r="AB405" s="10" t="str">
        <f t="shared" si="126"/>
        <v/>
      </c>
      <c r="AC405" s="18" t="str">
        <f t="shared" si="127"/>
        <v/>
      </c>
      <c r="AD405" s="18" t="str">
        <f t="shared" si="136"/>
        <v/>
      </c>
      <c r="AE405" s="18" t="str">
        <f t="shared" si="128"/>
        <v/>
      </c>
      <c r="AF405" s="18" t="str">
        <f t="shared" si="129"/>
        <v/>
      </c>
      <c r="AG405" s="18" t="str">
        <f t="shared" si="130"/>
        <v/>
      </c>
      <c r="AH405" s="18" t="str">
        <f t="shared" si="131"/>
        <v/>
      </c>
      <c r="AI405" s="18" t="str">
        <f t="shared" si="132"/>
        <v/>
      </c>
      <c r="AJ405" s="18" t="str">
        <f t="shared" si="133"/>
        <v/>
      </c>
      <c r="AK405" s="18" t="str">
        <f t="shared" si="134"/>
        <v/>
      </c>
      <c r="AL405" s="18" t="str">
        <f t="shared" si="135"/>
        <v/>
      </c>
    </row>
    <row r="406" spans="1:38" ht="22.5" customHeight="1" x14ac:dyDescent="0.25">
      <c r="A406" s="98">
        <v>397</v>
      </c>
      <c r="B406" s="66"/>
      <c r="C406" s="67"/>
      <c r="D406" s="22"/>
      <c r="E406" s="22"/>
      <c r="F406" s="22"/>
      <c r="G406" s="23"/>
      <c r="H406" s="23"/>
      <c r="I406" s="23"/>
      <c r="J406" s="15"/>
      <c r="K406" s="15"/>
      <c r="L406" s="15"/>
      <c r="M406" s="14"/>
      <c r="N406" s="14"/>
      <c r="O406" s="14"/>
      <c r="P406" s="14"/>
      <c r="Q406" s="14"/>
      <c r="R406" s="16"/>
      <c r="S406" s="13"/>
      <c r="T406" s="12"/>
      <c r="U406" s="10" t="str">
        <f t="shared" si="121"/>
        <v/>
      </c>
      <c r="V406" s="10" t="str">
        <f t="shared" si="122"/>
        <v/>
      </c>
      <c r="W406" s="10" t="str">
        <f t="shared" si="137"/>
        <v/>
      </c>
      <c r="X406" s="10" t="str">
        <f t="shared" si="120"/>
        <v/>
      </c>
      <c r="Y406" s="10" t="str">
        <f t="shared" si="123"/>
        <v/>
      </c>
      <c r="Z406" s="10" t="str">
        <f t="shared" si="124"/>
        <v/>
      </c>
      <c r="AA406" s="10" t="str">
        <f t="shared" si="125"/>
        <v/>
      </c>
      <c r="AB406" s="10" t="str">
        <f t="shared" si="126"/>
        <v/>
      </c>
      <c r="AC406" s="18" t="str">
        <f t="shared" si="127"/>
        <v/>
      </c>
      <c r="AD406" s="18" t="str">
        <f t="shared" si="136"/>
        <v/>
      </c>
      <c r="AE406" s="18" t="str">
        <f t="shared" si="128"/>
        <v/>
      </c>
      <c r="AF406" s="18" t="str">
        <f t="shared" si="129"/>
        <v/>
      </c>
      <c r="AG406" s="18" t="str">
        <f t="shared" si="130"/>
        <v/>
      </c>
      <c r="AH406" s="18" t="str">
        <f t="shared" si="131"/>
        <v/>
      </c>
      <c r="AI406" s="18" t="str">
        <f t="shared" si="132"/>
        <v/>
      </c>
      <c r="AJ406" s="18" t="str">
        <f t="shared" si="133"/>
        <v/>
      </c>
      <c r="AK406" s="18" t="str">
        <f t="shared" si="134"/>
        <v/>
      </c>
      <c r="AL406" s="18" t="str">
        <f t="shared" si="135"/>
        <v/>
      </c>
    </row>
    <row r="407" spans="1:38" ht="22.5" customHeight="1" x14ac:dyDescent="0.25">
      <c r="A407" s="98">
        <v>398</v>
      </c>
      <c r="B407" s="66"/>
      <c r="C407" s="67"/>
      <c r="D407" s="22"/>
      <c r="E407" s="22"/>
      <c r="F407" s="22"/>
      <c r="G407" s="23"/>
      <c r="H407" s="23"/>
      <c r="I407" s="23"/>
      <c r="J407" s="15"/>
      <c r="K407" s="15"/>
      <c r="L407" s="15"/>
      <c r="M407" s="14"/>
      <c r="N407" s="14"/>
      <c r="O407" s="14"/>
      <c r="P407" s="14"/>
      <c r="Q407" s="14"/>
      <c r="R407" s="16"/>
      <c r="S407" s="13"/>
      <c r="T407" s="12"/>
      <c r="U407" s="10" t="str">
        <f t="shared" si="121"/>
        <v/>
      </c>
      <c r="V407" s="10" t="str">
        <f t="shared" si="122"/>
        <v/>
      </c>
      <c r="W407" s="10" t="str">
        <f t="shared" si="137"/>
        <v/>
      </c>
      <c r="X407" s="10" t="str">
        <f t="shared" si="120"/>
        <v/>
      </c>
      <c r="Y407" s="10" t="str">
        <f t="shared" si="123"/>
        <v/>
      </c>
      <c r="Z407" s="10" t="str">
        <f t="shared" si="124"/>
        <v/>
      </c>
      <c r="AA407" s="10" t="str">
        <f t="shared" si="125"/>
        <v/>
      </c>
      <c r="AB407" s="10" t="str">
        <f t="shared" si="126"/>
        <v/>
      </c>
      <c r="AC407" s="18" t="str">
        <f t="shared" si="127"/>
        <v/>
      </c>
      <c r="AD407" s="18" t="str">
        <f t="shared" si="136"/>
        <v/>
      </c>
      <c r="AE407" s="18" t="str">
        <f t="shared" si="128"/>
        <v/>
      </c>
      <c r="AF407" s="18" t="str">
        <f t="shared" si="129"/>
        <v/>
      </c>
      <c r="AG407" s="18" t="str">
        <f t="shared" si="130"/>
        <v/>
      </c>
      <c r="AH407" s="18" t="str">
        <f t="shared" si="131"/>
        <v/>
      </c>
      <c r="AI407" s="18" t="str">
        <f t="shared" si="132"/>
        <v/>
      </c>
      <c r="AJ407" s="18" t="str">
        <f t="shared" si="133"/>
        <v/>
      </c>
      <c r="AK407" s="18" t="str">
        <f t="shared" si="134"/>
        <v/>
      </c>
      <c r="AL407" s="18" t="str">
        <f t="shared" si="135"/>
        <v/>
      </c>
    </row>
    <row r="408" spans="1:38" ht="22.5" customHeight="1" x14ac:dyDescent="0.25">
      <c r="A408" s="98">
        <v>399</v>
      </c>
      <c r="B408" s="66"/>
      <c r="C408" s="67"/>
      <c r="D408" s="22"/>
      <c r="E408" s="22"/>
      <c r="F408" s="22"/>
      <c r="G408" s="23"/>
      <c r="H408" s="23"/>
      <c r="I408" s="23"/>
      <c r="J408" s="15"/>
      <c r="K408" s="15"/>
      <c r="L408" s="15"/>
      <c r="M408" s="14"/>
      <c r="N408" s="14"/>
      <c r="O408" s="14"/>
      <c r="P408" s="14"/>
      <c r="Q408" s="14"/>
      <c r="R408" s="16"/>
      <c r="S408" s="13"/>
      <c r="T408" s="12"/>
      <c r="U408" s="10" t="str">
        <f t="shared" si="121"/>
        <v/>
      </c>
      <c r="V408" s="10" t="str">
        <f t="shared" si="122"/>
        <v/>
      </c>
      <c r="W408" s="10" t="str">
        <f t="shared" si="137"/>
        <v/>
      </c>
      <c r="X408" s="10" t="str">
        <f t="shared" si="120"/>
        <v/>
      </c>
      <c r="Y408" s="10" t="str">
        <f t="shared" si="123"/>
        <v/>
      </c>
      <c r="Z408" s="10" t="str">
        <f t="shared" si="124"/>
        <v/>
      </c>
      <c r="AA408" s="10" t="str">
        <f t="shared" si="125"/>
        <v/>
      </c>
      <c r="AB408" s="10" t="str">
        <f t="shared" si="126"/>
        <v/>
      </c>
      <c r="AC408" s="18" t="str">
        <f t="shared" si="127"/>
        <v/>
      </c>
      <c r="AD408" s="18" t="str">
        <f t="shared" si="136"/>
        <v/>
      </c>
      <c r="AE408" s="18" t="str">
        <f t="shared" si="128"/>
        <v/>
      </c>
      <c r="AF408" s="18" t="str">
        <f t="shared" si="129"/>
        <v/>
      </c>
      <c r="AG408" s="18" t="str">
        <f t="shared" si="130"/>
        <v/>
      </c>
      <c r="AH408" s="18" t="str">
        <f t="shared" si="131"/>
        <v/>
      </c>
      <c r="AI408" s="18" t="str">
        <f t="shared" si="132"/>
        <v/>
      </c>
      <c r="AJ408" s="18" t="str">
        <f t="shared" si="133"/>
        <v/>
      </c>
      <c r="AK408" s="18" t="str">
        <f t="shared" si="134"/>
        <v/>
      </c>
      <c r="AL408" s="18" t="str">
        <f t="shared" si="135"/>
        <v/>
      </c>
    </row>
    <row r="409" spans="1:38" ht="22.5" customHeight="1" x14ac:dyDescent="0.25">
      <c r="A409" s="98">
        <v>400</v>
      </c>
      <c r="B409" s="66"/>
      <c r="C409" s="67"/>
      <c r="D409" s="22"/>
      <c r="E409" s="22"/>
      <c r="F409" s="22"/>
      <c r="G409" s="23"/>
      <c r="H409" s="23"/>
      <c r="I409" s="23"/>
      <c r="J409" s="15"/>
      <c r="K409" s="15"/>
      <c r="L409" s="15"/>
      <c r="M409" s="14"/>
      <c r="N409" s="14"/>
      <c r="O409" s="14"/>
      <c r="P409" s="14"/>
      <c r="Q409" s="14"/>
      <c r="R409" s="16"/>
      <c r="S409" s="13"/>
      <c r="T409" s="12"/>
      <c r="U409" s="10" t="str">
        <f t="shared" si="121"/>
        <v/>
      </c>
      <c r="V409" s="10" t="str">
        <f t="shared" si="122"/>
        <v/>
      </c>
      <c r="W409" s="10" t="str">
        <f t="shared" si="137"/>
        <v/>
      </c>
      <c r="X409" s="10" t="str">
        <f t="shared" si="120"/>
        <v/>
      </c>
      <c r="Y409" s="10" t="str">
        <f t="shared" si="123"/>
        <v/>
      </c>
      <c r="Z409" s="10" t="str">
        <f t="shared" si="124"/>
        <v/>
      </c>
      <c r="AA409" s="10" t="str">
        <f t="shared" si="125"/>
        <v/>
      </c>
      <c r="AB409" s="10" t="str">
        <f t="shared" si="126"/>
        <v/>
      </c>
      <c r="AC409" s="18" t="str">
        <f t="shared" si="127"/>
        <v/>
      </c>
      <c r="AD409" s="18" t="str">
        <f t="shared" si="136"/>
        <v/>
      </c>
      <c r="AE409" s="18" t="str">
        <f t="shared" si="128"/>
        <v/>
      </c>
      <c r="AF409" s="18" t="str">
        <f t="shared" si="129"/>
        <v/>
      </c>
      <c r="AG409" s="18" t="str">
        <f t="shared" si="130"/>
        <v/>
      </c>
      <c r="AH409" s="18" t="str">
        <f t="shared" si="131"/>
        <v/>
      </c>
      <c r="AI409" s="18" t="str">
        <f t="shared" si="132"/>
        <v/>
      </c>
      <c r="AJ409" s="18" t="str">
        <f t="shared" si="133"/>
        <v/>
      </c>
      <c r="AK409" s="18" t="str">
        <f t="shared" si="134"/>
        <v/>
      </c>
      <c r="AL409" s="18" t="str">
        <f t="shared" si="135"/>
        <v/>
      </c>
    </row>
    <row r="410" spans="1:38" ht="22.5" customHeight="1" x14ac:dyDescent="0.25">
      <c r="A410" s="98">
        <v>401</v>
      </c>
      <c r="B410" s="66"/>
      <c r="C410" s="67"/>
      <c r="D410" s="22"/>
      <c r="E410" s="22"/>
      <c r="F410" s="22"/>
      <c r="G410" s="23"/>
      <c r="H410" s="23"/>
      <c r="I410" s="23"/>
      <c r="J410" s="15"/>
      <c r="K410" s="15"/>
      <c r="L410" s="15"/>
      <c r="M410" s="14"/>
      <c r="N410" s="14"/>
      <c r="O410" s="14"/>
      <c r="P410" s="14"/>
      <c r="Q410" s="14"/>
      <c r="R410" s="16"/>
      <c r="S410" s="13"/>
      <c r="T410" s="12"/>
      <c r="U410" s="10" t="str">
        <f t="shared" si="121"/>
        <v/>
      </c>
      <c r="V410" s="10" t="str">
        <f t="shared" si="122"/>
        <v/>
      </c>
      <c r="W410" s="10" t="str">
        <f t="shared" si="137"/>
        <v/>
      </c>
      <c r="X410" s="10" t="str">
        <f t="shared" si="120"/>
        <v/>
      </c>
      <c r="Y410" s="10" t="str">
        <f t="shared" si="123"/>
        <v/>
      </c>
      <c r="Z410" s="10" t="str">
        <f t="shared" si="124"/>
        <v/>
      </c>
      <c r="AA410" s="10" t="str">
        <f t="shared" si="125"/>
        <v/>
      </c>
      <c r="AB410" s="10" t="str">
        <f t="shared" si="126"/>
        <v/>
      </c>
      <c r="AC410" s="18" t="str">
        <f t="shared" si="127"/>
        <v/>
      </c>
      <c r="AD410" s="18" t="str">
        <f t="shared" si="136"/>
        <v/>
      </c>
      <c r="AE410" s="18" t="str">
        <f t="shared" si="128"/>
        <v/>
      </c>
      <c r="AF410" s="18" t="str">
        <f t="shared" si="129"/>
        <v/>
      </c>
      <c r="AG410" s="18" t="str">
        <f t="shared" si="130"/>
        <v/>
      </c>
      <c r="AH410" s="18" t="str">
        <f t="shared" si="131"/>
        <v/>
      </c>
      <c r="AI410" s="18" t="str">
        <f t="shared" si="132"/>
        <v/>
      </c>
      <c r="AJ410" s="18" t="str">
        <f t="shared" si="133"/>
        <v/>
      </c>
      <c r="AK410" s="18" t="str">
        <f t="shared" si="134"/>
        <v/>
      </c>
      <c r="AL410" s="18" t="str">
        <f t="shared" si="135"/>
        <v/>
      </c>
    </row>
    <row r="411" spans="1:38" ht="22.5" customHeight="1" x14ac:dyDescent="0.25">
      <c r="A411" s="98">
        <v>402</v>
      </c>
      <c r="B411" s="66"/>
      <c r="C411" s="67"/>
      <c r="D411" s="22"/>
      <c r="E411" s="22"/>
      <c r="F411" s="22"/>
      <c r="G411" s="23"/>
      <c r="H411" s="23"/>
      <c r="I411" s="23"/>
      <c r="J411" s="15"/>
      <c r="K411" s="15"/>
      <c r="L411" s="15"/>
      <c r="M411" s="14"/>
      <c r="N411" s="14"/>
      <c r="O411" s="14"/>
      <c r="P411" s="14"/>
      <c r="Q411" s="14"/>
      <c r="R411" s="16"/>
      <c r="S411" s="13"/>
      <c r="T411" s="12"/>
      <c r="U411" s="10" t="str">
        <f t="shared" si="121"/>
        <v/>
      </c>
      <c r="V411" s="10" t="str">
        <f t="shared" si="122"/>
        <v/>
      </c>
      <c r="W411" s="10" t="str">
        <f t="shared" si="137"/>
        <v/>
      </c>
      <c r="X411" s="10" t="str">
        <f t="shared" si="120"/>
        <v/>
      </c>
      <c r="Y411" s="10" t="str">
        <f t="shared" si="123"/>
        <v/>
      </c>
      <c r="Z411" s="10" t="str">
        <f t="shared" si="124"/>
        <v/>
      </c>
      <c r="AA411" s="10" t="str">
        <f t="shared" si="125"/>
        <v/>
      </c>
      <c r="AB411" s="10" t="str">
        <f t="shared" si="126"/>
        <v/>
      </c>
      <c r="AC411" s="18" t="str">
        <f t="shared" si="127"/>
        <v/>
      </c>
      <c r="AD411" s="18" t="str">
        <f t="shared" si="136"/>
        <v/>
      </c>
      <c r="AE411" s="18" t="str">
        <f t="shared" si="128"/>
        <v/>
      </c>
      <c r="AF411" s="18" t="str">
        <f t="shared" si="129"/>
        <v/>
      </c>
      <c r="AG411" s="18" t="str">
        <f t="shared" si="130"/>
        <v/>
      </c>
      <c r="AH411" s="18" t="str">
        <f t="shared" si="131"/>
        <v/>
      </c>
      <c r="AI411" s="18" t="str">
        <f t="shared" si="132"/>
        <v/>
      </c>
      <c r="AJ411" s="18" t="str">
        <f t="shared" si="133"/>
        <v/>
      </c>
      <c r="AK411" s="18" t="str">
        <f t="shared" si="134"/>
        <v/>
      </c>
      <c r="AL411" s="18" t="str">
        <f t="shared" si="135"/>
        <v/>
      </c>
    </row>
    <row r="412" spans="1:38" ht="22.5" customHeight="1" x14ac:dyDescent="0.25">
      <c r="A412" s="98">
        <v>403</v>
      </c>
      <c r="B412" s="66"/>
      <c r="C412" s="67"/>
      <c r="D412" s="22"/>
      <c r="E412" s="22"/>
      <c r="F412" s="22"/>
      <c r="G412" s="23"/>
      <c r="H412" s="23"/>
      <c r="I412" s="23"/>
      <c r="J412" s="15"/>
      <c r="K412" s="15"/>
      <c r="L412" s="15"/>
      <c r="M412" s="14"/>
      <c r="N412" s="14"/>
      <c r="O412" s="14"/>
      <c r="P412" s="14"/>
      <c r="Q412" s="14"/>
      <c r="R412" s="16"/>
      <c r="S412" s="13"/>
      <c r="T412" s="12"/>
      <c r="U412" s="10" t="str">
        <f t="shared" si="121"/>
        <v/>
      </c>
      <c r="V412" s="10" t="str">
        <f t="shared" si="122"/>
        <v/>
      </c>
      <c r="W412" s="10" t="str">
        <f t="shared" si="137"/>
        <v/>
      </c>
      <c r="X412" s="10" t="str">
        <f t="shared" si="120"/>
        <v/>
      </c>
      <c r="Y412" s="10" t="str">
        <f t="shared" si="123"/>
        <v/>
      </c>
      <c r="Z412" s="10" t="str">
        <f t="shared" si="124"/>
        <v/>
      </c>
      <c r="AA412" s="10" t="str">
        <f t="shared" si="125"/>
        <v/>
      </c>
      <c r="AB412" s="10" t="str">
        <f t="shared" si="126"/>
        <v/>
      </c>
      <c r="AC412" s="18" t="str">
        <f t="shared" si="127"/>
        <v/>
      </c>
      <c r="AD412" s="18" t="str">
        <f t="shared" si="136"/>
        <v/>
      </c>
      <c r="AE412" s="18" t="str">
        <f t="shared" si="128"/>
        <v/>
      </c>
      <c r="AF412" s="18" t="str">
        <f t="shared" si="129"/>
        <v/>
      </c>
      <c r="AG412" s="18" t="str">
        <f t="shared" si="130"/>
        <v/>
      </c>
      <c r="AH412" s="18" t="str">
        <f t="shared" si="131"/>
        <v/>
      </c>
      <c r="AI412" s="18" t="str">
        <f t="shared" si="132"/>
        <v/>
      </c>
      <c r="AJ412" s="18" t="str">
        <f t="shared" si="133"/>
        <v/>
      </c>
      <c r="AK412" s="18" t="str">
        <f t="shared" si="134"/>
        <v/>
      </c>
      <c r="AL412" s="18" t="str">
        <f t="shared" si="135"/>
        <v/>
      </c>
    </row>
    <row r="413" spans="1:38" ht="22.5" customHeight="1" x14ac:dyDescent="0.25">
      <c r="A413" s="98">
        <v>404</v>
      </c>
      <c r="B413" s="66"/>
      <c r="C413" s="67"/>
      <c r="D413" s="22"/>
      <c r="E413" s="22"/>
      <c r="F413" s="22"/>
      <c r="G413" s="23"/>
      <c r="H413" s="23"/>
      <c r="I413" s="23"/>
      <c r="J413" s="15"/>
      <c r="K413" s="15"/>
      <c r="L413" s="15"/>
      <c r="M413" s="14"/>
      <c r="N413" s="14"/>
      <c r="O413" s="14"/>
      <c r="P413" s="14"/>
      <c r="Q413" s="14"/>
      <c r="R413" s="16"/>
      <c r="S413" s="13"/>
      <c r="T413" s="12"/>
      <c r="U413" s="10" t="str">
        <f t="shared" si="121"/>
        <v/>
      </c>
      <c r="V413" s="10" t="str">
        <f t="shared" si="122"/>
        <v/>
      </c>
      <c r="W413" s="10" t="str">
        <f t="shared" si="137"/>
        <v/>
      </c>
      <c r="X413" s="10" t="str">
        <f t="shared" si="120"/>
        <v/>
      </c>
      <c r="Y413" s="10" t="str">
        <f t="shared" si="123"/>
        <v/>
      </c>
      <c r="Z413" s="10" t="str">
        <f t="shared" si="124"/>
        <v/>
      </c>
      <c r="AA413" s="10" t="str">
        <f t="shared" si="125"/>
        <v/>
      </c>
      <c r="AB413" s="10" t="str">
        <f t="shared" si="126"/>
        <v/>
      </c>
      <c r="AC413" s="18" t="str">
        <f t="shared" si="127"/>
        <v/>
      </c>
      <c r="AD413" s="18" t="str">
        <f t="shared" si="136"/>
        <v/>
      </c>
      <c r="AE413" s="18" t="str">
        <f t="shared" si="128"/>
        <v/>
      </c>
      <c r="AF413" s="18" t="str">
        <f t="shared" si="129"/>
        <v/>
      </c>
      <c r="AG413" s="18" t="str">
        <f t="shared" si="130"/>
        <v/>
      </c>
      <c r="AH413" s="18" t="str">
        <f t="shared" si="131"/>
        <v/>
      </c>
      <c r="AI413" s="18" t="str">
        <f t="shared" si="132"/>
        <v/>
      </c>
      <c r="AJ413" s="18" t="str">
        <f t="shared" si="133"/>
        <v/>
      </c>
      <c r="AK413" s="18" t="str">
        <f t="shared" si="134"/>
        <v/>
      </c>
      <c r="AL413" s="18" t="str">
        <f t="shared" si="135"/>
        <v/>
      </c>
    </row>
    <row r="414" spans="1:38" ht="22.5" customHeight="1" x14ac:dyDescent="0.25">
      <c r="A414" s="98">
        <v>405</v>
      </c>
      <c r="B414" s="66"/>
      <c r="C414" s="67"/>
      <c r="D414" s="22"/>
      <c r="E414" s="22"/>
      <c r="F414" s="22"/>
      <c r="G414" s="23"/>
      <c r="H414" s="23"/>
      <c r="I414" s="23"/>
      <c r="J414" s="15"/>
      <c r="K414" s="15"/>
      <c r="L414" s="15"/>
      <c r="M414" s="14"/>
      <c r="N414" s="14"/>
      <c r="O414" s="14"/>
      <c r="P414" s="14"/>
      <c r="Q414" s="14"/>
      <c r="R414" s="16"/>
      <c r="S414" s="13"/>
      <c r="T414" s="12"/>
      <c r="U414" s="10" t="str">
        <f t="shared" si="121"/>
        <v/>
      </c>
      <c r="V414" s="10" t="str">
        <f t="shared" si="122"/>
        <v/>
      </c>
      <c r="W414" s="10" t="str">
        <f t="shared" si="137"/>
        <v/>
      </c>
      <c r="X414" s="10" t="str">
        <f t="shared" si="120"/>
        <v/>
      </c>
      <c r="Y414" s="10" t="str">
        <f t="shared" si="123"/>
        <v/>
      </c>
      <c r="Z414" s="10" t="str">
        <f t="shared" si="124"/>
        <v/>
      </c>
      <c r="AA414" s="10" t="str">
        <f t="shared" si="125"/>
        <v/>
      </c>
      <c r="AB414" s="10" t="str">
        <f t="shared" si="126"/>
        <v/>
      </c>
      <c r="AC414" s="18" t="str">
        <f t="shared" si="127"/>
        <v/>
      </c>
      <c r="AD414" s="18" t="str">
        <f t="shared" si="136"/>
        <v/>
      </c>
      <c r="AE414" s="18" t="str">
        <f t="shared" si="128"/>
        <v/>
      </c>
      <c r="AF414" s="18" t="str">
        <f t="shared" si="129"/>
        <v/>
      </c>
      <c r="AG414" s="18" t="str">
        <f t="shared" si="130"/>
        <v/>
      </c>
      <c r="AH414" s="18" t="str">
        <f t="shared" si="131"/>
        <v/>
      </c>
      <c r="AI414" s="18" t="str">
        <f t="shared" si="132"/>
        <v/>
      </c>
      <c r="AJ414" s="18" t="str">
        <f t="shared" si="133"/>
        <v/>
      </c>
      <c r="AK414" s="18" t="str">
        <f t="shared" si="134"/>
        <v/>
      </c>
      <c r="AL414" s="18" t="str">
        <f t="shared" si="135"/>
        <v/>
      </c>
    </row>
    <row r="415" spans="1:38" ht="22.5" customHeight="1" x14ac:dyDescent="0.25">
      <c r="A415" s="98">
        <v>406</v>
      </c>
      <c r="B415" s="66"/>
      <c r="C415" s="67"/>
      <c r="D415" s="22"/>
      <c r="E415" s="22"/>
      <c r="F415" s="22"/>
      <c r="G415" s="23"/>
      <c r="H415" s="23"/>
      <c r="I415" s="23"/>
      <c r="J415" s="15"/>
      <c r="K415" s="15"/>
      <c r="L415" s="15"/>
      <c r="M415" s="14"/>
      <c r="N415" s="14"/>
      <c r="O415" s="14"/>
      <c r="P415" s="14"/>
      <c r="Q415" s="14"/>
      <c r="R415" s="16"/>
      <c r="S415" s="13"/>
      <c r="T415" s="12"/>
      <c r="U415" s="10" t="str">
        <f t="shared" si="121"/>
        <v/>
      </c>
      <c r="V415" s="10" t="str">
        <f t="shared" si="122"/>
        <v/>
      </c>
      <c r="W415" s="10" t="str">
        <f t="shared" si="137"/>
        <v/>
      </c>
      <c r="X415" s="10" t="str">
        <f t="shared" si="120"/>
        <v/>
      </c>
      <c r="Y415" s="10" t="str">
        <f t="shared" si="123"/>
        <v/>
      </c>
      <c r="Z415" s="10" t="str">
        <f t="shared" si="124"/>
        <v/>
      </c>
      <c r="AA415" s="10" t="str">
        <f t="shared" si="125"/>
        <v/>
      </c>
      <c r="AB415" s="10" t="str">
        <f t="shared" si="126"/>
        <v/>
      </c>
      <c r="AC415" s="18" t="str">
        <f t="shared" si="127"/>
        <v/>
      </c>
      <c r="AD415" s="18" t="str">
        <f t="shared" si="136"/>
        <v/>
      </c>
      <c r="AE415" s="18" t="str">
        <f t="shared" si="128"/>
        <v/>
      </c>
      <c r="AF415" s="18" t="str">
        <f t="shared" si="129"/>
        <v/>
      </c>
      <c r="AG415" s="18" t="str">
        <f t="shared" si="130"/>
        <v/>
      </c>
      <c r="AH415" s="18" t="str">
        <f t="shared" si="131"/>
        <v/>
      </c>
      <c r="AI415" s="18" t="str">
        <f t="shared" si="132"/>
        <v/>
      </c>
      <c r="AJ415" s="18" t="str">
        <f t="shared" si="133"/>
        <v/>
      </c>
      <c r="AK415" s="18" t="str">
        <f t="shared" si="134"/>
        <v/>
      </c>
      <c r="AL415" s="18" t="str">
        <f t="shared" si="135"/>
        <v/>
      </c>
    </row>
    <row r="416" spans="1:38" ht="22.5" customHeight="1" x14ac:dyDescent="0.25">
      <c r="A416" s="98">
        <v>407</v>
      </c>
      <c r="B416" s="66"/>
      <c r="C416" s="67"/>
      <c r="D416" s="22"/>
      <c r="E416" s="22"/>
      <c r="F416" s="22"/>
      <c r="G416" s="23"/>
      <c r="H416" s="23"/>
      <c r="I416" s="23"/>
      <c r="J416" s="15"/>
      <c r="K416" s="15"/>
      <c r="L416" s="15"/>
      <c r="M416" s="14"/>
      <c r="N416" s="14"/>
      <c r="O416" s="14"/>
      <c r="P416" s="14"/>
      <c r="Q416" s="14"/>
      <c r="R416" s="16"/>
      <c r="S416" s="13"/>
      <c r="T416" s="12"/>
      <c r="U416" s="10" t="str">
        <f t="shared" si="121"/>
        <v/>
      </c>
      <c r="V416" s="10" t="str">
        <f t="shared" si="122"/>
        <v/>
      </c>
      <c r="W416" s="10" t="str">
        <f t="shared" si="137"/>
        <v/>
      </c>
      <c r="X416" s="10" t="str">
        <f t="shared" si="120"/>
        <v/>
      </c>
      <c r="Y416" s="10" t="str">
        <f t="shared" si="123"/>
        <v/>
      </c>
      <c r="Z416" s="10" t="str">
        <f t="shared" si="124"/>
        <v/>
      </c>
      <c r="AA416" s="10" t="str">
        <f t="shared" si="125"/>
        <v/>
      </c>
      <c r="AB416" s="10" t="str">
        <f t="shared" si="126"/>
        <v/>
      </c>
      <c r="AC416" s="18" t="str">
        <f t="shared" si="127"/>
        <v/>
      </c>
      <c r="AD416" s="18" t="str">
        <f t="shared" si="136"/>
        <v/>
      </c>
      <c r="AE416" s="18" t="str">
        <f t="shared" si="128"/>
        <v/>
      </c>
      <c r="AF416" s="18" t="str">
        <f t="shared" si="129"/>
        <v/>
      </c>
      <c r="AG416" s="18" t="str">
        <f t="shared" si="130"/>
        <v/>
      </c>
      <c r="AH416" s="18" t="str">
        <f t="shared" si="131"/>
        <v/>
      </c>
      <c r="AI416" s="18" t="str">
        <f t="shared" si="132"/>
        <v/>
      </c>
      <c r="AJ416" s="18" t="str">
        <f t="shared" si="133"/>
        <v/>
      </c>
      <c r="AK416" s="18" t="str">
        <f t="shared" si="134"/>
        <v/>
      </c>
      <c r="AL416" s="18" t="str">
        <f t="shared" si="135"/>
        <v/>
      </c>
    </row>
    <row r="417" spans="1:38" ht="22.5" customHeight="1" x14ac:dyDescent="0.25">
      <c r="A417" s="98">
        <v>408</v>
      </c>
      <c r="B417" s="66"/>
      <c r="C417" s="67"/>
      <c r="D417" s="22"/>
      <c r="E417" s="22"/>
      <c r="F417" s="22"/>
      <c r="G417" s="23"/>
      <c r="H417" s="23"/>
      <c r="I417" s="23"/>
      <c r="J417" s="15"/>
      <c r="K417" s="15"/>
      <c r="L417" s="15"/>
      <c r="M417" s="14"/>
      <c r="N417" s="14"/>
      <c r="O417" s="14"/>
      <c r="P417" s="14"/>
      <c r="Q417" s="14"/>
      <c r="R417" s="16"/>
      <c r="S417" s="13"/>
      <c r="T417" s="12"/>
      <c r="U417" s="10" t="str">
        <f t="shared" si="121"/>
        <v/>
      </c>
      <c r="V417" s="10" t="str">
        <f t="shared" si="122"/>
        <v/>
      </c>
      <c r="W417" s="10" t="str">
        <f t="shared" si="137"/>
        <v/>
      </c>
      <c r="X417" s="10" t="str">
        <f t="shared" si="120"/>
        <v/>
      </c>
      <c r="Y417" s="10" t="str">
        <f t="shared" si="123"/>
        <v/>
      </c>
      <c r="Z417" s="10" t="str">
        <f t="shared" si="124"/>
        <v/>
      </c>
      <c r="AA417" s="10" t="str">
        <f t="shared" si="125"/>
        <v/>
      </c>
      <c r="AB417" s="10" t="str">
        <f t="shared" si="126"/>
        <v/>
      </c>
      <c r="AC417" s="18" t="str">
        <f t="shared" si="127"/>
        <v/>
      </c>
      <c r="AD417" s="18" t="str">
        <f t="shared" si="136"/>
        <v/>
      </c>
      <c r="AE417" s="18" t="str">
        <f t="shared" si="128"/>
        <v/>
      </c>
      <c r="AF417" s="18" t="str">
        <f t="shared" si="129"/>
        <v/>
      </c>
      <c r="AG417" s="18" t="str">
        <f t="shared" si="130"/>
        <v/>
      </c>
      <c r="AH417" s="18" t="str">
        <f t="shared" si="131"/>
        <v/>
      </c>
      <c r="AI417" s="18" t="str">
        <f t="shared" si="132"/>
        <v/>
      </c>
      <c r="AJ417" s="18" t="str">
        <f t="shared" si="133"/>
        <v/>
      </c>
      <c r="AK417" s="18" t="str">
        <f t="shared" si="134"/>
        <v/>
      </c>
      <c r="AL417" s="18" t="str">
        <f t="shared" si="135"/>
        <v/>
      </c>
    </row>
    <row r="418" spans="1:38" ht="22.5" customHeight="1" x14ac:dyDescent="0.25">
      <c r="A418" s="98">
        <v>409</v>
      </c>
      <c r="B418" s="66"/>
      <c r="C418" s="67"/>
      <c r="D418" s="22"/>
      <c r="E418" s="22"/>
      <c r="F418" s="22"/>
      <c r="G418" s="23"/>
      <c r="H418" s="23"/>
      <c r="I418" s="23"/>
      <c r="J418" s="15"/>
      <c r="K418" s="15"/>
      <c r="L418" s="15"/>
      <c r="M418" s="14"/>
      <c r="N418" s="14"/>
      <c r="O418" s="14"/>
      <c r="P418" s="14"/>
      <c r="Q418" s="14"/>
      <c r="R418" s="16"/>
      <c r="S418" s="13"/>
      <c r="T418" s="12"/>
      <c r="U418" s="10" t="str">
        <f t="shared" si="121"/>
        <v/>
      </c>
      <c r="V418" s="10" t="str">
        <f t="shared" si="122"/>
        <v/>
      </c>
      <c r="W418" s="10" t="str">
        <f t="shared" si="137"/>
        <v/>
      </c>
      <c r="X418" s="10" t="str">
        <f t="shared" si="120"/>
        <v/>
      </c>
      <c r="Y418" s="10" t="str">
        <f t="shared" si="123"/>
        <v/>
      </c>
      <c r="Z418" s="10" t="str">
        <f t="shared" si="124"/>
        <v/>
      </c>
      <c r="AA418" s="10" t="str">
        <f t="shared" si="125"/>
        <v/>
      </c>
      <c r="AB418" s="10" t="str">
        <f t="shared" si="126"/>
        <v/>
      </c>
      <c r="AC418" s="18" t="str">
        <f t="shared" si="127"/>
        <v/>
      </c>
      <c r="AD418" s="18" t="str">
        <f t="shared" si="136"/>
        <v/>
      </c>
      <c r="AE418" s="18" t="str">
        <f t="shared" si="128"/>
        <v/>
      </c>
      <c r="AF418" s="18" t="str">
        <f t="shared" si="129"/>
        <v/>
      </c>
      <c r="AG418" s="18" t="str">
        <f t="shared" si="130"/>
        <v/>
      </c>
      <c r="AH418" s="18" t="str">
        <f t="shared" si="131"/>
        <v/>
      </c>
      <c r="AI418" s="18" t="str">
        <f t="shared" si="132"/>
        <v/>
      </c>
      <c r="AJ418" s="18" t="str">
        <f t="shared" si="133"/>
        <v/>
      </c>
      <c r="AK418" s="18" t="str">
        <f t="shared" si="134"/>
        <v/>
      </c>
      <c r="AL418" s="18" t="str">
        <f t="shared" si="135"/>
        <v/>
      </c>
    </row>
    <row r="419" spans="1:38" ht="22.5" customHeight="1" x14ac:dyDescent="0.25">
      <c r="A419" s="98">
        <v>410</v>
      </c>
      <c r="B419" s="66"/>
      <c r="C419" s="67"/>
      <c r="D419" s="22"/>
      <c r="E419" s="22"/>
      <c r="F419" s="22"/>
      <c r="G419" s="23"/>
      <c r="H419" s="23"/>
      <c r="I419" s="23"/>
      <c r="J419" s="15"/>
      <c r="K419" s="15"/>
      <c r="L419" s="15"/>
      <c r="M419" s="14"/>
      <c r="N419" s="14"/>
      <c r="O419" s="14"/>
      <c r="P419" s="14"/>
      <c r="Q419" s="14"/>
      <c r="R419" s="16"/>
      <c r="S419" s="13"/>
      <c r="T419" s="12"/>
      <c r="U419" s="10" t="str">
        <f t="shared" si="121"/>
        <v/>
      </c>
      <c r="V419" s="10" t="str">
        <f t="shared" si="122"/>
        <v/>
      </c>
      <c r="W419" s="10" t="str">
        <f t="shared" si="137"/>
        <v/>
      </c>
      <c r="X419" s="10" t="str">
        <f t="shared" si="120"/>
        <v/>
      </c>
      <c r="Y419" s="10" t="str">
        <f t="shared" si="123"/>
        <v/>
      </c>
      <c r="Z419" s="10" t="str">
        <f t="shared" si="124"/>
        <v/>
      </c>
      <c r="AA419" s="10" t="str">
        <f t="shared" si="125"/>
        <v/>
      </c>
      <c r="AB419" s="10" t="str">
        <f t="shared" si="126"/>
        <v/>
      </c>
      <c r="AC419" s="18" t="str">
        <f t="shared" si="127"/>
        <v/>
      </c>
      <c r="AD419" s="18" t="str">
        <f t="shared" si="136"/>
        <v/>
      </c>
      <c r="AE419" s="18" t="str">
        <f t="shared" si="128"/>
        <v/>
      </c>
      <c r="AF419" s="18" t="str">
        <f t="shared" si="129"/>
        <v/>
      </c>
      <c r="AG419" s="18" t="str">
        <f t="shared" si="130"/>
        <v/>
      </c>
      <c r="AH419" s="18" t="str">
        <f t="shared" si="131"/>
        <v/>
      </c>
      <c r="AI419" s="18" t="str">
        <f t="shared" si="132"/>
        <v/>
      </c>
      <c r="AJ419" s="18" t="str">
        <f t="shared" si="133"/>
        <v/>
      </c>
      <c r="AK419" s="18" t="str">
        <f t="shared" si="134"/>
        <v/>
      </c>
      <c r="AL419" s="18" t="str">
        <f t="shared" si="135"/>
        <v/>
      </c>
    </row>
    <row r="420" spans="1:38" ht="22.5" customHeight="1" x14ac:dyDescent="0.25">
      <c r="A420" s="98">
        <v>411</v>
      </c>
      <c r="B420" s="66"/>
      <c r="C420" s="67"/>
      <c r="D420" s="22"/>
      <c r="E420" s="22"/>
      <c r="F420" s="22"/>
      <c r="G420" s="23"/>
      <c r="H420" s="23"/>
      <c r="I420" s="23"/>
      <c r="J420" s="15"/>
      <c r="K420" s="15"/>
      <c r="L420" s="15"/>
      <c r="M420" s="14"/>
      <c r="N420" s="14"/>
      <c r="O420" s="14"/>
      <c r="P420" s="14"/>
      <c r="Q420" s="14"/>
      <c r="R420" s="16"/>
      <c r="S420" s="13"/>
      <c r="T420" s="12"/>
      <c r="U420" s="10" t="str">
        <f t="shared" si="121"/>
        <v/>
      </c>
      <c r="V420" s="10" t="str">
        <f t="shared" si="122"/>
        <v/>
      </c>
      <c r="W420" s="10" t="str">
        <f t="shared" si="137"/>
        <v/>
      </c>
      <c r="X420" s="10" t="str">
        <f t="shared" si="120"/>
        <v/>
      </c>
      <c r="Y420" s="10" t="str">
        <f t="shared" si="123"/>
        <v/>
      </c>
      <c r="Z420" s="10" t="str">
        <f t="shared" si="124"/>
        <v/>
      </c>
      <c r="AA420" s="10" t="str">
        <f t="shared" si="125"/>
        <v/>
      </c>
      <c r="AB420" s="10" t="str">
        <f t="shared" si="126"/>
        <v/>
      </c>
      <c r="AC420" s="18" t="str">
        <f t="shared" si="127"/>
        <v/>
      </c>
      <c r="AD420" s="18" t="str">
        <f t="shared" si="136"/>
        <v/>
      </c>
      <c r="AE420" s="18" t="str">
        <f t="shared" si="128"/>
        <v/>
      </c>
      <c r="AF420" s="18" t="str">
        <f t="shared" si="129"/>
        <v/>
      </c>
      <c r="AG420" s="18" t="str">
        <f t="shared" si="130"/>
        <v/>
      </c>
      <c r="AH420" s="18" t="str">
        <f t="shared" si="131"/>
        <v/>
      </c>
      <c r="AI420" s="18" t="str">
        <f t="shared" si="132"/>
        <v/>
      </c>
      <c r="AJ420" s="18" t="str">
        <f t="shared" si="133"/>
        <v/>
      </c>
      <c r="AK420" s="18" t="str">
        <f t="shared" si="134"/>
        <v/>
      </c>
      <c r="AL420" s="18" t="str">
        <f t="shared" si="135"/>
        <v/>
      </c>
    </row>
    <row r="421" spans="1:38" ht="22.5" customHeight="1" x14ac:dyDescent="0.25">
      <c r="A421" s="98">
        <v>412</v>
      </c>
      <c r="B421" s="66"/>
      <c r="C421" s="67"/>
      <c r="D421" s="22"/>
      <c r="E421" s="22"/>
      <c r="F421" s="22"/>
      <c r="G421" s="23"/>
      <c r="H421" s="23"/>
      <c r="I421" s="23"/>
      <c r="J421" s="15"/>
      <c r="K421" s="15"/>
      <c r="L421" s="15"/>
      <c r="M421" s="14"/>
      <c r="N421" s="14"/>
      <c r="O421" s="14"/>
      <c r="P421" s="14"/>
      <c r="Q421" s="14"/>
      <c r="R421" s="16"/>
      <c r="S421" s="13"/>
      <c r="T421" s="12"/>
      <c r="U421" s="10" t="str">
        <f t="shared" si="121"/>
        <v/>
      </c>
      <c r="V421" s="10" t="str">
        <f t="shared" si="122"/>
        <v/>
      </c>
      <c r="W421" s="10" t="str">
        <f t="shared" si="137"/>
        <v/>
      </c>
      <c r="X421" s="10" t="str">
        <f t="shared" si="120"/>
        <v/>
      </c>
      <c r="Y421" s="10" t="str">
        <f t="shared" si="123"/>
        <v/>
      </c>
      <c r="Z421" s="10" t="str">
        <f t="shared" si="124"/>
        <v/>
      </c>
      <c r="AA421" s="10" t="str">
        <f t="shared" si="125"/>
        <v/>
      </c>
      <c r="AB421" s="10" t="str">
        <f t="shared" si="126"/>
        <v/>
      </c>
      <c r="AC421" s="18" t="str">
        <f t="shared" si="127"/>
        <v/>
      </c>
      <c r="AD421" s="18" t="str">
        <f t="shared" si="136"/>
        <v/>
      </c>
      <c r="AE421" s="18" t="str">
        <f t="shared" si="128"/>
        <v/>
      </c>
      <c r="AF421" s="18" t="str">
        <f t="shared" si="129"/>
        <v/>
      </c>
      <c r="AG421" s="18" t="str">
        <f t="shared" si="130"/>
        <v/>
      </c>
      <c r="AH421" s="18" t="str">
        <f t="shared" si="131"/>
        <v/>
      </c>
      <c r="AI421" s="18" t="str">
        <f t="shared" si="132"/>
        <v/>
      </c>
      <c r="AJ421" s="18" t="str">
        <f t="shared" si="133"/>
        <v/>
      </c>
      <c r="AK421" s="18" t="str">
        <f t="shared" si="134"/>
        <v/>
      </c>
      <c r="AL421" s="18" t="str">
        <f t="shared" si="135"/>
        <v/>
      </c>
    </row>
    <row r="422" spans="1:38" ht="22.5" customHeight="1" x14ac:dyDescent="0.25">
      <c r="A422" s="98">
        <v>413</v>
      </c>
      <c r="B422" s="66"/>
      <c r="C422" s="67"/>
      <c r="D422" s="22"/>
      <c r="E422" s="22"/>
      <c r="F422" s="22"/>
      <c r="G422" s="23"/>
      <c r="H422" s="23"/>
      <c r="I422" s="23"/>
      <c r="J422" s="15"/>
      <c r="K422" s="15"/>
      <c r="L422" s="15"/>
      <c r="M422" s="14"/>
      <c r="N422" s="14"/>
      <c r="O422" s="14"/>
      <c r="P422" s="14"/>
      <c r="Q422" s="14"/>
      <c r="R422" s="16"/>
      <c r="S422" s="13"/>
      <c r="T422" s="12"/>
      <c r="U422" s="10" t="str">
        <f t="shared" si="121"/>
        <v/>
      </c>
      <c r="V422" s="10" t="str">
        <f t="shared" si="122"/>
        <v/>
      </c>
      <c r="W422" s="10" t="str">
        <f t="shared" si="137"/>
        <v/>
      </c>
      <c r="X422" s="10" t="str">
        <f t="shared" si="120"/>
        <v/>
      </c>
      <c r="Y422" s="10" t="str">
        <f t="shared" si="123"/>
        <v/>
      </c>
      <c r="Z422" s="10" t="str">
        <f t="shared" si="124"/>
        <v/>
      </c>
      <c r="AA422" s="10" t="str">
        <f t="shared" si="125"/>
        <v/>
      </c>
      <c r="AB422" s="10" t="str">
        <f t="shared" si="126"/>
        <v/>
      </c>
      <c r="AC422" s="18" t="str">
        <f t="shared" si="127"/>
        <v/>
      </c>
      <c r="AD422" s="18" t="str">
        <f t="shared" si="136"/>
        <v/>
      </c>
      <c r="AE422" s="18" t="str">
        <f t="shared" si="128"/>
        <v/>
      </c>
      <c r="AF422" s="18" t="str">
        <f t="shared" si="129"/>
        <v/>
      </c>
      <c r="AG422" s="18" t="str">
        <f t="shared" si="130"/>
        <v/>
      </c>
      <c r="AH422" s="18" t="str">
        <f t="shared" si="131"/>
        <v/>
      </c>
      <c r="AI422" s="18" t="str">
        <f t="shared" si="132"/>
        <v/>
      </c>
      <c r="AJ422" s="18" t="str">
        <f t="shared" si="133"/>
        <v/>
      </c>
      <c r="AK422" s="18" t="str">
        <f t="shared" si="134"/>
        <v/>
      </c>
      <c r="AL422" s="18" t="str">
        <f t="shared" si="135"/>
        <v/>
      </c>
    </row>
    <row r="423" spans="1:38" ht="22.5" customHeight="1" x14ac:dyDescent="0.25">
      <c r="A423" s="98">
        <v>414</v>
      </c>
      <c r="B423" s="66"/>
      <c r="C423" s="67"/>
      <c r="D423" s="22"/>
      <c r="E423" s="22"/>
      <c r="F423" s="22"/>
      <c r="G423" s="23"/>
      <c r="H423" s="23"/>
      <c r="I423" s="23"/>
      <c r="J423" s="15"/>
      <c r="K423" s="15"/>
      <c r="L423" s="15"/>
      <c r="M423" s="14"/>
      <c r="N423" s="14"/>
      <c r="O423" s="14"/>
      <c r="P423" s="14"/>
      <c r="Q423" s="14"/>
      <c r="R423" s="16"/>
      <c r="S423" s="13"/>
      <c r="T423" s="12"/>
      <c r="U423" s="10" t="str">
        <f t="shared" si="121"/>
        <v/>
      </c>
      <c r="V423" s="10" t="str">
        <f t="shared" si="122"/>
        <v/>
      </c>
      <c r="W423" s="10" t="str">
        <f t="shared" si="137"/>
        <v/>
      </c>
      <c r="X423" s="10" t="str">
        <f t="shared" si="120"/>
        <v/>
      </c>
      <c r="Y423" s="10" t="str">
        <f t="shared" si="123"/>
        <v/>
      </c>
      <c r="Z423" s="10" t="str">
        <f t="shared" si="124"/>
        <v/>
      </c>
      <c r="AA423" s="10" t="str">
        <f t="shared" si="125"/>
        <v/>
      </c>
      <c r="AB423" s="10" t="str">
        <f t="shared" si="126"/>
        <v/>
      </c>
      <c r="AC423" s="18" t="str">
        <f t="shared" si="127"/>
        <v/>
      </c>
      <c r="AD423" s="18" t="str">
        <f t="shared" si="136"/>
        <v/>
      </c>
      <c r="AE423" s="18" t="str">
        <f t="shared" si="128"/>
        <v/>
      </c>
      <c r="AF423" s="18" t="str">
        <f t="shared" si="129"/>
        <v/>
      </c>
      <c r="AG423" s="18" t="str">
        <f t="shared" si="130"/>
        <v/>
      </c>
      <c r="AH423" s="18" t="str">
        <f t="shared" si="131"/>
        <v/>
      </c>
      <c r="AI423" s="18" t="str">
        <f t="shared" si="132"/>
        <v/>
      </c>
      <c r="AJ423" s="18" t="str">
        <f t="shared" si="133"/>
        <v/>
      </c>
      <c r="AK423" s="18" t="str">
        <f t="shared" si="134"/>
        <v/>
      </c>
      <c r="AL423" s="18" t="str">
        <f t="shared" si="135"/>
        <v/>
      </c>
    </row>
    <row r="424" spans="1:38" ht="22.5" customHeight="1" x14ac:dyDescent="0.25">
      <c r="A424" s="98">
        <v>415</v>
      </c>
      <c r="B424" s="66"/>
      <c r="C424" s="67"/>
      <c r="D424" s="22"/>
      <c r="E424" s="22"/>
      <c r="F424" s="22"/>
      <c r="G424" s="23"/>
      <c r="H424" s="23"/>
      <c r="I424" s="23"/>
      <c r="J424" s="15"/>
      <c r="K424" s="15"/>
      <c r="L424" s="15"/>
      <c r="M424" s="14"/>
      <c r="N424" s="14"/>
      <c r="O424" s="14"/>
      <c r="P424" s="14"/>
      <c r="Q424" s="14"/>
      <c r="R424" s="16"/>
      <c r="S424" s="13"/>
      <c r="T424" s="12"/>
      <c r="U424" s="10" t="str">
        <f t="shared" si="121"/>
        <v/>
      </c>
      <c r="V424" s="10" t="str">
        <f t="shared" si="122"/>
        <v/>
      </c>
      <c r="W424" s="10" t="str">
        <f t="shared" si="137"/>
        <v/>
      </c>
      <c r="X424" s="10" t="str">
        <f t="shared" si="120"/>
        <v/>
      </c>
      <c r="Y424" s="10" t="str">
        <f t="shared" si="123"/>
        <v/>
      </c>
      <c r="Z424" s="10" t="str">
        <f t="shared" si="124"/>
        <v/>
      </c>
      <c r="AA424" s="10" t="str">
        <f t="shared" si="125"/>
        <v/>
      </c>
      <c r="AB424" s="10" t="str">
        <f t="shared" si="126"/>
        <v/>
      </c>
      <c r="AC424" s="18" t="str">
        <f t="shared" si="127"/>
        <v/>
      </c>
      <c r="AD424" s="18" t="str">
        <f t="shared" si="136"/>
        <v/>
      </c>
      <c r="AE424" s="18" t="str">
        <f t="shared" si="128"/>
        <v/>
      </c>
      <c r="AF424" s="18" t="str">
        <f t="shared" si="129"/>
        <v/>
      </c>
      <c r="AG424" s="18" t="str">
        <f t="shared" si="130"/>
        <v/>
      </c>
      <c r="AH424" s="18" t="str">
        <f t="shared" si="131"/>
        <v/>
      </c>
      <c r="AI424" s="18" t="str">
        <f t="shared" si="132"/>
        <v/>
      </c>
      <c r="AJ424" s="18" t="str">
        <f t="shared" si="133"/>
        <v/>
      </c>
      <c r="AK424" s="18" t="str">
        <f t="shared" si="134"/>
        <v/>
      </c>
      <c r="AL424" s="18" t="str">
        <f t="shared" si="135"/>
        <v/>
      </c>
    </row>
    <row r="425" spans="1:38" ht="22.5" customHeight="1" x14ac:dyDescent="0.25">
      <c r="A425" s="98">
        <v>416</v>
      </c>
      <c r="B425" s="66"/>
      <c r="C425" s="67"/>
      <c r="D425" s="22"/>
      <c r="E425" s="22"/>
      <c r="F425" s="22"/>
      <c r="G425" s="23"/>
      <c r="H425" s="23"/>
      <c r="I425" s="23"/>
      <c r="J425" s="15"/>
      <c r="K425" s="15"/>
      <c r="L425" s="15"/>
      <c r="M425" s="14"/>
      <c r="N425" s="14"/>
      <c r="O425" s="14"/>
      <c r="P425" s="14"/>
      <c r="Q425" s="14"/>
      <c r="R425" s="16"/>
      <c r="S425" s="13"/>
      <c r="T425" s="12"/>
      <c r="U425" s="10" t="str">
        <f t="shared" si="121"/>
        <v/>
      </c>
      <c r="V425" s="10" t="str">
        <f t="shared" si="122"/>
        <v/>
      </c>
      <c r="W425" s="10" t="str">
        <f t="shared" si="137"/>
        <v/>
      </c>
      <c r="X425" s="10" t="str">
        <f t="shared" si="120"/>
        <v/>
      </c>
      <c r="Y425" s="10" t="str">
        <f t="shared" si="123"/>
        <v/>
      </c>
      <c r="Z425" s="10" t="str">
        <f t="shared" si="124"/>
        <v/>
      </c>
      <c r="AA425" s="10" t="str">
        <f t="shared" si="125"/>
        <v/>
      </c>
      <c r="AB425" s="10" t="str">
        <f t="shared" si="126"/>
        <v/>
      </c>
      <c r="AC425" s="18" t="str">
        <f t="shared" si="127"/>
        <v/>
      </c>
      <c r="AD425" s="18" t="str">
        <f t="shared" si="136"/>
        <v/>
      </c>
      <c r="AE425" s="18" t="str">
        <f t="shared" si="128"/>
        <v/>
      </c>
      <c r="AF425" s="18" t="str">
        <f t="shared" si="129"/>
        <v/>
      </c>
      <c r="AG425" s="18" t="str">
        <f t="shared" si="130"/>
        <v/>
      </c>
      <c r="AH425" s="18" t="str">
        <f t="shared" si="131"/>
        <v/>
      </c>
      <c r="AI425" s="18" t="str">
        <f t="shared" si="132"/>
        <v/>
      </c>
      <c r="AJ425" s="18" t="str">
        <f t="shared" si="133"/>
        <v/>
      </c>
      <c r="AK425" s="18" t="str">
        <f t="shared" si="134"/>
        <v/>
      </c>
      <c r="AL425" s="18" t="str">
        <f t="shared" si="135"/>
        <v/>
      </c>
    </row>
    <row r="426" spans="1:38" ht="22.5" customHeight="1" x14ac:dyDescent="0.25">
      <c r="A426" s="98">
        <v>417</v>
      </c>
      <c r="B426" s="66"/>
      <c r="C426" s="67"/>
      <c r="D426" s="22"/>
      <c r="E426" s="22"/>
      <c r="F426" s="22"/>
      <c r="G426" s="23"/>
      <c r="H426" s="23"/>
      <c r="I426" s="23"/>
      <c r="J426" s="15"/>
      <c r="K426" s="15"/>
      <c r="L426" s="15"/>
      <c r="M426" s="14"/>
      <c r="N426" s="14"/>
      <c r="O426" s="14"/>
      <c r="P426" s="14"/>
      <c r="Q426" s="14"/>
      <c r="R426" s="16"/>
      <c r="S426" s="13"/>
      <c r="T426" s="12"/>
      <c r="U426" s="10" t="str">
        <f t="shared" si="121"/>
        <v/>
      </c>
      <c r="V426" s="10" t="str">
        <f t="shared" si="122"/>
        <v/>
      </c>
      <c r="W426" s="10" t="str">
        <f t="shared" si="137"/>
        <v/>
      </c>
      <c r="X426" s="10" t="str">
        <f t="shared" si="120"/>
        <v/>
      </c>
      <c r="Y426" s="10" t="str">
        <f t="shared" si="123"/>
        <v/>
      </c>
      <c r="Z426" s="10" t="str">
        <f t="shared" si="124"/>
        <v/>
      </c>
      <c r="AA426" s="10" t="str">
        <f t="shared" si="125"/>
        <v/>
      </c>
      <c r="AB426" s="10" t="str">
        <f t="shared" si="126"/>
        <v/>
      </c>
      <c r="AC426" s="18" t="str">
        <f t="shared" si="127"/>
        <v/>
      </c>
      <c r="AD426" s="18" t="str">
        <f t="shared" si="136"/>
        <v/>
      </c>
      <c r="AE426" s="18" t="str">
        <f t="shared" si="128"/>
        <v/>
      </c>
      <c r="AF426" s="18" t="str">
        <f t="shared" si="129"/>
        <v/>
      </c>
      <c r="AG426" s="18" t="str">
        <f t="shared" si="130"/>
        <v/>
      </c>
      <c r="AH426" s="18" t="str">
        <f t="shared" si="131"/>
        <v/>
      </c>
      <c r="AI426" s="18" t="str">
        <f t="shared" si="132"/>
        <v/>
      </c>
      <c r="AJ426" s="18" t="str">
        <f t="shared" si="133"/>
        <v/>
      </c>
      <c r="AK426" s="18" t="str">
        <f t="shared" si="134"/>
        <v/>
      </c>
      <c r="AL426" s="18" t="str">
        <f t="shared" si="135"/>
        <v/>
      </c>
    </row>
    <row r="427" spans="1:38" ht="22.5" customHeight="1" x14ac:dyDescent="0.25">
      <c r="A427" s="98">
        <v>418</v>
      </c>
      <c r="B427" s="66"/>
      <c r="C427" s="67"/>
      <c r="D427" s="22"/>
      <c r="E427" s="22"/>
      <c r="F427" s="22"/>
      <c r="G427" s="23"/>
      <c r="H427" s="23"/>
      <c r="I427" s="23"/>
      <c r="J427" s="15"/>
      <c r="K427" s="15"/>
      <c r="L427" s="15"/>
      <c r="M427" s="14"/>
      <c r="N427" s="14"/>
      <c r="O427" s="14"/>
      <c r="P427" s="14"/>
      <c r="Q427" s="14"/>
      <c r="R427" s="16"/>
      <c r="S427" s="13"/>
      <c r="T427" s="12"/>
      <c r="U427" s="10" t="str">
        <f t="shared" si="121"/>
        <v/>
      </c>
      <c r="V427" s="10" t="str">
        <f t="shared" si="122"/>
        <v/>
      </c>
      <c r="W427" s="10" t="str">
        <f t="shared" si="137"/>
        <v/>
      </c>
      <c r="X427" s="10" t="str">
        <f t="shared" si="120"/>
        <v/>
      </c>
      <c r="Y427" s="10" t="str">
        <f t="shared" si="123"/>
        <v/>
      </c>
      <c r="Z427" s="10" t="str">
        <f t="shared" si="124"/>
        <v/>
      </c>
      <c r="AA427" s="10" t="str">
        <f t="shared" si="125"/>
        <v/>
      </c>
      <c r="AB427" s="10" t="str">
        <f t="shared" si="126"/>
        <v/>
      </c>
      <c r="AC427" s="18" t="str">
        <f t="shared" si="127"/>
        <v/>
      </c>
      <c r="AD427" s="18" t="str">
        <f t="shared" si="136"/>
        <v/>
      </c>
      <c r="AE427" s="18" t="str">
        <f t="shared" si="128"/>
        <v/>
      </c>
      <c r="AF427" s="18" t="str">
        <f t="shared" si="129"/>
        <v/>
      </c>
      <c r="AG427" s="18" t="str">
        <f t="shared" si="130"/>
        <v/>
      </c>
      <c r="AH427" s="18" t="str">
        <f t="shared" si="131"/>
        <v/>
      </c>
      <c r="AI427" s="18" t="str">
        <f t="shared" si="132"/>
        <v/>
      </c>
      <c r="AJ427" s="18" t="str">
        <f t="shared" si="133"/>
        <v/>
      </c>
      <c r="AK427" s="18" t="str">
        <f t="shared" si="134"/>
        <v/>
      </c>
      <c r="AL427" s="18" t="str">
        <f t="shared" si="135"/>
        <v/>
      </c>
    </row>
    <row r="428" spans="1:38" ht="22.5" customHeight="1" x14ac:dyDescent="0.25">
      <c r="A428" s="98">
        <v>419</v>
      </c>
      <c r="B428" s="66"/>
      <c r="C428" s="67"/>
      <c r="D428" s="22"/>
      <c r="E428" s="22"/>
      <c r="F428" s="22"/>
      <c r="G428" s="23"/>
      <c r="H428" s="23"/>
      <c r="I428" s="23"/>
      <c r="J428" s="15"/>
      <c r="K428" s="15"/>
      <c r="L428" s="15"/>
      <c r="M428" s="14"/>
      <c r="N428" s="14"/>
      <c r="O428" s="14"/>
      <c r="P428" s="14"/>
      <c r="Q428" s="14"/>
      <c r="R428" s="16"/>
      <c r="S428" s="13"/>
      <c r="T428" s="12"/>
      <c r="U428" s="10" t="str">
        <f t="shared" si="121"/>
        <v/>
      </c>
      <c r="V428" s="10" t="str">
        <f t="shared" si="122"/>
        <v/>
      </c>
      <c r="W428" s="10" t="str">
        <f t="shared" si="137"/>
        <v/>
      </c>
      <c r="X428" s="10" t="str">
        <f t="shared" si="120"/>
        <v/>
      </c>
      <c r="Y428" s="10" t="str">
        <f t="shared" si="123"/>
        <v/>
      </c>
      <c r="Z428" s="10" t="str">
        <f t="shared" si="124"/>
        <v/>
      </c>
      <c r="AA428" s="10" t="str">
        <f t="shared" si="125"/>
        <v/>
      </c>
      <c r="AB428" s="10" t="str">
        <f t="shared" si="126"/>
        <v/>
      </c>
      <c r="AC428" s="18" t="str">
        <f t="shared" si="127"/>
        <v/>
      </c>
      <c r="AD428" s="18" t="str">
        <f t="shared" si="136"/>
        <v/>
      </c>
      <c r="AE428" s="18" t="str">
        <f t="shared" si="128"/>
        <v/>
      </c>
      <c r="AF428" s="18" t="str">
        <f t="shared" si="129"/>
        <v/>
      </c>
      <c r="AG428" s="18" t="str">
        <f t="shared" si="130"/>
        <v/>
      </c>
      <c r="AH428" s="18" t="str">
        <f t="shared" si="131"/>
        <v/>
      </c>
      <c r="AI428" s="18" t="str">
        <f t="shared" si="132"/>
        <v/>
      </c>
      <c r="AJ428" s="18" t="str">
        <f t="shared" si="133"/>
        <v/>
      </c>
      <c r="AK428" s="18" t="str">
        <f t="shared" si="134"/>
        <v/>
      </c>
      <c r="AL428" s="18" t="str">
        <f t="shared" si="135"/>
        <v/>
      </c>
    </row>
    <row r="429" spans="1:38" ht="22.5" customHeight="1" x14ac:dyDescent="0.25">
      <c r="A429" s="98">
        <v>420</v>
      </c>
      <c r="B429" s="66"/>
      <c r="C429" s="67"/>
      <c r="D429" s="22"/>
      <c r="E429" s="22"/>
      <c r="F429" s="22"/>
      <c r="G429" s="23"/>
      <c r="H429" s="23"/>
      <c r="I429" s="23"/>
      <c r="J429" s="15"/>
      <c r="K429" s="15"/>
      <c r="L429" s="15"/>
      <c r="M429" s="14"/>
      <c r="N429" s="14"/>
      <c r="O429" s="14"/>
      <c r="P429" s="14"/>
      <c r="Q429" s="14"/>
      <c r="R429" s="16"/>
      <c r="S429" s="13"/>
      <c r="T429" s="12"/>
      <c r="U429" s="10" t="str">
        <f t="shared" si="121"/>
        <v/>
      </c>
      <c r="V429" s="10" t="str">
        <f t="shared" si="122"/>
        <v/>
      </c>
      <c r="W429" s="10" t="str">
        <f t="shared" si="137"/>
        <v/>
      </c>
      <c r="X429" s="10" t="str">
        <f t="shared" si="120"/>
        <v/>
      </c>
      <c r="Y429" s="10" t="str">
        <f t="shared" si="123"/>
        <v/>
      </c>
      <c r="Z429" s="10" t="str">
        <f t="shared" si="124"/>
        <v/>
      </c>
      <c r="AA429" s="10" t="str">
        <f t="shared" si="125"/>
        <v/>
      </c>
      <c r="AB429" s="10" t="str">
        <f t="shared" si="126"/>
        <v/>
      </c>
      <c r="AC429" s="18" t="str">
        <f t="shared" si="127"/>
        <v/>
      </c>
      <c r="AD429" s="18" t="str">
        <f t="shared" si="136"/>
        <v/>
      </c>
      <c r="AE429" s="18" t="str">
        <f t="shared" si="128"/>
        <v/>
      </c>
      <c r="AF429" s="18" t="str">
        <f t="shared" si="129"/>
        <v/>
      </c>
      <c r="AG429" s="18" t="str">
        <f t="shared" si="130"/>
        <v/>
      </c>
      <c r="AH429" s="18" t="str">
        <f t="shared" si="131"/>
        <v/>
      </c>
      <c r="AI429" s="18" t="str">
        <f t="shared" si="132"/>
        <v/>
      </c>
      <c r="AJ429" s="18" t="str">
        <f t="shared" si="133"/>
        <v/>
      </c>
      <c r="AK429" s="18" t="str">
        <f t="shared" si="134"/>
        <v/>
      </c>
      <c r="AL429" s="18" t="str">
        <f t="shared" si="135"/>
        <v/>
      </c>
    </row>
    <row r="430" spans="1:38" ht="22.5" customHeight="1" x14ac:dyDescent="0.25">
      <c r="A430" s="98">
        <v>421</v>
      </c>
      <c r="B430" s="66"/>
      <c r="C430" s="67"/>
      <c r="D430" s="22"/>
      <c r="E430" s="22"/>
      <c r="F430" s="22"/>
      <c r="G430" s="23"/>
      <c r="H430" s="23"/>
      <c r="I430" s="23"/>
      <c r="J430" s="15"/>
      <c r="K430" s="15"/>
      <c r="L430" s="15"/>
      <c r="M430" s="14"/>
      <c r="N430" s="14"/>
      <c r="O430" s="14"/>
      <c r="P430" s="14"/>
      <c r="Q430" s="14"/>
      <c r="R430" s="16"/>
      <c r="S430" s="13"/>
      <c r="T430" s="12"/>
      <c r="U430" s="10" t="str">
        <f t="shared" si="121"/>
        <v/>
      </c>
      <c r="V430" s="10" t="str">
        <f t="shared" si="122"/>
        <v/>
      </c>
      <c r="W430" s="10" t="str">
        <f t="shared" si="137"/>
        <v/>
      </c>
      <c r="X430" s="10" t="str">
        <f t="shared" si="120"/>
        <v/>
      </c>
      <c r="Y430" s="10" t="str">
        <f t="shared" si="123"/>
        <v/>
      </c>
      <c r="Z430" s="10" t="str">
        <f t="shared" si="124"/>
        <v/>
      </c>
      <c r="AA430" s="10" t="str">
        <f t="shared" si="125"/>
        <v/>
      </c>
      <c r="AB430" s="10" t="str">
        <f t="shared" si="126"/>
        <v/>
      </c>
      <c r="AC430" s="18" t="str">
        <f t="shared" si="127"/>
        <v/>
      </c>
      <c r="AD430" s="18" t="str">
        <f t="shared" si="136"/>
        <v/>
      </c>
      <c r="AE430" s="18" t="str">
        <f t="shared" si="128"/>
        <v/>
      </c>
      <c r="AF430" s="18" t="str">
        <f t="shared" si="129"/>
        <v/>
      </c>
      <c r="AG430" s="18" t="str">
        <f t="shared" si="130"/>
        <v/>
      </c>
      <c r="AH430" s="18" t="str">
        <f t="shared" si="131"/>
        <v/>
      </c>
      <c r="AI430" s="18" t="str">
        <f t="shared" si="132"/>
        <v/>
      </c>
      <c r="AJ430" s="18" t="str">
        <f t="shared" si="133"/>
        <v/>
      </c>
      <c r="AK430" s="18" t="str">
        <f t="shared" si="134"/>
        <v/>
      </c>
      <c r="AL430" s="18" t="str">
        <f t="shared" si="135"/>
        <v/>
      </c>
    </row>
    <row r="431" spans="1:38" ht="22.5" customHeight="1" x14ac:dyDescent="0.25">
      <c r="A431" s="98">
        <v>422</v>
      </c>
      <c r="B431" s="66"/>
      <c r="C431" s="67"/>
      <c r="D431" s="22"/>
      <c r="E431" s="22"/>
      <c r="F431" s="22"/>
      <c r="G431" s="23"/>
      <c r="H431" s="23"/>
      <c r="I431" s="23"/>
      <c r="J431" s="15"/>
      <c r="K431" s="15"/>
      <c r="L431" s="15"/>
      <c r="M431" s="14"/>
      <c r="N431" s="14"/>
      <c r="O431" s="14"/>
      <c r="P431" s="14"/>
      <c r="Q431" s="14"/>
      <c r="R431" s="16"/>
      <c r="S431" s="13"/>
      <c r="T431" s="12"/>
      <c r="U431" s="10" t="str">
        <f t="shared" si="121"/>
        <v/>
      </c>
      <c r="V431" s="10" t="str">
        <f t="shared" si="122"/>
        <v/>
      </c>
      <c r="W431" s="10" t="str">
        <f t="shared" si="137"/>
        <v/>
      </c>
      <c r="X431" s="10" t="str">
        <f t="shared" si="120"/>
        <v/>
      </c>
      <c r="Y431" s="10" t="str">
        <f t="shared" si="123"/>
        <v/>
      </c>
      <c r="Z431" s="10" t="str">
        <f t="shared" si="124"/>
        <v/>
      </c>
      <c r="AA431" s="10" t="str">
        <f t="shared" si="125"/>
        <v/>
      </c>
      <c r="AB431" s="10" t="str">
        <f t="shared" si="126"/>
        <v/>
      </c>
      <c r="AC431" s="18" t="str">
        <f t="shared" si="127"/>
        <v/>
      </c>
      <c r="AD431" s="18" t="str">
        <f t="shared" si="136"/>
        <v/>
      </c>
      <c r="AE431" s="18" t="str">
        <f t="shared" si="128"/>
        <v/>
      </c>
      <c r="AF431" s="18" t="str">
        <f t="shared" si="129"/>
        <v/>
      </c>
      <c r="AG431" s="18" t="str">
        <f t="shared" si="130"/>
        <v/>
      </c>
      <c r="AH431" s="18" t="str">
        <f t="shared" si="131"/>
        <v/>
      </c>
      <c r="AI431" s="18" t="str">
        <f t="shared" si="132"/>
        <v/>
      </c>
      <c r="AJ431" s="18" t="str">
        <f t="shared" si="133"/>
        <v/>
      </c>
      <c r="AK431" s="18" t="str">
        <f t="shared" si="134"/>
        <v/>
      </c>
      <c r="AL431" s="18" t="str">
        <f t="shared" si="135"/>
        <v/>
      </c>
    </row>
    <row r="432" spans="1:38" ht="22.5" customHeight="1" x14ac:dyDescent="0.25">
      <c r="A432" s="98">
        <v>423</v>
      </c>
      <c r="B432" s="66"/>
      <c r="C432" s="67"/>
      <c r="D432" s="22"/>
      <c r="E432" s="22"/>
      <c r="F432" s="22"/>
      <c r="G432" s="23"/>
      <c r="H432" s="23"/>
      <c r="I432" s="23"/>
      <c r="J432" s="15"/>
      <c r="K432" s="15"/>
      <c r="L432" s="15"/>
      <c r="M432" s="14"/>
      <c r="N432" s="14"/>
      <c r="O432" s="14"/>
      <c r="P432" s="14"/>
      <c r="Q432" s="14"/>
      <c r="R432" s="16"/>
      <c r="S432" s="13"/>
      <c r="T432" s="12"/>
      <c r="U432" s="10" t="str">
        <f t="shared" si="121"/>
        <v/>
      </c>
      <c r="V432" s="10" t="str">
        <f t="shared" si="122"/>
        <v/>
      </c>
      <c r="W432" s="10" t="str">
        <f t="shared" si="137"/>
        <v/>
      </c>
      <c r="X432" s="10" t="str">
        <f t="shared" si="120"/>
        <v/>
      </c>
      <c r="Y432" s="10" t="str">
        <f t="shared" si="123"/>
        <v/>
      </c>
      <c r="Z432" s="10" t="str">
        <f t="shared" si="124"/>
        <v/>
      </c>
      <c r="AA432" s="10" t="str">
        <f t="shared" si="125"/>
        <v/>
      </c>
      <c r="AB432" s="10" t="str">
        <f t="shared" si="126"/>
        <v/>
      </c>
      <c r="AC432" s="18" t="str">
        <f t="shared" si="127"/>
        <v/>
      </c>
      <c r="AD432" s="18" t="str">
        <f t="shared" si="136"/>
        <v/>
      </c>
      <c r="AE432" s="18" t="str">
        <f t="shared" si="128"/>
        <v/>
      </c>
      <c r="AF432" s="18" t="str">
        <f t="shared" si="129"/>
        <v/>
      </c>
      <c r="AG432" s="18" t="str">
        <f t="shared" si="130"/>
        <v/>
      </c>
      <c r="AH432" s="18" t="str">
        <f t="shared" si="131"/>
        <v/>
      </c>
      <c r="AI432" s="18" t="str">
        <f t="shared" si="132"/>
        <v/>
      </c>
      <c r="AJ432" s="18" t="str">
        <f t="shared" si="133"/>
        <v/>
      </c>
      <c r="AK432" s="18" t="str">
        <f t="shared" si="134"/>
        <v/>
      </c>
      <c r="AL432" s="18" t="str">
        <f t="shared" si="135"/>
        <v/>
      </c>
    </row>
    <row r="433" spans="1:38" ht="22.5" customHeight="1" x14ac:dyDescent="0.25">
      <c r="A433" s="98">
        <v>424</v>
      </c>
      <c r="B433" s="66"/>
      <c r="C433" s="67"/>
      <c r="D433" s="22"/>
      <c r="E433" s="22"/>
      <c r="F433" s="22"/>
      <c r="G433" s="23"/>
      <c r="H433" s="23"/>
      <c r="I433" s="23"/>
      <c r="J433" s="15"/>
      <c r="K433" s="15"/>
      <c r="L433" s="15"/>
      <c r="M433" s="14"/>
      <c r="N433" s="14"/>
      <c r="O433" s="14"/>
      <c r="P433" s="14"/>
      <c r="Q433" s="14"/>
      <c r="R433" s="16"/>
      <c r="S433" s="13"/>
      <c r="T433" s="12"/>
      <c r="U433" s="10" t="str">
        <f t="shared" si="121"/>
        <v/>
      </c>
      <c r="V433" s="10" t="str">
        <f t="shared" si="122"/>
        <v/>
      </c>
      <c r="W433" s="10" t="str">
        <f t="shared" si="137"/>
        <v/>
      </c>
      <c r="X433" s="10" t="str">
        <f t="shared" si="120"/>
        <v/>
      </c>
      <c r="Y433" s="10" t="str">
        <f t="shared" si="123"/>
        <v/>
      </c>
      <c r="Z433" s="10" t="str">
        <f t="shared" si="124"/>
        <v/>
      </c>
      <c r="AA433" s="10" t="str">
        <f t="shared" si="125"/>
        <v/>
      </c>
      <c r="AB433" s="10" t="str">
        <f t="shared" si="126"/>
        <v/>
      </c>
      <c r="AC433" s="18" t="str">
        <f t="shared" si="127"/>
        <v/>
      </c>
      <c r="AD433" s="18" t="str">
        <f t="shared" si="136"/>
        <v/>
      </c>
      <c r="AE433" s="18" t="str">
        <f t="shared" si="128"/>
        <v/>
      </c>
      <c r="AF433" s="18" t="str">
        <f t="shared" si="129"/>
        <v/>
      </c>
      <c r="AG433" s="18" t="str">
        <f t="shared" si="130"/>
        <v/>
      </c>
      <c r="AH433" s="18" t="str">
        <f t="shared" si="131"/>
        <v/>
      </c>
      <c r="AI433" s="18" t="str">
        <f t="shared" si="132"/>
        <v/>
      </c>
      <c r="AJ433" s="18" t="str">
        <f t="shared" si="133"/>
        <v/>
      </c>
      <c r="AK433" s="18" t="str">
        <f t="shared" si="134"/>
        <v/>
      </c>
      <c r="AL433" s="18" t="str">
        <f t="shared" si="135"/>
        <v/>
      </c>
    </row>
    <row r="434" spans="1:38" ht="22.5" customHeight="1" x14ac:dyDescent="0.25">
      <c r="A434" s="98">
        <v>425</v>
      </c>
      <c r="B434" s="66"/>
      <c r="C434" s="67"/>
      <c r="D434" s="22"/>
      <c r="E434" s="22"/>
      <c r="F434" s="22"/>
      <c r="G434" s="23"/>
      <c r="H434" s="23"/>
      <c r="I434" s="23"/>
      <c r="J434" s="15"/>
      <c r="K434" s="15"/>
      <c r="L434" s="15"/>
      <c r="M434" s="14"/>
      <c r="N434" s="14"/>
      <c r="O434" s="14"/>
      <c r="P434" s="14"/>
      <c r="Q434" s="14"/>
      <c r="R434" s="16"/>
      <c r="S434" s="13"/>
      <c r="T434" s="12"/>
      <c r="U434" s="10" t="str">
        <f t="shared" si="121"/>
        <v/>
      </c>
      <c r="V434" s="10" t="str">
        <f t="shared" si="122"/>
        <v/>
      </c>
      <c r="W434" s="10" t="str">
        <f t="shared" si="137"/>
        <v/>
      </c>
      <c r="X434" s="10" t="str">
        <f t="shared" si="120"/>
        <v/>
      </c>
      <c r="Y434" s="10" t="str">
        <f t="shared" si="123"/>
        <v/>
      </c>
      <c r="Z434" s="10" t="str">
        <f t="shared" si="124"/>
        <v/>
      </c>
      <c r="AA434" s="10" t="str">
        <f t="shared" si="125"/>
        <v/>
      </c>
      <c r="AB434" s="10" t="str">
        <f t="shared" si="126"/>
        <v/>
      </c>
      <c r="AC434" s="18" t="str">
        <f t="shared" si="127"/>
        <v/>
      </c>
      <c r="AD434" s="18" t="str">
        <f t="shared" si="136"/>
        <v/>
      </c>
      <c r="AE434" s="18" t="str">
        <f t="shared" si="128"/>
        <v/>
      </c>
      <c r="AF434" s="18" t="str">
        <f t="shared" si="129"/>
        <v/>
      </c>
      <c r="AG434" s="18" t="str">
        <f t="shared" si="130"/>
        <v/>
      </c>
      <c r="AH434" s="18" t="str">
        <f t="shared" si="131"/>
        <v/>
      </c>
      <c r="AI434" s="18" t="str">
        <f t="shared" si="132"/>
        <v/>
      </c>
      <c r="AJ434" s="18" t="str">
        <f t="shared" si="133"/>
        <v/>
      </c>
      <c r="AK434" s="18" t="str">
        <f t="shared" si="134"/>
        <v/>
      </c>
      <c r="AL434" s="18" t="str">
        <f t="shared" si="135"/>
        <v/>
      </c>
    </row>
    <row r="435" spans="1:38" ht="22.5" customHeight="1" x14ac:dyDescent="0.25">
      <c r="A435" s="98">
        <v>426</v>
      </c>
      <c r="B435" s="66"/>
      <c r="C435" s="67"/>
      <c r="D435" s="22"/>
      <c r="E435" s="22"/>
      <c r="F435" s="22"/>
      <c r="G435" s="23"/>
      <c r="H435" s="23"/>
      <c r="I435" s="23"/>
      <c r="J435" s="15"/>
      <c r="K435" s="15"/>
      <c r="L435" s="15"/>
      <c r="M435" s="14"/>
      <c r="N435" s="14"/>
      <c r="O435" s="14"/>
      <c r="P435" s="14"/>
      <c r="Q435" s="14"/>
      <c r="R435" s="16"/>
      <c r="S435" s="13"/>
      <c r="T435" s="12"/>
      <c r="U435" s="10" t="str">
        <f t="shared" si="121"/>
        <v/>
      </c>
      <c r="V435" s="10" t="str">
        <f t="shared" si="122"/>
        <v/>
      </c>
      <c r="W435" s="10" t="str">
        <f t="shared" si="137"/>
        <v/>
      </c>
      <c r="X435" s="10" t="str">
        <f t="shared" si="120"/>
        <v/>
      </c>
      <c r="Y435" s="10" t="str">
        <f t="shared" si="123"/>
        <v/>
      </c>
      <c r="Z435" s="10" t="str">
        <f t="shared" si="124"/>
        <v/>
      </c>
      <c r="AA435" s="10" t="str">
        <f t="shared" si="125"/>
        <v/>
      </c>
      <c r="AB435" s="10" t="str">
        <f t="shared" si="126"/>
        <v/>
      </c>
      <c r="AC435" s="18" t="str">
        <f t="shared" si="127"/>
        <v/>
      </c>
      <c r="AD435" s="18" t="str">
        <f t="shared" si="136"/>
        <v/>
      </c>
      <c r="AE435" s="18" t="str">
        <f t="shared" si="128"/>
        <v/>
      </c>
      <c r="AF435" s="18" t="str">
        <f t="shared" si="129"/>
        <v/>
      </c>
      <c r="AG435" s="18" t="str">
        <f t="shared" si="130"/>
        <v/>
      </c>
      <c r="AH435" s="18" t="str">
        <f t="shared" si="131"/>
        <v/>
      </c>
      <c r="AI435" s="18" t="str">
        <f t="shared" si="132"/>
        <v/>
      </c>
      <c r="AJ435" s="18" t="str">
        <f t="shared" si="133"/>
        <v/>
      </c>
      <c r="AK435" s="18" t="str">
        <f t="shared" si="134"/>
        <v/>
      </c>
      <c r="AL435" s="18" t="str">
        <f t="shared" si="135"/>
        <v/>
      </c>
    </row>
    <row r="436" spans="1:38" ht="22.5" customHeight="1" x14ac:dyDescent="0.25">
      <c r="A436" s="98">
        <v>427</v>
      </c>
      <c r="B436" s="66"/>
      <c r="C436" s="67"/>
      <c r="D436" s="22"/>
      <c r="E436" s="22"/>
      <c r="F436" s="22"/>
      <c r="G436" s="23"/>
      <c r="H436" s="23"/>
      <c r="I436" s="23"/>
      <c r="J436" s="15"/>
      <c r="K436" s="15"/>
      <c r="L436" s="15"/>
      <c r="M436" s="14"/>
      <c r="N436" s="14"/>
      <c r="O436" s="14"/>
      <c r="P436" s="14"/>
      <c r="Q436" s="14"/>
      <c r="R436" s="16"/>
      <c r="S436" s="13"/>
      <c r="T436" s="12"/>
      <c r="U436" s="10" t="str">
        <f t="shared" si="121"/>
        <v/>
      </c>
      <c r="V436" s="10" t="str">
        <f t="shared" si="122"/>
        <v/>
      </c>
      <c r="W436" s="10" t="str">
        <f t="shared" si="137"/>
        <v/>
      </c>
      <c r="X436" s="10" t="str">
        <f t="shared" si="120"/>
        <v/>
      </c>
      <c r="Y436" s="10" t="str">
        <f t="shared" si="123"/>
        <v/>
      </c>
      <c r="Z436" s="10" t="str">
        <f t="shared" si="124"/>
        <v/>
      </c>
      <c r="AA436" s="10" t="str">
        <f t="shared" si="125"/>
        <v/>
      </c>
      <c r="AB436" s="10" t="str">
        <f t="shared" si="126"/>
        <v/>
      </c>
      <c r="AC436" s="18" t="str">
        <f t="shared" si="127"/>
        <v/>
      </c>
      <c r="AD436" s="18" t="str">
        <f t="shared" si="136"/>
        <v/>
      </c>
      <c r="AE436" s="18" t="str">
        <f t="shared" si="128"/>
        <v/>
      </c>
      <c r="AF436" s="18" t="str">
        <f t="shared" si="129"/>
        <v/>
      </c>
      <c r="AG436" s="18" t="str">
        <f t="shared" si="130"/>
        <v/>
      </c>
      <c r="AH436" s="18" t="str">
        <f t="shared" si="131"/>
        <v/>
      </c>
      <c r="AI436" s="18" t="str">
        <f t="shared" si="132"/>
        <v/>
      </c>
      <c r="AJ436" s="18" t="str">
        <f t="shared" si="133"/>
        <v/>
      </c>
      <c r="AK436" s="18" t="str">
        <f t="shared" si="134"/>
        <v/>
      </c>
      <c r="AL436" s="18" t="str">
        <f t="shared" si="135"/>
        <v/>
      </c>
    </row>
    <row r="437" spans="1:38" ht="22.5" customHeight="1" x14ac:dyDescent="0.25">
      <c r="A437" s="98">
        <v>428</v>
      </c>
      <c r="B437" s="66"/>
      <c r="C437" s="67"/>
      <c r="D437" s="22"/>
      <c r="E437" s="22"/>
      <c r="F437" s="22"/>
      <c r="G437" s="23"/>
      <c r="H437" s="23"/>
      <c r="I437" s="23"/>
      <c r="J437" s="15"/>
      <c r="K437" s="15"/>
      <c r="L437" s="15"/>
      <c r="M437" s="14"/>
      <c r="N437" s="14"/>
      <c r="O437" s="14"/>
      <c r="P437" s="14"/>
      <c r="Q437" s="14"/>
      <c r="R437" s="16"/>
      <c r="S437" s="13"/>
      <c r="T437" s="12"/>
      <c r="U437" s="10" t="str">
        <f t="shared" si="121"/>
        <v/>
      </c>
      <c r="V437" s="10" t="str">
        <f t="shared" si="122"/>
        <v/>
      </c>
      <c r="W437" s="10" t="str">
        <f t="shared" si="137"/>
        <v/>
      </c>
      <c r="X437" s="10" t="str">
        <f t="shared" si="120"/>
        <v/>
      </c>
      <c r="Y437" s="10" t="str">
        <f t="shared" si="123"/>
        <v/>
      </c>
      <c r="Z437" s="10" t="str">
        <f t="shared" si="124"/>
        <v/>
      </c>
      <c r="AA437" s="10" t="str">
        <f t="shared" si="125"/>
        <v/>
      </c>
      <c r="AB437" s="10" t="str">
        <f t="shared" si="126"/>
        <v/>
      </c>
      <c r="AC437" s="18" t="str">
        <f t="shared" si="127"/>
        <v/>
      </c>
      <c r="AD437" s="18" t="str">
        <f t="shared" si="136"/>
        <v/>
      </c>
      <c r="AE437" s="18" t="str">
        <f t="shared" si="128"/>
        <v/>
      </c>
      <c r="AF437" s="18" t="str">
        <f t="shared" si="129"/>
        <v/>
      </c>
      <c r="AG437" s="18" t="str">
        <f t="shared" si="130"/>
        <v/>
      </c>
      <c r="AH437" s="18" t="str">
        <f t="shared" si="131"/>
        <v/>
      </c>
      <c r="AI437" s="18" t="str">
        <f t="shared" si="132"/>
        <v/>
      </c>
      <c r="AJ437" s="18" t="str">
        <f t="shared" si="133"/>
        <v/>
      </c>
      <c r="AK437" s="18" t="str">
        <f t="shared" si="134"/>
        <v/>
      </c>
      <c r="AL437" s="18" t="str">
        <f t="shared" si="135"/>
        <v/>
      </c>
    </row>
    <row r="438" spans="1:38" ht="22.5" customHeight="1" x14ac:dyDescent="0.25">
      <c r="A438" s="98">
        <v>429</v>
      </c>
      <c r="B438" s="66"/>
      <c r="C438" s="67"/>
      <c r="D438" s="22"/>
      <c r="E438" s="22"/>
      <c r="F438" s="22"/>
      <c r="G438" s="23"/>
      <c r="H438" s="23"/>
      <c r="I438" s="23"/>
      <c r="J438" s="15"/>
      <c r="K438" s="15"/>
      <c r="L438" s="15"/>
      <c r="M438" s="14"/>
      <c r="N438" s="14"/>
      <c r="O438" s="14"/>
      <c r="P438" s="14"/>
      <c r="Q438" s="14"/>
      <c r="R438" s="16"/>
      <c r="S438" s="13"/>
      <c r="T438" s="12"/>
      <c r="U438" s="10" t="str">
        <f t="shared" si="121"/>
        <v/>
      </c>
      <c r="V438" s="10" t="str">
        <f t="shared" si="122"/>
        <v/>
      </c>
      <c r="W438" s="10" t="str">
        <f t="shared" si="137"/>
        <v/>
      </c>
      <c r="X438" s="10" t="str">
        <f t="shared" si="120"/>
        <v/>
      </c>
      <c r="Y438" s="10" t="str">
        <f t="shared" si="123"/>
        <v/>
      </c>
      <c r="Z438" s="10" t="str">
        <f t="shared" si="124"/>
        <v/>
      </c>
      <c r="AA438" s="10" t="str">
        <f t="shared" si="125"/>
        <v/>
      </c>
      <c r="AB438" s="10" t="str">
        <f t="shared" si="126"/>
        <v/>
      </c>
      <c r="AC438" s="18" t="str">
        <f t="shared" si="127"/>
        <v/>
      </c>
      <c r="AD438" s="18" t="str">
        <f t="shared" si="136"/>
        <v/>
      </c>
      <c r="AE438" s="18" t="str">
        <f t="shared" si="128"/>
        <v/>
      </c>
      <c r="AF438" s="18" t="str">
        <f t="shared" si="129"/>
        <v/>
      </c>
      <c r="AG438" s="18" t="str">
        <f t="shared" si="130"/>
        <v/>
      </c>
      <c r="AH438" s="18" t="str">
        <f t="shared" si="131"/>
        <v/>
      </c>
      <c r="AI438" s="18" t="str">
        <f t="shared" si="132"/>
        <v/>
      </c>
      <c r="AJ438" s="18" t="str">
        <f t="shared" si="133"/>
        <v/>
      </c>
      <c r="AK438" s="18" t="str">
        <f t="shared" si="134"/>
        <v/>
      </c>
      <c r="AL438" s="18" t="str">
        <f t="shared" si="135"/>
        <v/>
      </c>
    </row>
    <row r="439" spans="1:38" ht="22.5" customHeight="1" x14ac:dyDescent="0.25">
      <c r="A439" s="98">
        <v>430</v>
      </c>
      <c r="B439" s="66"/>
      <c r="C439" s="67"/>
      <c r="D439" s="22"/>
      <c r="E439" s="22"/>
      <c r="F439" s="22"/>
      <c r="G439" s="23"/>
      <c r="H439" s="23"/>
      <c r="I439" s="23"/>
      <c r="J439" s="15"/>
      <c r="K439" s="15"/>
      <c r="L439" s="15"/>
      <c r="M439" s="14"/>
      <c r="N439" s="14"/>
      <c r="O439" s="14"/>
      <c r="P439" s="14"/>
      <c r="Q439" s="14"/>
      <c r="R439" s="16"/>
      <c r="S439" s="13"/>
      <c r="T439" s="12"/>
      <c r="U439" s="10" t="str">
        <f t="shared" si="121"/>
        <v/>
      </c>
      <c r="V439" s="10" t="str">
        <f t="shared" si="122"/>
        <v/>
      </c>
      <c r="W439" s="10" t="str">
        <f t="shared" si="137"/>
        <v/>
      </c>
      <c r="X439" s="10" t="str">
        <f t="shared" si="120"/>
        <v/>
      </c>
      <c r="Y439" s="10" t="str">
        <f t="shared" si="123"/>
        <v/>
      </c>
      <c r="Z439" s="10" t="str">
        <f t="shared" si="124"/>
        <v/>
      </c>
      <c r="AA439" s="10" t="str">
        <f t="shared" si="125"/>
        <v/>
      </c>
      <c r="AB439" s="10" t="str">
        <f t="shared" si="126"/>
        <v/>
      </c>
      <c r="AC439" s="18" t="str">
        <f t="shared" si="127"/>
        <v/>
      </c>
      <c r="AD439" s="18" t="str">
        <f t="shared" si="136"/>
        <v/>
      </c>
      <c r="AE439" s="18" t="str">
        <f t="shared" si="128"/>
        <v/>
      </c>
      <c r="AF439" s="18" t="str">
        <f t="shared" si="129"/>
        <v/>
      </c>
      <c r="AG439" s="18" t="str">
        <f t="shared" si="130"/>
        <v/>
      </c>
      <c r="AH439" s="18" t="str">
        <f t="shared" si="131"/>
        <v/>
      </c>
      <c r="AI439" s="18" t="str">
        <f t="shared" si="132"/>
        <v/>
      </c>
      <c r="AJ439" s="18" t="str">
        <f t="shared" si="133"/>
        <v/>
      </c>
      <c r="AK439" s="18" t="str">
        <f t="shared" si="134"/>
        <v/>
      </c>
      <c r="AL439" s="18" t="str">
        <f t="shared" si="135"/>
        <v/>
      </c>
    </row>
    <row r="440" spans="1:38" ht="22.5" customHeight="1" x14ac:dyDescent="0.25">
      <c r="A440" s="98">
        <v>431</v>
      </c>
      <c r="B440" s="66"/>
      <c r="C440" s="67"/>
      <c r="D440" s="22"/>
      <c r="E440" s="22"/>
      <c r="F440" s="22"/>
      <c r="G440" s="23"/>
      <c r="H440" s="23"/>
      <c r="I440" s="23"/>
      <c r="J440" s="15"/>
      <c r="K440" s="15"/>
      <c r="L440" s="15"/>
      <c r="M440" s="14"/>
      <c r="N440" s="14"/>
      <c r="O440" s="14"/>
      <c r="P440" s="14"/>
      <c r="Q440" s="14"/>
      <c r="R440" s="16"/>
      <c r="S440" s="13"/>
      <c r="T440" s="12"/>
      <c r="U440" s="10" t="str">
        <f t="shared" si="121"/>
        <v/>
      </c>
      <c r="V440" s="10" t="str">
        <f t="shared" si="122"/>
        <v/>
      </c>
      <c r="W440" s="10" t="str">
        <f t="shared" si="137"/>
        <v/>
      </c>
      <c r="X440" s="10" t="str">
        <f t="shared" si="120"/>
        <v/>
      </c>
      <c r="Y440" s="10" t="str">
        <f t="shared" si="123"/>
        <v/>
      </c>
      <c r="Z440" s="10" t="str">
        <f t="shared" si="124"/>
        <v/>
      </c>
      <c r="AA440" s="10" t="str">
        <f t="shared" si="125"/>
        <v/>
      </c>
      <c r="AB440" s="10" t="str">
        <f t="shared" si="126"/>
        <v/>
      </c>
      <c r="AC440" s="18" t="str">
        <f t="shared" si="127"/>
        <v/>
      </c>
      <c r="AD440" s="18" t="str">
        <f t="shared" si="136"/>
        <v/>
      </c>
      <c r="AE440" s="18" t="str">
        <f t="shared" si="128"/>
        <v/>
      </c>
      <c r="AF440" s="18" t="str">
        <f t="shared" si="129"/>
        <v/>
      </c>
      <c r="AG440" s="18" t="str">
        <f t="shared" si="130"/>
        <v/>
      </c>
      <c r="AH440" s="18" t="str">
        <f t="shared" si="131"/>
        <v/>
      </c>
      <c r="AI440" s="18" t="str">
        <f t="shared" si="132"/>
        <v/>
      </c>
      <c r="AJ440" s="18" t="str">
        <f t="shared" si="133"/>
        <v/>
      </c>
      <c r="AK440" s="18" t="str">
        <f t="shared" si="134"/>
        <v/>
      </c>
      <c r="AL440" s="18" t="str">
        <f t="shared" si="135"/>
        <v/>
      </c>
    </row>
    <row r="441" spans="1:38" ht="22.5" customHeight="1" x14ac:dyDescent="0.25">
      <c r="A441" s="98">
        <v>432</v>
      </c>
      <c r="B441" s="66"/>
      <c r="C441" s="67"/>
      <c r="D441" s="22"/>
      <c r="E441" s="22"/>
      <c r="F441" s="22"/>
      <c r="G441" s="23"/>
      <c r="H441" s="23"/>
      <c r="I441" s="23"/>
      <c r="J441" s="15"/>
      <c r="K441" s="15"/>
      <c r="L441" s="15"/>
      <c r="M441" s="14"/>
      <c r="N441" s="14"/>
      <c r="O441" s="14"/>
      <c r="P441" s="14"/>
      <c r="Q441" s="14"/>
      <c r="R441" s="16"/>
      <c r="S441" s="13"/>
      <c r="T441" s="12"/>
      <c r="U441" s="10" t="str">
        <f t="shared" si="121"/>
        <v/>
      </c>
      <c r="V441" s="10" t="str">
        <f t="shared" si="122"/>
        <v/>
      </c>
      <c r="W441" s="10" t="str">
        <f t="shared" si="137"/>
        <v/>
      </c>
      <c r="X441" s="10" t="str">
        <f t="shared" si="120"/>
        <v/>
      </c>
      <c r="Y441" s="10" t="str">
        <f t="shared" si="123"/>
        <v/>
      </c>
      <c r="Z441" s="10" t="str">
        <f t="shared" si="124"/>
        <v/>
      </c>
      <c r="AA441" s="10" t="str">
        <f t="shared" si="125"/>
        <v/>
      </c>
      <c r="AB441" s="10" t="str">
        <f t="shared" si="126"/>
        <v/>
      </c>
      <c r="AC441" s="18" t="str">
        <f t="shared" si="127"/>
        <v/>
      </c>
      <c r="AD441" s="18" t="str">
        <f t="shared" si="136"/>
        <v/>
      </c>
      <c r="AE441" s="18" t="str">
        <f t="shared" si="128"/>
        <v/>
      </c>
      <c r="AF441" s="18" t="str">
        <f t="shared" si="129"/>
        <v/>
      </c>
      <c r="AG441" s="18" t="str">
        <f t="shared" si="130"/>
        <v/>
      </c>
      <c r="AH441" s="18" t="str">
        <f t="shared" si="131"/>
        <v/>
      </c>
      <c r="AI441" s="18" t="str">
        <f t="shared" si="132"/>
        <v/>
      </c>
      <c r="AJ441" s="18" t="str">
        <f t="shared" si="133"/>
        <v/>
      </c>
      <c r="AK441" s="18" t="str">
        <f t="shared" si="134"/>
        <v/>
      </c>
      <c r="AL441" s="18" t="str">
        <f t="shared" si="135"/>
        <v/>
      </c>
    </row>
    <row r="442" spans="1:38" ht="22.5" customHeight="1" x14ac:dyDescent="0.25">
      <c r="A442" s="98">
        <v>433</v>
      </c>
      <c r="B442" s="66"/>
      <c r="C442" s="67"/>
      <c r="D442" s="22"/>
      <c r="E442" s="22"/>
      <c r="F442" s="22"/>
      <c r="G442" s="23"/>
      <c r="H442" s="23"/>
      <c r="I442" s="23"/>
      <c r="J442" s="15"/>
      <c r="K442" s="15"/>
      <c r="L442" s="15"/>
      <c r="M442" s="14"/>
      <c r="N442" s="14"/>
      <c r="O442" s="14"/>
      <c r="P442" s="14"/>
      <c r="Q442" s="14"/>
      <c r="R442" s="16"/>
      <c r="S442" s="13"/>
      <c r="T442" s="12"/>
      <c r="U442" s="10" t="str">
        <f t="shared" si="121"/>
        <v/>
      </c>
      <c r="V442" s="10" t="str">
        <f t="shared" si="122"/>
        <v/>
      </c>
      <c r="W442" s="10" t="str">
        <f t="shared" si="137"/>
        <v/>
      </c>
      <c r="X442" s="10" t="str">
        <f t="shared" si="120"/>
        <v/>
      </c>
      <c r="Y442" s="10" t="str">
        <f t="shared" si="123"/>
        <v/>
      </c>
      <c r="Z442" s="10" t="str">
        <f t="shared" si="124"/>
        <v/>
      </c>
      <c r="AA442" s="10" t="str">
        <f t="shared" si="125"/>
        <v/>
      </c>
      <c r="AB442" s="10" t="str">
        <f t="shared" si="126"/>
        <v/>
      </c>
      <c r="AC442" s="18" t="str">
        <f t="shared" si="127"/>
        <v/>
      </c>
      <c r="AD442" s="18" t="str">
        <f t="shared" si="136"/>
        <v/>
      </c>
      <c r="AE442" s="18" t="str">
        <f t="shared" si="128"/>
        <v/>
      </c>
      <c r="AF442" s="18" t="str">
        <f t="shared" si="129"/>
        <v/>
      </c>
      <c r="AG442" s="18" t="str">
        <f t="shared" si="130"/>
        <v/>
      </c>
      <c r="AH442" s="18" t="str">
        <f t="shared" si="131"/>
        <v/>
      </c>
      <c r="AI442" s="18" t="str">
        <f t="shared" si="132"/>
        <v/>
      </c>
      <c r="AJ442" s="18" t="str">
        <f t="shared" si="133"/>
        <v/>
      </c>
      <c r="AK442" s="18" t="str">
        <f t="shared" si="134"/>
        <v/>
      </c>
      <c r="AL442" s="18" t="str">
        <f t="shared" si="135"/>
        <v/>
      </c>
    </row>
    <row r="443" spans="1:38" ht="22.5" customHeight="1" x14ac:dyDescent="0.25">
      <c r="A443" s="98">
        <v>434</v>
      </c>
      <c r="B443" s="66"/>
      <c r="C443" s="67"/>
      <c r="D443" s="22"/>
      <c r="E443" s="22"/>
      <c r="F443" s="22"/>
      <c r="G443" s="23"/>
      <c r="H443" s="23"/>
      <c r="I443" s="23"/>
      <c r="J443" s="15"/>
      <c r="K443" s="15"/>
      <c r="L443" s="15"/>
      <c r="M443" s="14"/>
      <c r="N443" s="14"/>
      <c r="O443" s="14"/>
      <c r="P443" s="14"/>
      <c r="Q443" s="14"/>
      <c r="R443" s="16"/>
      <c r="S443" s="13"/>
      <c r="T443" s="12"/>
      <c r="U443" s="10" t="str">
        <f t="shared" si="121"/>
        <v/>
      </c>
      <c r="V443" s="10" t="str">
        <f t="shared" si="122"/>
        <v/>
      </c>
      <c r="W443" s="10" t="str">
        <f t="shared" si="137"/>
        <v/>
      </c>
      <c r="X443" s="10" t="str">
        <f t="shared" si="120"/>
        <v/>
      </c>
      <c r="Y443" s="10" t="str">
        <f t="shared" si="123"/>
        <v/>
      </c>
      <c r="Z443" s="10" t="str">
        <f t="shared" si="124"/>
        <v/>
      </c>
      <c r="AA443" s="10" t="str">
        <f t="shared" si="125"/>
        <v/>
      </c>
      <c r="AB443" s="10" t="str">
        <f t="shared" si="126"/>
        <v/>
      </c>
      <c r="AC443" s="18" t="str">
        <f t="shared" si="127"/>
        <v/>
      </c>
      <c r="AD443" s="18" t="str">
        <f t="shared" si="136"/>
        <v/>
      </c>
      <c r="AE443" s="18" t="str">
        <f t="shared" si="128"/>
        <v/>
      </c>
      <c r="AF443" s="18" t="str">
        <f t="shared" si="129"/>
        <v/>
      </c>
      <c r="AG443" s="18" t="str">
        <f t="shared" si="130"/>
        <v/>
      </c>
      <c r="AH443" s="18" t="str">
        <f t="shared" si="131"/>
        <v/>
      </c>
      <c r="AI443" s="18" t="str">
        <f t="shared" si="132"/>
        <v/>
      </c>
      <c r="AJ443" s="18" t="str">
        <f t="shared" si="133"/>
        <v/>
      </c>
      <c r="AK443" s="18" t="str">
        <f t="shared" si="134"/>
        <v/>
      </c>
      <c r="AL443" s="18" t="str">
        <f t="shared" si="135"/>
        <v/>
      </c>
    </row>
    <row r="444" spans="1:38" ht="22.5" customHeight="1" x14ac:dyDescent="0.25">
      <c r="A444" s="98">
        <v>435</v>
      </c>
      <c r="B444" s="66"/>
      <c r="C444" s="67"/>
      <c r="D444" s="22"/>
      <c r="E444" s="22"/>
      <c r="F444" s="22"/>
      <c r="G444" s="23"/>
      <c r="H444" s="23"/>
      <c r="I444" s="23"/>
      <c r="J444" s="15"/>
      <c r="K444" s="15"/>
      <c r="L444" s="15"/>
      <c r="M444" s="14"/>
      <c r="N444" s="14"/>
      <c r="O444" s="14"/>
      <c r="P444" s="14"/>
      <c r="Q444" s="14"/>
      <c r="R444" s="16"/>
      <c r="S444" s="13"/>
      <c r="T444" s="12"/>
      <c r="U444" s="10" t="str">
        <f t="shared" si="121"/>
        <v/>
      </c>
      <c r="V444" s="10" t="str">
        <f t="shared" si="122"/>
        <v/>
      </c>
      <c r="W444" s="10" t="str">
        <f t="shared" si="137"/>
        <v/>
      </c>
      <c r="X444" s="10" t="str">
        <f t="shared" si="120"/>
        <v/>
      </c>
      <c r="Y444" s="10" t="str">
        <f t="shared" si="123"/>
        <v/>
      </c>
      <c r="Z444" s="10" t="str">
        <f t="shared" si="124"/>
        <v/>
      </c>
      <c r="AA444" s="10" t="str">
        <f t="shared" si="125"/>
        <v/>
      </c>
      <c r="AB444" s="10" t="str">
        <f t="shared" si="126"/>
        <v/>
      </c>
      <c r="AC444" s="18" t="str">
        <f t="shared" si="127"/>
        <v/>
      </c>
      <c r="AD444" s="18" t="str">
        <f t="shared" si="136"/>
        <v/>
      </c>
      <c r="AE444" s="18" t="str">
        <f t="shared" si="128"/>
        <v/>
      </c>
      <c r="AF444" s="18" t="str">
        <f t="shared" si="129"/>
        <v/>
      </c>
      <c r="AG444" s="18" t="str">
        <f t="shared" si="130"/>
        <v/>
      </c>
      <c r="AH444" s="18" t="str">
        <f t="shared" si="131"/>
        <v/>
      </c>
      <c r="AI444" s="18" t="str">
        <f t="shared" si="132"/>
        <v/>
      </c>
      <c r="AJ444" s="18" t="str">
        <f t="shared" si="133"/>
        <v/>
      </c>
      <c r="AK444" s="18" t="str">
        <f t="shared" si="134"/>
        <v/>
      </c>
      <c r="AL444" s="18" t="str">
        <f t="shared" si="135"/>
        <v/>
      </c>
    </row>
    <row r="445" spans="1:38" ht="22.5" customHeight="1" x14ac:dyDescent="0.25">
      <c r="A445" s="98">
        <v>436</v>
      </c>
      <c r="B445" s="66"/>
      <c r="C445" s="67"/>
      <c r="D445" s="22"/>
      <c r="E445" s="22"/>
      <c r="F445" s="22"/>
      <c r="G445" s="23"/>
      <c r="H445" s="23"/>
      <c r="I445" s="23"/>
      <c r="J445" s="15"/>
      <c r="K445" s="15"/>
      <c r="L445" s="15"/>
      <c r="M445" s="14"/>
      <c r="N445" s="14"/>
      <c r="O445" s="14"/>
      <c r="P445" s="14"/>
      <c r="Q445" s="14"/>
      <c r="R445" s="16"/>
      <c r="S445" s="13"/>
      <c r="T445" s="12"/>
      <c r="U445" s="10" t="str">
        <f t="shared" si="121"/>
        <v/>
      </c>
      <c r="V445" s="10" t="str">
        <f t="shared" si="122"/>
        <v/>
      </c>
      <c r="W445" s="10" t="str">
        <f t="shared" si="137"/>
        <v/>
      </c>
      <c r="X445" s="10" t="str">
        <f t="shared" si="120"/>
        <v/>
      </c>
      <c r="Y445" s="10" t="str">
        <f t="shared" si="123"/>
        <v/>
      </c>
      <c r="Z445" s="10" t="str">
        <f t="shared" si="124"/>
        <v/>
      </c>
      <c r="AA445" s="10" t="str">
        <f t="shared" si="125"/>
        <v/>
      </c>
      <c r="AB445" s="10" t="str">
        <f t="shared" si="126"/>
        <v/>
      </c>
      <c r="AC445" s="18" t="str">
        <f t="shared" si="127"/>
        <v/>
      </c>
      <c r="AD445" s="18" t="str">
        <f t="shared" si="136"/>
        <v/>
      </c>
      <c r="AE445" s="18" t="str">
        <f t="shared" si="128"/>
        <v/>
      </c>
      <c r="AF445" s="18" t="str">
        <f t="shared" si="129"/>
        <v/>
      </c>
      <c r="AG445" s="18" t="str">
        <f t="shared" si="130"/>
        <v/>
      </c>
      <c r="AH445" s="18" t="str">
        <f t="shared" si="131"/>
        <v/>
      </c>
      <c r="AI445" s="18" t="str">
        <f t="shared" si="132"/>
        <v/>
      </c>
      <c r="AJ445" s="18" t="str">
        <f t="shared" si="133"/>
        <v/>
      </c>
      <c r="AK445" s="18" t="str">
        <f t="shared" si="134"/>
        <v/>
      </c>
      <c r="AL445" s="18" t="str">
        <f t="shared" si="135"/>
        <v/>
      </c>
    </row>
    <row r="446" spans="1:38" ht="22.5" customHeight="1" x14ac:dyDescent="0.25">
      <c r="A446" s="98">
        <v>437</v>
      </c>
      <c r="B446" s="66"/>
      <c r="C446" s="67"/>
      <c r="D446" s="22"/>
      <c r="E446" s="22"/>
      <c r="F446" s="22"/>
      <c r="G446" s="23"/>
      <c r="H446" s="23"/>
      <c r="I446" s="23"/>
      <c r="J446" s="15"/>
      <c r="K446" s="15"/>
      <c r="L446" s="15"/>
      <c r="M446" s="14"/>
      <c r="N446" s="14"/>
      <c r="O446" s="14"/>
      <c r="P446" s="14"/>
      <c r="Q446" s="14"/>
      <c r="R446" s="16"/>
      <c r="S446" s="13"/>
      <c r="T446" s="12"/>
      <c r="U446" s="10" t="str">
        <f t="shared" si="121"/>
        <v/>
      </c>
      <c r="V446" s="10" t="str">
        <f t="shared" si="122"/>
        <v/>
      </c>
      <c r="W446" s="10" t="str">
        <f t="shared" si="137"/>
        <v/>
      </c>
      <c r="X446" s="10" t="str">
        <f t="shared" si="120"/>
        <v/>
      </c>
      <c r="Y446" s="10" t="str">
        <f t="shared" si="123"/>
        <v/>
      </c>
      <c r="Z446" s="10" t="str">
        <f t="shared" si="124"/>
        <v/>
      </c>
      <c r="AA446" s="10" t="str">
        <f t="shared" si="125"/>
        <v/>
      </c>
      <c r="AB446" s="10" t="str">
        <f t="shared" si="126"/>
        <v/>
      </c>
      <c r="AC446" s="18" t="str">
        <f t="shared" si="127"/>
        <v/>
      </c>
      <c r="AD446" s="18" t="str">
        <f t="shared" si="136"/>
        <v/>
      </c>
      <c r="AE446" s="18" t="str">
        <f t="shared" si="128"/>
        <v/>
      </c>
      <c r="AF446" s="18" t="str">
        <f t="shared" si="129"/>
        <v/>
      </c>
      <c r="AG446" s="18" t="str">
        <f t="shared" si="130"/>
        <v/>
      </c>
      <c r="AH446" s="18" t="str">
        <f t="shared" si="131"/>
        <v/>
      </c>
      <c r="AI446" s="18" t="str">
        <f t="shared" si="132"/>
        <v/>
      </c>
      <c r="AJ446" s="18" t="str">
        <f t="shared" si="133"/>
        <v/>
      </c>
      <c r="AK446" s="18" t="str">
        <f t="shared" si="134"/>
        <v/>
      </c>
      <c r="AL446" s="18" t="str">
        <f t="shared" si="135"/>
        <v/>
      </c>
    </row>
    <row r="447" spans="1:38" ht="22.5" customHeight="1" x14ac:dyDescent="0.25">
      <c r="A447" s="98">
        <v>438</v>
      </c>
      <c r="B447" s="66"/>
      <c r="C447" s="67"/>
      <c r="D447" s="22"/>
      <c r="E447" s="22"/>
      <c r="F447" s="22"/>
      <c r="G447" s="23"/>
      <c r="H447" s="23"/>
      <c r="I447" s="23"/>
      <c r="J447" s="15"/>
      <c r="K447" s="15"/>
      <c r="L447" s="15"/>
      <c r="M447" s="14"/>
      <c r="N447" s="14"/>
      <c r="O447" s="14"/>
      <c r="P447" s="14"/>
      <c r="Q447" s="14"/>
      <c r="R447" s="16"/>
      <c r="S447" s="13"/>
      <c r="T447" s="12"/>
      <c r="U447" s="10" t="str">
        <f t="shared" si="121"/>
        <v/>
      </c>
      <c r="V447" s="10" t="str">
        <f t="shared" si="122"/>
        <v/>
      </c>
      <c r="W447" s="10" t="str">
        <f t="shared" si="137"/>
        <v/>
      </c>
      <c r="X447" s="10" t="str">
        <f t="shared" si="120"/>
        <v/>
      </c>
      <c r="Y447" s="10" t="str">
        <f t="shared" si="123"/>
        <v/>
      </c>
      <c r="Z447" s="10" t="str">
        <f t="shared" si="124"/>
        <v/>
      </c>
      <c r="AA447" s="10" t="str">
        <f t="shared" si="125"/>
        <v/>
      </c>
      <c r="AB447" s="10" t="str">
        <f t="shared" si="126"/>
        <v/>
      </c>
      <c r="AC447" s="18" t="str">
        <f t="shared" si="127"/>
        <v/>
      </c>
      <c r="AD447" s="18" t="str">
        <f t="shared" si="136"/>
        <v/>
      </c>
      <c r="AE447" s="18" t="str">
        <f t="shared" si="128"/>
        <v/>
      </c>
      <c r="AF447" s="18" t="str">
        <f t="shared" si="129"/>
        <v/>
      </c>
      <c r="AG447" s="18" t="str">
        <f t="shared" si="130"/>
        <v/>
      </c>
      <c r="AH447" s="18" t="str">
        <f t="shared" si="131"/>
        <v/>
      </c>
      <c r="AI447" s="18" t="str">
        <f t="shared" si="132"/>
        <v/>
      </c>
      <c r="AJ447" s="18" t="str">
        <f t="shared" si="133"/>
        <v/>
      </c>
      <c r="AK447" s="18" t="str">
        <f t="shared" si="134"/>
        <v/>
      </c>
      <c r="AL447" s="18" t="str">
        <f t="shared" si="135"/>
        <v/>
      </c>
    </row>
    <row r="448" spans="1:38" ht="22.5" customHeight="1" x14ac:dyDescent="0.25">
      <c r="A448" s="98">
        <v>439</v>
      </c>
      <c r="B448" s="66"/>
      <c r="C448" s="67"/>
      <c r="D448" s="22"/>
      <c r="E448" s="22"/>
      <c r="F448" s="22"/>
      <c r="G448" s="23"/>
      <c r="H448" s="23"/>
      <c r="I448" s="23"/>
      <c r="J448" s="15"/>
      <c r="K448" s="15"/>
      <c r="L448" s="15"/>
      <c r="M448" s="14"/>
      <c r="N448" s="14"/>
      <c r="O448" s="14"/>
      <c r="P448" s="14"/>
      <c r="Q448" s="14"/>
      <c r="R448" s="16"/>
      <c r="S448" s="13"/>
      <c r="T448" s="12"/>
      <c r="U448" s="10" t="str">
        <f t="shared" si="121"/>
        <v/>
      </c>
      <c r="V448" s="10" t="str">
        <f t="shared" si="122"/>
        <v/>
      </c>
      <c r="W448" s="10" t="str">
        <f t="shared" si="137"/>
        <v/>
      </c>
      <c r="X448" s="10" t="str">
        <f t="shared" si="120"/>
        <v/>
      </c>
      <c r="Y448" s="10" t="str">
        <f t="shared" si="123"/>
        <v/>
      </c>
      <c r="Z448" s="10" t="str">
        <f t="shared" si="124"/>
        <v/>
      </c>
      <c r="AA448" s="10" t="str">
        <f t="shared" si="125"/>
        <v/>
      </c>
      <c r="AB448" s="10" t="str">
        <f t="shared" si="126"/>
        <v/>
      </c>
      <c r="AC448" s="18" t="str">
        <f t="shared" si="127"/>
        <v/>
      </c>
      <c r="AD448" s="18" t="str">
        <f t="shared" si="136"/>
        <v/>
      </c>
      <c r="AE448" s="18" t="str">
        <f t="shared" si="128"/>
        <v/>
      </c>
      <c r="AF448" s="18" t="str">
        <f t="shared" si="129"/>
        <v/>
      </c>
      <c r="AG448" s="18" t="str">
        <f t="shared" si="130"/>
        <v/>
      </c>
      <c r="AH448" s="18" t="str">
        <f t="shared" si="131"/>
        <v/>
      </c>
      <c r="AI448" s="18" t="str">
        <f t="shared" si="132"/>
        <v/>
      </c>
      <c r="AJ448" s="18" t="str">
        <f t="shared" si="133"/>
        <v/>
      </c>
      <c r="AK448" s="18" t="str">
        <f t="shared" si="134"/>
        <v/>
      </c>
      <c r="AL448" s="18" t="str">
        <f t="shared" si="135"/>
        <v/>
      </c>
    </row>
    <row r="449" spans="1:38" ht="22.5" customHeight="1" x14ac:dyDescent="0.25">
      <c r="A449" s="98">
        <v>440</v>
      </c>
      <c r="B449" s="66"/>
      <c r="C449" s="67"/>
      <c r="D449" s="22"/>
      <c r="E449" s="22"/>
      <c r="F449" s="22"/>
      <c r="G449" s="23"/>
      <c r="H449" s="23"/>
      <c r="I449" s="23"/>
      <c r="J449" s="15"/>
      <c r="K449" s="15"/>
      <c r="L449" s="15"/>
      <c r="M449" s="14"/>
      <c r="N449" s="14"/>
      <c r="O449" s="14"/>
      <c r="P449" s="14"/>
      <c r="Q449" s="14"/>
      <c r="R449" s="16"/>
      <c r="S449" s="13"/>
      <c r="T449" s="12"/>
      <c r="U449" s="10" t="str">
        <f t="shared" si="121"/>
        <v/>
      </c>
      <c r="V449" s="10" t="str">
        <f t="shared" si="122"/>
        <v/>
      </c>
      <c r="W449" s="10" t="str">
        <f t="shared" si="137"/>
        <v/>
      </c>
      <c r="X449" s="10" t="str">
        <f t="shared" si="120"/>
        <v/>
      </c>
      <c r="Y449" s="10" t="str">
        <f t="shared" si="123"/>
        <v/>
      </c>
      <c r="Z449" s="10" t="str">
        <f t="shared" si="124"/>
        <v/>
      </c>
      <c r="AA449" s="10" t="str">
        <f t="shared" si="125"/>
        <v/>
      </c>
      <c r="AB449" s="10" t="str">
        <f t="shared" si="126"/>
        <v/>
      </c>
      <c r="AC449" s="18" t="str">
        <f t="shared" si="127"/>
        <v/>
      </c>
      <c r="AD449" s="18" t="str">
        <f t="shared" si="136"/>
        <v/>
      </c>
      <c r="AE449" s="18" t="str">
        <f t="shared" si="128"/>
        <v/>
      </c>
      <c r="AF449" s="18" t="str">
        <f t="shared" si="129"/>
        <v/>
      </c>
      <c r="AG449" s="18" t="str">
        <f t="shared" si="130"/>
        <v/>
      </c>
      <c r="AH449" s="18" t="str">
        <f t="shared" si="131"/>
        <v/>
      </c>
      <c r="AI449" s="18" t="str">
        <f t="shared" si="132"/>
        <v/>
      </c>
      <c r="AJ449" s="18" t="str">
        <f t="shared" si="133"/>
        <v/>
      </c>
      <c r="AK449" s="18" t="str">
        <f t="shared" si="134"/>
        <v/>
      </c>
      <c r="AL449" s="18" t="str">
        <f t="shared" si="135"/>
        <v/>
      </c>
    </row>
    <row r="450" spans="1:38" ht="22.5" customHeight="1" x14ac:dyDescent="0.25">
      <c r="A450" s="98">
        <v>441</v>
      </c>
      <c r="B450" s="66"/>
      <c r="C450" s="67"/>
      <c r="D450" s="22"/>
      <c r="E450" s="22"/>
      <c r="F450" s="22"/>
      <c r="G450" s="23"/>
      <c r="H450" s="23"/>
      <c r="I450" s="23"/>
      <c r="J450" s="15"/>
      <c r="K450" s="15"/>
      <c r="L450" s="15"/>
      <c r="M450" s="14"/>
      <c r="N450" s="14"/>
      <c r="O450" s="14"/>
      <c r="P450" s="14"/>
      <c r="Q450" s="14"/>
      <c r="R450" s="16"/>
      <c r="S450" s="13"/>
      <c r="T450" s="12"/>
      <c r="U450" s="10" t="str">
        <f t="shared" si="121"/>
        <v/>
      </c>
      <c r="V450" s="10" t="str">
        <f t="shared" si="122"/>
        <v/>
      </c>
      <c r="W450" s="10" t="str">
        <f t="shared" si="137"/>
        <v/>
      </c>
      <c r="X450" s="10" t="str">
        <f t="shared" si="120"/>
        <v/>
      </c>
      <c r="Y450" s="10" t="str">
        <f t="shared" si="123"/>
        <v/>
      </c>
      <c r="Z450" s="10" t="str">
        <f t="shared" si="124"/>
        <v/>
      </c>
      <c r="AA450" s="10" t="str">
        <f t="shared" si="125"/>
        <v/>
      </c>
      <c r="AB450" s="10" t="str">
        <f t="shared" si="126"/>
        <v/>
      </c>
      <c r="AC450" s="18" t="str">
        <f t="shared" si="127"/>
        <v/>
      </c>
      <c r="AD450" s="18" t="str">
        <f t="shared" si="136"/>
        <v/>
      </c>
      <c r="AE450" s="18" t="str">
        <f t="shared" si="128"/>
        <v/>
      </c>
      <c r="AF450" s="18" t="str">
        <f t="shared" si="129"/>
        <v/>
      </c>
      <c r="AG450" s="18" t="str">
        <f t="shared" si="130"/>
        <v/>
      </c>
      <c r="AH450" s="18" t="str">
        <f t="shared" si="131"/>
        <v/>
      </c>
      <c r="AI450" s="18" t="str">
        <f t="shared" si="132"/>
        <v/>
      </c>
      <c r="AJ450" s="18" t="str">
        <f t="shared" si="133"/>
        <v/>
      </c>
      <c r="AK450" s="18" t="str">
        <f t="shared" si="134"/>
        <v/>
      </c>
      <c r="AL450" s="18" t="str">
        <f t="shared" si="135"/>
        <v/>
      </c>
    </row>
    <row r="451" spans="1:38" ht="22.5" customHeight="1" x14ac:dyDescent="0.25">
      <c r="A451" s="98">
        <v>442</v>
      </c>
      <c r="B451" s="66"/>
      <c r="C451" s="67"/>
      <c r="D451" s="22"/>
      <c r="E451" s="22"/>
      <c r="F451" s="22"/>
      <c r="G451" s="23"/>
      <c r="H451" s="23"/>
      <c r="I451" s="23"/>
      <c r="J451" s="15"/>
      <c r="K451" s="15"/>
      <c r="L451" s="15"/>
      <c r="M451" s="14"/>
      <c r="N451" s="14"/>
      <c r="O451" s="14"/>
      <c r="P451" s="14"/>
      <c r="Q451" s="14"/>
      <c r="R451" s="16"/>
      <c r="S451" s="13"/>
      <c r="T451" s="12"/>
      <c r="U451" s="10" t="str">
        <f t="shared" si="121"/>
        <v/>
      </c>
      <c r="V451" s="10" t="str">
        <f t="shared" si="122"/>
        <v/>
      </c>
      <c r="W451" s="10" t="str">
        <f t="shared" si="137"/>
        <v/>
      </c>
      <c r="X451" s="10" t="str">
        <f t="shared" si="120"/>
        <v/>
      </c>
      <c r="Y451" s="10" t="str">
        <f t="shared" si="123"/>
        <v/>
      </c>
      <c r="Z451" s="10" t="str">
        <f t="shared" si="124"/>
        <v/>
      </c>
      <c r="AA451" s="10" t="str">
        <f t="shared" si="125"/>
        <v/>
      </c>
      <c r="AB451" s="10" t="str">
        <f t="shared" si="126"/>
        <v/>
      </c>
      <c r="AC451" s="18" t="str">
        <f t="shared" si="127"/>
        <v/>
      </c>
      <c r="AD451" s="18" t="str">
        <f t="shared" si="136"/>
        <v/>
      </c>
      <c r="AE451" s="18" t="str">
        <f t="shared" si="128"/>
        <v/>
      </c>
      <c r="AF451" s="18" t="str">
        <f t="shared" si="129"/>
        <v/>
      </c>
      <c r="AG451" s="18" t="str">
        <f t="shared" si="130"/>
        <v/>
      </c>
      <c r="AH451" s="18" t="str">
        <f t="shared" si="131"/>
        <v/>
      </c>
      <c r="AI451" s="18" t="str">
        <f t="shared" si="132"/>
        <v/>
      </c>
      <c r="AJ451" s="18" t="str">
        <f t="shared" si="133"/>
        <v/>
      </c>
      <c r="AK451" s="18" t="str">
        <f t="shared" si="134"/>
        <v/>
      </c>
      <c r="AL451" s="18" t="str">
        <f t="shared" si="135"/>
        <v/>
      </c>
    </row>
    <row r="452" spans="1:38" ht="22.5" customHeight="1" x14ac:dyDescent="0.25">
      <c r="A452" s="98">
        <v>443</v>
      </c>
      <c r="B452" s="66"/>
      <c r="C452" s="67"/>
      <c r="D452" s="22"/>
      <c r="E452" s="22"/>
      <c r="F452" s="22"/>
      <c r="G452" s="23"/>
      <c r="H452" s="23"/>
      <c r="I452" s="23"/>
      <c r="J452" s="15"/>
      <c r="K452" s="15"/>
      <c r="L452" s="15"/>
      <c r="M452" s="14"/>
      <c r="N452" s="14"/>
      <c r="O452" s="14"/>
      <c r="P452" s="14"/>
      <c r="Q452" s="14"/>
      <c r="R452" s="16"/>
      <c r="S452" s="13"/>
      <c r="T452" s="12"/>
      <c r="U452" s="10" t="str">
        <f t="shared" si="121"/>
        <v/>
      </c>
      <c r="V452" s="10" t="str">
        <f t="shared" si="122"/>
        <v/>
      </c>
      <c r="W452" s="10" t="str">
        <f t="shared" si="137"/>
        <v/>
      </c>
      <c r="X452" s="10" t="str">
        <f t="shared" si="120"/>
        <v/>
      </c>
      <c r="Y452" s="10" t="str">
        <f t="shared" si="123"/>
        <v/>
      </c>
      <c r="Z452" s="10" t="str">
        <f t="shared" si="124"/>
        <v/>
      </c>
      <c r="AA452" s="10" t="str">
        <f t="shared" si="125"/>
        <v/>
      </c>
      <c r="AB452" s="10" t="str">
        <f t="shared" si="126"/>
        <v/>
      </c>
      <c r="AC452" s="18" t="str">
        <f t="shared" si="127"/>
        <v/>
      </c>
      <c r="AD452" s="18" t="str">
        <f t="shared" si="136"/>
        <v/>
      </c>
      <c r="AE452" s="18" t="str">
        <f t="shared" si="128"/>
        <v/>
      </c>
      <c r="AF452" s="18" t="str">
        <f t="shared" si="129"/>
        <v/>
      </c>
      <c r="AG452" s="18" t="str">
        <f t="shared" si="130"/>
        <v/>
      </c>
      <c r="AH452" s="18" t="str">
        <f t="shared" si="131"/>
        <v/>
      </c>
      <c r="AI452" s="18" t="str">
        <f t="shared" si="132"/>
        <v/>
      </c>
      <c r="AJ452" s="18" t="str">
        <f t="shared" si="133"/>
        <v/>
      </c>
      <c r="AK452" s="18" t="str">
        <f t="shared" si="134"/>
        <v/>
      </c>
      <c r="AL452" s="18" t="str">
        <f t="shared" si="135"/>
        <v/>
      </c>
    </row>
    <row r="453" spans="1:38" ht="22.5" customHeight="1" x14ac:dyDescent="0.25">
      <c r="A453" s="98">
        <v>444</v>
      </c>
      <c r="B453" s="66"/>
      <c r="C453" s="67"/>
      <c r="D453" s="22"/>
      <c r="E453" s="22"/>
      <c r="F453" s="22"/>
      <c r="G453" s="23"/>
      <c r="H453" s="23"/>
      <c r="I453" s="23"/>
      <c r="J453" s="15"/>
      <c r="K453" s="15"/>
      <c r="L453" s="15"/>
      <c r="M453" s="14"/>
      <c r="N453" s="14"/>
      <c r="O453" s="14"/>
      <c r="P453" s="14"/>
      <c r="Q453" s="14"/>
      <c r="R453" s="16"/>
      <c r="S453" s="13"/>
      <c r="T453" s="12"/>
      <c r="U453" s="10" t="str">
        <f t="shared" si="121"/>
        <v/>
      </c>
      <c r="V453" s="10" t="str">
        <f t="shared" si="122"/>
        <v/>
      </c>
      <c r="W453" s="10" t="str">
        <f t="shared" si="137"/>
        <v/>
      </c>
      <c r="X453" s="10" t="str">
        <f t="shared" si="120"/>
        <v/>
      </c>
      <c r="Y453" s="10" t="str">
        <f t="shared" si="123"/>
        <v/>
      </c>
      <c r="Z453" s="10" t="str">
        <f t="shared" si="124"/>
        <v/>
      </c>
      <c r="AA453" s="10" t="str">
        <f t="shared" si="125"/>
        <v/>
      </c>
      <c r="AB453" s="10" t="str">
        <f t="shared" si="126"/>
        <v/>
      </c>
      <c r="AC453" s="18" t="str">
        <f t="shared" si="127"/>
        <v/>
      </c>
      <c r="AD453" s="18" t="str">
        <f t="shared" si="136"/>
        <v/>
      </c>
      <c r="AE453" s="18" t="str">
        <f t="shared" si="128"/>
        <v/>
      </c>
      <c r="AF453" s="18" t="str">
        <f t="shared" si="129"/>
        <v/>
      </c>
      <c r="AG453" s="18" t="str">
        <f t="shared" si="130"/>
        <v/>
      </c>
      <c r="AH453" s="18" t="str">
        <f t="shared" si="131"/>
        <v/>
      </c>
      <c r="AI453" s="18" t="str">
        <f t="shared" si="132"/>
        <v/>
      </c>
      <c r="AJ453" s="18" t="str">
        <f t="shared" si="133"/>
        <v/>
      </c>
      <c r="AK453" s="18" t="str">
        <f t="shared" si="134"/>
        <v/>
      </c>
      <c r="AL453" s="18" t="str">
        <f t="shared" si="135"/>
        <v/>
      </c>
    </row>
    <row r="454" spans="1:38" ht="22.5" customHeight="1" x14ac:dyDescent="0.25">
      <c r="A454" s="98">
        <v>445</v>
      </c>
      <c r="B454" s="66"/>
      <c r="C454" s="67"/>
      <c r="D454" s="22"/>
      <c r="E454" s="22"/>
      <c r="F454" s="22"/>
      <c r="G454" s="23"/>
      <c r="H454" s="23"/>
      <c r="I454" s="23"/>
      <c r="J454" s="15"/>
      <c r="K454" s="15"/>
      <c r="L454" s="15"/>
      <c r="M454" s="14"/>
      <c r="N454" s="14"/>
      <c r="O454" s="14"/>
      <c r="P454" s="14"/>
      <c r="Q454" s="14"/>
      <c r="R454" s="16"/>
      <c r="S454" s="13"/>
      <c r="T454" s="12"/>
      <c r="U454" s="10" t="str">
        <f t="shared" si="121"/>
        <v/>
      </c>
      <c r="V454" s="10" t="str">
        <f t="shared" si="122"/>
        <v/>
      </c>
      <c r="W454" s="10" t="str">
        <f t="shared" si="137"/>
        <v/>
      </c>
      <c r="X454" s="10" t="str">
        <f t="shared" si="120"/>
        <v/>
      </c>
      <c r="Y454" s="10" t="str">
        <f t="shared" si="123"/>
        <v/>
      </c>
      <c r="Z454" s="10" t="str">
        <f t="shared" si="124"/>
        <v/>
      </c>
      <c r="AA454" s="10" t="str">
        <f t="shared" si="125"/>
        <v/>
      </c>
      <c r="AB454" s="10" t="str">
        <f t="shared" si="126"/>
        <v/>
      </c>
      <c r="AC454" s="18" t="str">
        <f t="shared" si="127"/>
        <v/>
      </c>
      <c r="AD454" s="18" t="str">
        <f t="shared" si="136"/>
        <v/>
      </c>
      <c r="AE454" s="18" t="str">
        <f t="shared" si="128"/>
        <v/>
      </c>
      <c r="AF454" s="18" t="str">
        <f t="shared" si="129"/>
        <v/>
      </c>
      <c r="AG454" s="18" t="str">
        <f t="shared" si="130"/>
        <v/>
      </c>
      <c r="AH454" s="18" t="str">
        <f t="shared" si="131"/>
        <v/>
      </c>
      <c r="AI454" s="18" t="str">
        <f t="shared" si="132"/>
        <v/>
      </c>
      <c r="AJ454" s="18" t="str">
        <f t="shared" si="133"/>
        <v/>
      </c>
      <c r="AK454" s="18" t="str">
        <f t="shared" si="134"/>
        <v/>
      </c>
      <c r="AL454" s="18" t="str">
        <f t="shared" si="135"/>
        <v/>
      </c>
    </row>
    <row r="455" spans="1:38" ht="22.5" customHeight="1" x14ac:dyDescent="0.25">
      <c r="A455" s="98">
        <v>446</v>
      </c>
      <c r="B455" s="66"/>
      <c r="C455" s="67"/>
      <c r="D455" s="22"/>
      <c r="E455" s="22"/>
      <c r="F455" s="22"/>
      <c r="G455" s="23"/>
      <c r="H455" s="23"/>
      <c r="I455" s="23"/>
      <c r="J455" s="15"/>
      <c r="K455" s="15"/>
      <c r="L455" s="15"/>
      <c r="M455" s="14"/>
      <c r="N455" s="14"/>
      <c r="O455" s="14"/>
      <c r="P455" s="14"/>
      <c r="Q455" s="14"/>
      <c r="R455" s="16"/>
      <c r="S455" s="13"/>
      <c r="T455" s="12"/>
      <c r="U455" s="10" t="str">
        <f t="shared" si="121"/>
        <v/>
      </c>
      <c r="V455" s="10" t="str">
        <f t="shared" si="122"/>
        <v/>
      </c>
      <c r="W455" s="10" t="str">
        <f t="shared" si="137"/>
        <v/>
      </c>
      <c r="X455" s="10" t="str">
        <f t="shared" si="120"/>
        <v/>
      </c>
      <c r="Y455" s="10" t="str">
        <f t="shared" si="123"/>
        <v/>
      </c>
      <c r="Z455" s="10" t="str">
        <f t="shared" si="124"/>
        <v/>
      </c>
      <c r="AA455" s="10" t="str">
        <f t="shared" si="125"/>
        <v/>
      </c>
      <c r="AB455" s="10" t="str">
        <f t="shared" si="126"/>
        <v/>
      </c>
      <c r="AC455" s="18" t="str">
        <f t="shared" si="127"/>
        <v/>
      </c>
      <c r="AD455" s="18" t="str">
        <f t="shared" si="136"/>
        <v/>
      </c>
      <c r="AE455" s="18" t="str">
        <f t="shared" si="128"/>
        <v/>
      </c>
      <c r="AF455" s="18" t="str">
        <f t="shared" si="129"/>
        <v/>
      </c>
      <c r="AG455" s="18" t="str">
        <f t="shared" si="130"/>
        <v/>
      </c>
      <c r="AH455" s="18" t="str">
        <f t="shared" si="131"/>
        <v/>
      </c>
      <c r="AI455" s="18" t="str">
        <f t="shared" si="132"/>
        <v/>
      </c>
      <c r="AJ455" s="18" t="str">
        <f t="shared" si="133"/>
        <v/>
      </c>
      <c r="AK455" s="18" t="str">
        <f t="shared" si="134"/>
        <v/>
      </c>
      <c r="AL455" s="18" t="str">
        <f t="shared" si="135"/>
        <v/>
      </c>
    </row>
    <row r="456" spans="1:38" ht="22.5" customHeight="1" x14ac:dyDescent="0.25">
      <c r="A456" s="98">
        <v>447</v>
      </c>
      <c r="B456" s="66"/>
      <c r="C456" s="67"/>
      <c r="D456" s="22"/>
      <c r="E456" s="22"/>
      <c r="F456" s="22"/>
      <c r="G456" s="23"/>
      <c r="H456" s="23"/>
      <c r="I456" s="23"/>
      <c r="J456" s="15"/>
      <c r="K456" s="15"/>
      <c r="L456" s="15"/>
      <c r="M456" s="14"/>
      <c r="N456" s="14"/>
      <c r="O456" s="14"/>
      <c r="P456" s="14"/>
      <c r="Q456" s="14"/>
      <c r="R456" s="16"/>
      <c r="S456" s="13"/>
      <c r="T456" s="12"/>
      <c r="U456" s="10" t="str">
        <f t="shared" si="121"/>
        <v/>
      </c>
      <c r="V456" s="10" t="str">
        <f t="shared" si="122"/>
        <v/>
      </c>
      <c r="W456" s="10" t="str">
        <f t="shared" si="137"/>
        <v/>
      </c>
      <c r="X456" s="10" t="str">
        <f t="shared" si="120"/>
        <v/>
      </c>
      <c r="Y456" s="10" t="str">
        <f t="shared" si="123"/>
        <v/>
      </c>
      <c r="Z456" s="10" t="str">
        <f t="shared" si="124"/>
        <v/>
      </c>
      <c r="AA456" s="10" t="str">
        <f t="shared" si="125"/>
        <v/>
      </c>
      <c r="AB456" s="10" t="str">
        <f t="shared" si="126"/>
        <v/>
      </c>
      <c r="AC456" s="18" t="str">
        <f t="shared" si="127"/>
        <v/>
      </c>
      <c r="AD456" s="18" t="str">
        <f t="shared" si="136"/>
        <v/>
      </c>
      <c r="AE456" s="18" t="str">
        <f t="shared" si="128"/>
        <v/>
      </c>
      <c r="AF456" s="18" t="str">
        <f t="shared" si="129"/>
        <v/>
      </c>
      <c r="AG456" s="18" t="str">
        <f t="shared" si="130"/>
        <v/>
      </c>
      <c r="AH456" s="18" t="str">
        <f t="shared" si="131"/>
        <v/>
      </c>
      <c r="AI456" s="18" t="str">
        <f t="shared" si="132"/>
        <v/>
      </c>
      <c r="AJ456" s="18" t="str">
        <f t="shared" si="133"/>
        <v/>
      </c>
      <c r="AK456" s="18" t="str">
        <f t="shared" si="134"/>
        <v/>
      </c>
      <c r="AL456" s="18" t="str">
        <f t="shared" si="135"/>
        <v/>
      </c>
    </row>
    <row r="457" spans="1:38" ht="22.5" customHeight="1" x14ac:dyDescent="0.25">
      <c r="A457" s="98">
        <v>448</v>
      </c>
      <c r="B457" s="66"/>
      <c r="C457" s="67"/>
      <c r="D457" s="22"/>
      <c r="E457" s="22"/>
      <c r="F457" s="22"/>
      <c r="G457" s="23"/>
      <c r="H457" s="23"/>
      <c r="I457" s="23"/>
      <c r="J457" s="15"/>
      <c r="K457" s="15"/>
      <c r="L457" s="15"/>
      <c r="M457" s="14"/>
      <c r="N457" s="14"/>
      <c r="O457" s="14"/>
      <c r="P457" s="14"/>
      <c r="Q457" s="14"/>
      <c r="R457" s="16"/>
      <c r="S457" s="13"/>
      <c r="T457" s="12"/>
      <c r="U457" s="10" t="str">
        <f t="shared" si="121"/>
        <v/>
      </c>
      <c r="V457" s="10" t="str">
        <f t="shared" si="122"/>
        <v/>
      </c>
      <c r="W457" s="10" t="str">
        <f t="shared" si="137"/>
        <v/>
      </c>
      <c r="X457" s="10" t="str">
        <f t="shared" si="120"/>
        <v/>
      </c>
      <c r="Y457" s="10" t="str">
        <f t="shared" si="123"/>
        <v/>
      </c>
      <c r="Z457" s="10" t="str">
        <f t="shared" si="124"/>
        <v/>
      </c>
      <c r="AA457" s="10" t="str">
        <f t="shared" si="125"/>
        <v/>
      </c>
      <c r="AB457" s="10" t="str">
        <f t="shared" si="126"/>
        <v/>
      </c>
      <c r="AC457" s="18" t="str">
        <f t="shared" si="127"/>
        <v/>
      </c>
      <c r="AD457" s="18" t="str">
        <f t="shared" si="136"/>
        <v/>
      </c>
      <c r="AE457" s="18" t="str">
        <f t="shared" si="128"/>
        <v/>
      </c>
      <c r="AF457" s="18" t="str">
        <f t="shared" si="129"/>
        <v/>
      </c>
      <c r="AG457" s="18" t="str">
        <f t="shared" si="130"/>
        <v/>
      </c>
      <c r="AH457" s="18" t="str">
        <f t="shared" si="131"/>
        <v/>
      </c>
      <c r="AI457" s="18" t="str">
        <f t="shared" si="132"/>
        <v/>
      </c>
      <c r="AJ457" s="18" t="str">
        <f t="shared" si="133"/>
        <v/>
      </c>
      <c r="AK457" s="18" t="str">
        <f t="shared" si="134"/>
        <v/>
      </c>
      <c r="AL457" s="18" t="str">
        <f t="shared" si="135"/>
        <v/>
      </c>
    </row>
    <row r="458" spans="1:38" ht="22.5" customHeight="1" x14ac:dyDescent="0.25">
      <c r="A458" s="98">
        <v>449</v>
      </c>
      <c r="B458" s="66"/>
      <c r="C458" s="67"/>
      <c r="D458" s="22"/>
      <c r="E458" s="22"/>
      <c r="F458" s="22"/>
      <c r="G458" s="23"/>
      <c r="H458" s="23"/>
      <c r="I458" s="23"/>
      <c r="J458" s="15"/>
      <c r="K458" s="15"/>
      <c r="L458" s="15"/>
      <c r="M458" s="14"/>
      <c r="N458" s="14"/>
      <c r="O458" s="14"/>
      <c r="P458" s="14"/>
      <c r="Q458" s="14"/>
      <c r="R458" s="16"/>
      <c r="S458" s="13"/>
      <c r="T458" s="12"/>
      <c r="U458" s="10" t="str">
        <f t="shared" si="121"/>
        <v/>
      </c>
      <c r="V458" s="10" t="str">
        <f t="shared" si="122"/>
        <v/>
      </c>
      <c r="W458" s="10" t="str">
        <f t="shared" si="137"/>
        <v/>
      </c>
      <c r="X458" s="10" t="str">
        <f t="shared" ref="X458:X500" si="138">IF(VLOOKUP(ROW()-9,A:S,18,0) = "","", IF(ISNUMBER(VLOOKUP(ROW()-9,A:S,18,0))=TRUE,"","Amount must be a numeric value. "))</f>
        <v/>
      </c>
      <c r="Y458" s="10" t="str">
        <f t="shared" si="123"/>
        <v/>
      </c>
      <c r="Z458" s="10" t="str">
        <f t="shared" si="124"/>
        <v/>
      </c>
      <c r="AA458" s="10" t="str">
        <f t="shared" si="125"/>
        <v/>
      </c>
      <c r="AB458" s="10" t="str">
        <f t="shared" si="126"/>
        <v/>
      </c>
      <c r="AC458" s="18" t="str">
        <f t="shared" si="127"/>
        <v/>
      </c>
      <c r="AD458" s="18" t="str">
        <f t="shared" si="136"/>
        <v/>
      </c>
      <c r="AE458" s="18" t="str">
        <f t="shared" si="128"/>
        <v/>
      </c>
      <c r="AF458" s="18" t="str">
        <f t="shared" si="129"/>
        <v/>
      </c>
      <c r="AG458" s="18" t="str">
        <f t="shared" si="130"/>
        <v/>
      </c>
      <c r="AH458" s="18" t="str">
        <f t="shared" si="131"/>
        <v/>
      </c>
      <c r="AI458" s="18" t="str">
        <f t="shared" si="132"/>
        <v/>
      </c>
      <c r="AJ458" s="18" t="str">
        <f t="shared" si="133"/>
        <v/>
      </c>
      <c r="AK458" s="18" t="str">
        <f t="shared" si="134"/>
        <v/>
      </c>
      <c r="AL458" s="18" t="str">
        <f t="shared" si="135"/>
        <v/>
      </c>
    </row>
    <row r="459" spans="1:38" ht="22.5" customHeight="1" x14ac:dyDescent="0.25">
      <c r="A459" s="98">
        <v>450</v>
      </c>
      <c r="B459" s="66"/>
      <c r="C459" s="67"/>
      <c r="D459" s="22"/>
      <c r="E459" s="22"/>
      <c r="F459" s="22"/>
      <c r="G459" s="23"/>
      <c r="H459" s="23"/>
      <c r="I459" s="23"/>
      <c r="J459" s="15"/>
      <c r="K459" s="15"/>
      <c r="L459" s="15"/>
      <c r="M459" s="14"/>
      <c r="N459" s="14"/>
      <c r="O459" s="14"/>
      <c r="P459" s="14"/>
      <c r="Q459" s="14"/>
      <c r="R459" s="16"/>
      <c r="S459" s="13"/>
      <c r="T459" s="12"/>
      <c r="U459" s="10" t="str">
        <f t="shared" ref="U459:U500" si="139" xml:space="preserve"> IF(ISERROR(V459),"",V459)&amp; IF(ISERROR(W459),"",W459)&amp; IF(ISERROR(X459),"",X459)&amp; IF(ISERROR(Y459),"",Y459)&amp; IF(ISERROR(Z459),"",Z459)&amp; IF(ISERROR(AA459),"",AA459)&amp; IF(ISERROR(AB459),"",AB459)&amp; IF(ISERROR(AC459),"",AC459)&amp; IF(ISERROR(AD459),"",AD459)&amp; IF(ISERROR(AE459),"",AE459)&amp; IF(ISERROR(AF459),"",AF459)&amp; IF(ISERROR(AG459),"",AG459)&amp; IF(ISERROR(AH459),"",AH459)&amp; IF(ISERROR(AI459),"",AI459)&amp; IF(ISERROR(AJ459),"",AJ459)&amp; IF(ISERROR(AK459),"",AK459)&amp; IF(ISERROR(AL459),"",AL459)</f>
        <v/>
      </c>
      <c r="V459" s="10" t="str">
        <f t="shared" ref="V459:V500" si="140">IF(OR(VLOOKUP(ROW()-9,A:S,18,0)&lt;0,VLOOKUP(ROW()-9,A:S,3,0)&lt;0),"Amount and encumbrances must be a positive value. ","")</f>
        <v/>
      </c>
      <c r="W459" s="10" t="str">
        <f t="shared" si="137"/>
        <v/>
      </c>
      <c r="X459" s="10" t="str">
        <f t="shared" si="138"/>
        <v/>
      </c>
      <c r="Y459" s="10" t="str">
        <f t="shared" ref="Y459:Y500" si="141">IF(VLOOKUP(ROW()-9,A:S,3,0) = "","", IF(ISNUMBER(VLOOKUP(ROW()-9,A:S,3,0))=TRUE,"","Encumbrances must be a numeric value. "))</f>
        <v/>
      </c>
      <c r="Z459" s="10" t="str">
        <f t="shared" ref="Z459:Z500" si="142">IF(VLOOKUP(ROW()-9,A:S,18,0)&gt;=VLOOKUP(ROW()-9,A:S,3,0),"","Encumbrance amount must be equal to or less than the accrual amount. ")</f>
        <v/>
      </c>
      <c r="AA459" s="10" t="str">
        <f t="shared" ref="AA459:AA500" si="143">IF(OR(AND(VLOOKUP(ROW()-9,A:S,18,0)&gt;0,VLOOKUP(ROW()-9,A:S,19,0)=""),AND(VLOOKUP(ROW()-9,A:S,3,0)&gt;0,VLOOKUP(ROW()-9,A:S,4,0)="")),"For every amount or encumbrance, the D/C column must have a D or C. ", "")</f>
        <v/>
      </c>
      <c r="AB459" s="10" t="str">
        <f t="shared" ref="AB459:AB500" si="144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459" s="18" t="str">
        <f t="shared" ref="AC459:AC500" si="145">IF(OR(VLOOKUP(ROW()-9,A:S,8,0)&lt;&gt;"97",VLOOKUP(ROW()-9,A:S,18,0)=""),"",IF(VLOOKUP(ROW()-9,A:S,15,0)&lt;&gt;"3","Cat 97 must have a block flag 3. ", IF(VLOOKUP(ROW()-9,A:S,19,0)&lt;&gt;"C","Cat 97 amount must be a credit. ","")))</f>
        <v/>
      </c>
      <c r="AD459" s="18" t="str">
        <f t="shared" si="136"/>
        <v/>
      </c>
      <c r="AE459" s="18" t="str">
        <f t="shared" ref="AE459:AE500" si="146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459" s="18" t="str">
        <f t="shared" ref="AF459:AF500" si="147">IF(VLOOKUP(ROW()-9,A:S,13,0) &lt;&gt;"R","",IF(VLOOKUP(ROW()-9,A:S,17,0) ="","R type must have a Revenue/Object code. ",""))</f>
        <v/>
      </c>
      <c r="AG459" s="18" t="str">
        <f t="shared" ref="AG459:AG500" si="148">IF(VLOOKUP(ROW()-9,A:S,18,0)="","",IF(VLOOKUP(ROW()-9,A:S,13,0)="","Account type is required. ",""))</f>
        <v/>
      </c>
      <c r="AH459" s="18" t="str">
        <f t="shared" ref="AH459:AH500" si="149">IF(AND(VLOOKUP(ROW()-9,A:S,13,0)="r",VLOOKUP(ROW()-9,A:S,3,0) &gt;0),"Revenue type can't have encumbrances. ","")</f>
        <v/>
      </c>
      <c r="AI459" s="18" t="str">
        <f t="shared" ref="AI459:AI500" si="150">IF(OR(LEN(VLOOKUP(ROW()-9,A:S,7,0))=3,LEN(VLOOKUP(ROW()-9,A:S,7,0))=5,LEN(VLOOKUP(ROW()-9,A:S,7,0))=0),"","Reference field must be 3 or 5 digits long. ")</f>
        <v/>
      </c>
      <c r="AJ459" s="18" t="str">
        <f t="shared" ref="AJ459:AJ500" si="151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K459" s="18" t="str">
        <f t="shared" ref="AK459:AK500" si="152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L459" s="18" t="str">
        <f t="shared" ref="AL459:AL500" si="153">IF(AND(VLOOKUP(ROW()-9,A:S,13,0)&lt;&gt;"D",VLOOKUP(ROW()-9,A:S,13,0)&lt;&gt;"T",VLOOKUP(ROW()-9,A:S,13,0)&lt;&gt;"F"),"",IF(VLOOKUP(ROW()-9,A:S,17,0)="","","Type D, T, and F must have a blank Revenue/Object. "))</f>
        <v/>
      </c>
    </row>
    <row r="460" spans="1:38" ht="22.5" customHeight="1" x14ac:dyDescent="0.25">
      <c r="A460" s="98">
        <v>451</v>
      </c>
      <c r="B460" s="66"/>
      <c r="C460" s="67"/>
      <c r="D460" s="22"/>
      <c r="E460" s="22"/>
      <c r="F460" s="22"/>
      <c r="G460" s="23"/>
      <c r="H460" s="23"/>
      <c r="I460" s="23"/>
      <c r="J460" s="15"/>
      <c r="K460" s="15"/>
      <c r="L460" s="15"/>
      <c r="M460" s="14"/>
      <c r="N460" s="14"/>
      <c r="O460" s="14"/>
      <c r="P460" s="14"/>
      <c r="Q460" s="14"/>
      <c r="R460" s="16"/>
      <c r="S460" s="13"/>
      <c r="T460" s="12"/>
      <c r="U460" s="10" t="str">
        <f t="shared" si="139"/>
        <v/>
      </c>
      <c r="V460" s="10" t="str">
        <f t="shared" si="140"/>
        <v/>
      </c>
      <c r="W460" s="10" t="str">
        <f t="shared" si="137"/>
        <v/>
      </c>
      <c r="X460" s="10" t="str">
        <f t="shared" si="138"/>
        <v/>
      </c>
      <c r="Y460" s="10" t="str">
        <f t="shared" si="141"/>
        <v/>
      </c>
      <c r="Z460" s="10" t="str">
        <f t="shared" si="142"/>
        <v/>
      </c>
      <c r="AA460" s="10" t="str">
        <f t="shared" si="143"/>
        <v/>
      </c>
      <c r="AB460" s="10" t="str">
        <f t="shared" si="144"/>
        <v/>
      </c>
      <c r="AC460" s="18" t="str">
        <f t="shared" si="145"/>
        <v/>
      </c>
      <c r="AD460" s="18" t="str">
        <f t="shared" si="136"/>
        <v/>
      </c>
      <c r="AE460" s="18" t="str">
        <f t="shared" si="146"/>
        <v/>
      </c>
      <c r="AF460" s="18" t="str">
        <f t="shared" si="147"/>
        <v/>
      </c>
      <c r="AG460" s="18" t="str">
        <f t="shared" si="148"/>
        <v/>
      </c>
      <c r="AH460" s="18" t="str">
        <f t="shared" si="149"/>
        <v/>
      </c>
      <c r="AI460" s="18" t="str">
        <f t="shared" si="150"/>
        <v/>
      </c>
      <c r="AJ460" s="18" t="str">
        <f t="shared" si="151"/>
        <v/>
      </c>
      <c r="AK460" s="18" t="str">
        <f t="shared" si="152"/>
        <v/>
      </c>
      <c r="AL460" s="18" t="str">
        <f t="shared" si="153"/>
        <v/>
      </c>
    </row>
    <row r="461" spans="1:38" ht="22.5" customHeight="1" x14ac:dyDescent="0.25">
      <c r="A461" s="98">
        <v>452</v>
      </c>
      <c r="B461" s="66"/>
      <c r="C461" s="67"/>
      <c r="D461" s="22"/>
      <c r="E461" s="22"/>
      <c r="F461" s="22"/>
      <c r="G461" s="23"/>
      <c r="H461" s="23"/>
      <c r="I461" s="23"/>
      <c r="J461" s="15"/>
      <c r="K461" s="15"/>
      <c r="L461" s="15"/>
      <c r="M461" s="14"/>
      <c r="N461" s="14"/>
      <c r="O461" s="14"/>
      <c r="P461" s="14"/>
      <c r="Q461" s="14"/>
      <c r="R461" s="16"/>
      <c r="S461" s="13"/>
      <c r="T461" s="12"/>
      <c r="U461" s="10" t="str">
        <f t="shared" si="139"/>
        <v/>
      </c>
      <c r="V461" s="10" t="str">
        <f t="shared" si="140"/>
        <v/>
      </c>
      <c r="W461" s="10" t="str">
        <f t="shared" si="137"/>
        <v/>
      </c>
      <c r="X461" s="10" t="str">
        <f t="shared" si="138"/>
        <v/>
      </c>
      <c r="Y461" s="10" t="str">
        <f t="shared" si="141"/>
        <v/>
      </c>
      <c r="Z461" s="10" t="str">
        <f t="shared" si="142"/>
        <v/>
      </c>
      <c r="AA461" s="10" t="str">
        <f t="shared" si="143"/>
        <v/>
      </c>
      <c r="AB461" s="10" t="str">
        <f t="shared" si="144"/>
        <v/>
      </c>
      <c r="AC461" s="18" t="str">
        <f t="shared" si="145"/>
        <v/>
      </c>
      <c r="AD461" s="18" t="str">
        <f t="shared" ref="AD461:AD500" si="154">IF(VLOOKUP(ROW()-9,A:S,13,0)&lt;&gt;"F","",IF(LEN(VLOOKUP(ROW()-9,A:S,14,0))&lt;&gt;7,"Reimbursement accruals require a 4 digit fund number and a 3 digit sub-fund number in the Source Fund field. ",""))</f>
        <v/>
      </c>
      <c r="AE461" s="18" t="str">
        <f t="shared" si="146"/>
        <v/>
      </c>
      <c r="AF461" s="18" t="str">
        <f t="shared" si="147"/>
        <v/>
      </c>
      <c r="AG461" s="18" t="str">
        <f t="shared" si="148"/>
        <v/>
      </c>
      <c r="AH461" s="18" t="str">
        <f t="shared" si="149"/>
        <v/>
      </c>
      <c r="AI461" s="18" t="str">
        <f t="shared" si="150"/>
        <v/>
      </c>
      <c r="AJ461" s="18" t="str">
        <f t="shared" si="151"/>
        <v/>
      </c>
      <c r="AK461" s="18" t="str">
        <f t="shared" si="152"/>
        <v/>
      </c>
      <c r="AL461" s="18" t="str">
        <f t="shared" si="153"/>
        <v/>
      </c>
    </row>
    <row r="462" spans="1:38" ht="22.5" customHeight="1" x14ac:dyDescent="0.25">
      <c r="A462" s="98">
        <v>453</v>
      </c>
      <c r="B462" s="66"/>
      <c r="C462" s="67"/>
      <c r="D462" s="22"/>
      <c r="E462" s="22"/>
      <c r="F462" s="22"/>
      <c r="G462" s="23"/>
      <c r="H462" s="23"/>
      <c r="I462" s="23"/>
      <c r="J462" s="15"/>
      <c r="K462" s="15"/>
      <c r="L462" s="15"/>
      <c r="M462" s="14"/>
      <c r="N462" s="14"/>
      <c r="O462" s="14"/>
      <c r="P462" s="14"/>
      <c r="Q462" s="14"/>
      <c r="R462" s="16"/>
      <c r="S462" s="13"/>
      <c r="T462" s="12"/>
      <c r="U462" s="10" t="str">
        <f t="shared" si="139"/>
        <v/>
      </c>
      <c r="V462" s="10" t="str">
        <f t="shared" si="140"/>
        <v/>
      </c>
      <c r="W462" s="10" t="str">
        <f t="shared" ref="W462:W500" si="155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462" s="10" t="str">
        <f t="shared" si="138"/>
        <v/>
      </c>
      <c r="Y462" s="10" t="str">
        <f t="shared" si="141"/>
        <v/>
      </c>
      <c r="Z462" s="10" t="str">
        <f t="shared" si="142"/>
        <v/>
      </c>
      <c r="AA462" s="10" t="str">
        <f t="shared" si="143"/>
        <v/>
      </c>
      <c r="AB462" s="10" t="str">
        <f t="shared" si="144"/>
        <v/>
      </c>
      <c r="AC462" s="18" t="str">
        <f t="shared" si="145"/>
        <v/>
      </c>
      <c r="AD462" s="18" t="str">
        <f t="shared" si="154"/>
        <v/>
      </c>
      <c r="AE462" s="18" t="str">
        <f t="shared" si="146"/>
        <v/>
      </c>
      <c r="AF462" s="18" t="str">
        <f t="shared" si="147"/>
        <v/>
      </c>
      <c r="AG462" s="18" t="str">
        <f t="shared" si="148"/>
        <v/>
      </c>
      <c r="AH462" s="18" t="str">
        <f t="shared" si="149"/>
        <v/>
      </c>
      <c r="AI462" s="18" t="str">
        <f t="shared" si="150"/>
        <v/>
      </c>
      <c r="AJ462" s="18" t="str">
        <f t="shared" si="151"/>
        <v/>
      </c>
      <c r="AK462" s="18" t="str">
        <f t="shared" si="152"/>
        <v/>
      </c>
      <c r="AL462" s="18" t="str">
        <f t="shared" si="153"/>
        <v/>
      </c>
    </row>
    <row r="463" spans="1:38" ht="22.5" customHeight="1" x14ac:dyDescent="0.25">
      <c r="A463" s="98">
        <v>454</v>
      </c>
      <c r="B463" s="66"/>
      <c r="C463" s="67"/>
      <c r="D463" s="22"/>
      <c r="E463" s="22"/>
      <c r="F463" s="22"/>
      <c r="G463" s="23"/>
      <c r="H463" s="23"/>
      <c r="I463" s="23"/>
      <c r="J463" s="15"/>
      <c r="K463" s="15"/>
      <c r="L463" s="15"/>
      <c r="M463" s="14"/>
      <c r="N463" s="14"/>
      <c r="O463" s="14"/>
      <c r="P463" s="14"/>
      <c r="Q463" s="14"/>
      <c r="R463" s="16"/>
      <c r="S463" s="13"/>
      <c r="T463" s="12"/>
      <c r="U463" s="10" t="str">
        <f t="shared" si="139"/>
        <v/>
      </c>
      <c r="V463" s="10" t="str">
        <f t="shared" si="140"/>
        <v/>
      </c>
      <c r="W463" s="10" t="str">
        <f t="shared" si="155"/>
        <v/>
      </c>
      <c r="X463" s="10" t="str">
        <f t="shared" si="138"/>
        <v/>
      </c>
      <c r="Y463" s="10" t="str">
        <f t="shared" si="141"/>
        <v/>
      </c>
      <c r="Z463" s="10" t="str">
        <f t="shared" si="142"/>
        <v/>
      </c>
      <c r="AA463" s="10" t="str">
        <f t="shared" si="143"/>
        <v/>
      </c>
      <c r="AB463" s="10" t="str">
        <f t="shared" si="144"/>
        <v/>
      </c>
      <c r="AC463" s="18" t="str">
        <f t="shared" si="145"/>
        <v/>
      </c>
      <c r="AD463" s="18" t="str">
        <f t="shared" si="154"/>
        <v/>
      </c>
      <c r="AE463" s="18" t="str">
        <f t="shared" si="146"/>
        <v/>
      </c>
      <c r="AF463" s="18" t="str">
        <f t="shared" si="147"/>
        <v/>
      </c>
      <c r="AG463" s="18" t="str">
        <f t="shared" si="148"/>
        <v/>
      </c>
      <c r="AH463" s="18" t="str">
        <f t="shared" si="149"/>
        <v/>
      </c>
      <c r="AI463" s="18" t="str">
        <f t="shared" si="150"/>
        <v/>
      </c>
      <c r="AJ463" s="18" t="str">
        <f t="shared" si="151"/>
        <v/>
      </c>
      <c r="AK463" s="18" t="str">
        <f t="shared" si="152"/>
        <v/>
      </c>
      <c r="AL463" s="18" t="str">
        <f t="shared" si="153"/>
        <v/>
      </c>
    </row>
    <row r="464" spans="1:38" ht="22.5" customHeight="1" x14ac:dyDescent="0.25">
      <c r="A464" s="98">
        <v>455</v>
      </c>
      <c r="B464" s="66"/>
      <c r="C464" s="67"/>
      <c r="D464" s="22"/>
      <c r="E464" s="22"/>
      <c r="F464" s="22"/>
      <c r="G464" s="23"/>
      <c r="H464" s="23"/>
      <c r="I464" s="23"/>
      <c r="J464" s="15"/>
      <c r="K464" s="15"/>
      <c r="L464" s="15"/>
      <c r="M464" s="14"/>
      <c r="N464" s="14"/>
      <c r="O464" s="14"/>
      <c r="P464" s="14"/>
      <c r="Q464" s="14"/>
      <c r="R464" s="16"/>
      <c r="S464" s="13"/>
      <c r="T464" s="12"/>
      <c r="U464" s="10" t="str">
        <f t="shared" si="139"/>
        <v/>
      </c>
      <c r="V464" s="10" t="str">
        <f t="shared" si="140"/>
        <v/>
      </c>
      <c r="W464" s="10" t="str">
        <f t="shared" si="155"/>
        <v/>
      </c>
      <c r="X464" s="10" t="str">
        <f t="shared" si="138"/>
        <v/>
      </c>
      <c r="Y464" s="10" t="str">
        <f t="shared" si="141"/>
        <v/>
      </c>
      <c r="Z464" s="10" t="str">
        <f t="shared" si="142"/>
        <v/>
      </c>
      <c r="AA464" s="10" t="str">
        <f t="shared" si="143"/>
        <v/>
      </c>
      <c r="AB464" s="10" t="str">
        <f t="shared" si="144"/>
        <v/>
      </c>
      <c r="AC464" s="18" t="str">
        <f t="shared" si="145"/>
        <v/>
      </c>
      <c r="AD464" s="18" t="str">
        <f t="shared" si="154"/>
        <v/>
      </c>
      <c r="AE464" s="18" t="str">
        <f t="shared" si="146"/>
        <v/>
      </c>
      <c r="AF464" s="18" t="str">
        <f t="shared" si="147"/>
        <v/>
      </c>
      <c r="AG464" s="18" t="str">
        <f t="shared" si="148"/>
        <v/>
      </c>
      <c r="AH464" s="18" t="str">
        <f t="shared" si="149"/>
        <v/>
      </c>
      <c r="AI464" s="18" t="str">
        <f t="shared" si="150"/>
        <v/>
      </c>
      <c r="AJ464" s="18" t="str">
        <f t="shared" si="151"/>
        <v/>
      </c>
      <c r="AK464" s="18" t="str">
        <f t="shared" si="152"/>
        <v/>
      </c>
      <c r="AL464" s="18" t="str">
        <f t="shared" si="153"/>
        <v/>
      </c>
    </row>
    <row r="465" spans="1:38" ht="22.5" customHeight="1" x14ac:dyDescent="0.25">
      <c r="A465" s="98">
        <v>456</v>
      </c>
      <c r="B465" s="66"/>
      <c r="C465" s="67"/>
      <c r="D465" s="22"/>
      <c r="E465" s="22"/>
      <c r="F465" s="22"/>
      <c r="G465" s="23"/>
      <c r="H465" s="23"/>
      <c r="I465" s="23"/>
      <c r="J465" s="15"/>
      <c r="K465" s="15"/>
      <c r="L465" s="15"/>
      <c r="M465" s="14"/>
      <c r="N465" s="14"/>
      <c r="O465" s="14"/>
      <c r="P465" s="14"/>
      <c r="Q465" s="14"/>
      <c r="R465" s="16"/>
      <c r="S465" s="13"/>
      <c r="T465" s="12"/>
      <c r="U465" s="10" t="str">
        <f t="shared" si="139"/>
        <v/>
      </c>
      <c r="V465" s="10" t="str">
        <f t="shared" si="140"/>
        <v/>
      </c>
      <c r="W465" s="10" t="str">
        <f t="shared" si="155"/>
        <v/>
      </c>
      <c r="X465" s="10" t="str">
        <f t="shared" si="138"/>
        <v/>
      </c>
      <c r="Y465" s="10" t="str">
        <f t="shared" si="141"/>
        <v/>
      </c>
      <c r="Z465" s="10" t="str">
        <f t="shared" si="142"/>
        <v/>
      </c>
      <c r="AA465" s="10" t="str">
        <f t="shared" si="143"/>
        <v/>
      </c>
      <c r="AB465" s="10" t="str">
        <f t="shared" si="144"/>
        <v/>
      </c>
      <c r="AC465" s="18" t="str">
        <f t="shared" si="145"/>
        <v/>
      </c>
      <c r="AD465" s="18" t="str">
        <f t="shared" si="154"/>
        <v/>
      </c>
      <c r="AE465" s="18" t="str">
        <f t="shared" si="146"/>
        <v/>
      </c>
      <c r="AF465" s="18" t="str">
        <f t="shared" si="147"/>
        <v/>
      </c>
      <c r="AG465" s="18" t="str">
        <f t="shared" si="148"/>
        <v/>
      </c>
      <c r="AH465" s="18" t="str">
        <f t="shared" si="149"/>
        <v/>
      </c>
      <c r="AI465" s="18" t="str">
        <f t="shared" si="150"/>
        <v/>
      </c>
      <c r="AJ465" s="18" t="str">
        <f t="shared" si="151"/>
        <v/>
      </c>
      <c r="AK465" s="18" t="str">
        <f t="shared" si="152"/>
        <v/>
      </c>
      <c r="AL465" s="18" t="str">
        <f t="shared" si="153"/>
        <v/>
      </c>
    </row>
    <row r="466" spans="1:38" ht="22.5" customHeight="1" x14ac:dyDescent="0.25">
      <c r="A466" s="98">
        <v>457</v>
      </c>
      <c r="B466" s="66"/>
      <c r="C466" s="67"/>
      <c r="D466" s="22"/>
      <c r="E466" s="22"/>
      <c r="F466" s="22"/>
      <c r="G466" s="23"/>
      <c r="H466" s="23"/>
      <c r="I466" s="23"/>
      <c r="J466" s="15"/>
      <c r="K466" s="15"/>
      <c r="L466" s="15"/>
      <c r="M466" s="14"/>
      <c r="N466" s="14"/>
      <c r="O466" s="14"/>
      <c r="P466" s="14"/>
      <c r="Q466" s="14"/>
      <c r="R466" s="16"/>
      <c r="S466" s="13"/>
      <c r="T466" s="12"/>
      <c r="U466" s="10" t="str">
        <f t="shared" si="139"/>
        <v/>
      </c>
      <c r="V466" s="10" t="str">
        <f t="shared" si="140"/>
        <v/>
      </c>
      <c r="W466" s="10" t="str">
        <f t="shared" si="155"/>
        <v/>
      </c>
      <c r="X466" s="10" t="str">
        <f t="shared" si="138"/>
        <v/>
      </c>
      <c r="Y466" s="10" t="str">
        <f t="shared" si="141"/>
        <v/>
      </c>
      <c r="Z466" s="10" t="str">
        <f t="shared" si="142"/>
        <v/>
      </c>
      <c r="AA466" s="10" t="str">
        <f t="shared" si="143"/>
        <v/>
      </c>
      <c r="AB466" s="10" t="str">
        <f t="shared" si="144"/>
        <v/>
      </c>
      <c r="AC466" s="18" t="str">
        <f t="shared" si="145"/>
        <v/>
      </c>
      <c r="AD466" s="18" t="str">
        <f t="shared" si="154"/>
        <v/>
      </c>
      <c r="AE466" s="18" t="str">
        <f t="shared" si="146"/>
        <v/>
      </c>
      <c r="AF466" s="18" t="str">
        <f t="shared" si="147"/>
        <v/>
      </c>
      <c r="AG466" s="18" t="str">
        <f t="shared" si="148"/>
        <v/>
      </c>
      <c r="AH466" s="18" t="str">
        <f t="shared" si="149"/>
        <v/>
      </c>
      <c r="AI466" s="18" t="str">
        <f t="shared" si="150"/>
        <v/>
      </c>
      <c r="AJ466" s="18" t="str">
        <f t="shared" si="151"/>
        <v/>
      </c>
      <c r="AK466" s="18" t="str">
        <f t="shared" si="152"/>
        <v/>
      </c>
      <c r="AL466" s="18" t="str">
        <f t="shared" si="153"/>
        <v/>
      </c>
    </row>
    <row r="467" spans="1:38" ht="22.5" customHeight="1" x14ac:dyDescent="0.25">
      <c r="A467" s="98">
        <v>458</v>
      </c>
      <c r="B467" s="66"/>
      <c r="C467" s="67"/>
      <c r="D467" s="22"/>
      <c r="E467" s="22"/>
      <c r="F467" s="22"/>
      <c r="G467" s="23"/>
      <c r="H467" s="23"/>
      <c r="I467" s="23"/>
      <c r="J467" s="15"/>
      <c r="K467" s="15"/>
      <c r="L467" s="15"/>
      <c r="M467" s="14"/>
      <c r="N467" s="14"/>
      <c r="O467" s="14"/>
      <c r="P467" s="14"/>
      <c r="Q467" s="14"/>
      <c r="R467" s="16"/>
      <c r="S467" s="13"/>
      <c r="T467" s="12"/>
      <c r="U467" s="10" t="str">
        <f t="shared" si="139"/>
        <v/>
      </c>
      <c r="V467" s="10" t="str">
        <f t="shared" si="140"/>
        <v/>
      </c>
      <c r="W467" s="10" t="str">
        <f t="shared" si="155"/>
        <v/>
      </c>
      <c r="X467" s="10" t="str">
        <f t="shared" si="138"/>
        <v/>
      </c>
      <c r="Y467" s="10" t="str">
        <f t="shared" si="141"/>
        <v/>
      </c>
      <c r="Z467" s="10" t="str">
        <f t="shared" si="142"/>
        <v/>
      </c>
      <c r="AA467" s="10" t="str">
        <f t="shared" si="143"/>
        <v/>
      </c>
      <c r="AB467" s="10" t="str">
        <f t="shared" si="144"/>
        <v/>
      </c>
      <c r="AC467" s="18" t="str">
        <f t="shared" si="145"/>
        <v/>
      </c>
      <c r="AD467" s="18" t="str">
        <f t="shared" si="154"/>
        <v/>
      </c>
      <c r="AE467" s="18" t="str">
        <f t="shared" si="146"/>
        <v/>
      </c>
      <c r="AF467" s="18" t="str">
        <f t="shared" si="147"/>
        <v/>
      </c>
      <c r="AG467" s="18" t="str">
        <f t="shared" si="148"/>
        <v/>
      </c>
      <c r="AH467" s="18" t="str">
        <f t="shared" si="149"/>
        <v/>
      </c>
      <c r="AI467" s="18" t="str">
        <f t="shared" si="150"/>
        <v/>
      </c>
      <c r="AJ467" s="18" t="str">
        <f t="shared" si="151"/>
        <v/>
      </c>
      <c r="AK467" s="18" t="str">
        <f t="shared" si="152"/>
        <v/>
      </c>
      <c r="AL467" s="18" t="str">
        <f t="shared" si="153"/>
        <v/>
      </c>
    </row>
    <row r="468" spans="1:38" ht="22.5" customHeight="1" x14ac:dyDescent="0.25">
      <c r="A468" s="98">
        <v>459</v>
      </c>
      <c r="B468" s="66"/>
      <c r="C468" s="67"/>
      <c r="D468" s="22"/>
      <c r="E468" s="22"/>
      <c r="F468" s="22"/>
      <c r="G468" s="23"/>
      <c r="H468" s="23"/>
      <c r="I468" s="23"/>
      <c r="J468" s="15"/>
      <c r="K468" s="15"/>
      <c r="L468" s="15"/>
      <c r="M468" s="14"/>
      <c r="N468" s="14"/>
      <c r="O468" s="14"/>
      <c r="P468" s="14"/>
      <c r="Q468" s="14"/>
      <c r="R468" s="16"/>
      <c r="S468" s="13"/>
      <c r="T468" s="12"/>
      <c r="U468" s="10" t="str">
        <f t="shared" si="139"/>
        <v/>
      </c>
      <c r="V468" s="10" t="str">
        <f t="shared" si="140"/>
        <v/>
      </c>
      <c r="W468" s="10" t="str">
        <f t="shared" si="155"/>
        <v/>
      </c>
      <c r="X468" s="10" t="str">
        <f t="shared" si="138"/>
        <v/>
      </c>
      <c r="Y468" s="10" t="str">
        <f t="shared" si="141"/>
        <v/>
      </c>
      <c r="Z468" s="10" t="str">
        <f t="shared" si="142"/>
        <v/>
      </c>
      <c r="AA468" s="10" t="str">
        <f t="shared" si="143"/>
        <v/>
      </c>
      <c r="AB468" s="10" t="str">
        <f t="shared" si="144"/>
        <v/>
      </c>
      <c r="AC468" s="18" t="str">
        <f t="shared" si="145"/>
        <v/>
      </c>
      <c r="AD468" s="18" t="str">
        <f t="shared" si="154"/>
        <v/>
      </c>
      <c r="AE468" s="18" t="str">
        <f t="shared" si="146"/>
        <v/>
      </c>
      <c r="AF468" s="18" t="str">
        <f t="shared" si="147"/>
        <v/>
      </c>
      <c r="AG468" s="18" t="str">
        <f t="shared" si="148"/>
        <v/>
      </c>
      <c r="AH468" s="18" t="str">
        <f t="shared" si="149"/>
        <v/>
      </c>
      <c r="AI468" s="18" t="str">
        <f t="shared" si="150"/>
        <v/>
      </c>
      <c r="AJ468" s="18" t="str">
        <f t="shared" si="151"/>
        <v/>
      </c>
      <c r="AK468" s="18" t="str">
        <f t="shared" si="152"/>
        <v/>
      </c>
      <c r="AL468" s="18" t="str">
        <f t="shared" si="153"/>
        <v/>
      </c>
    </row>
    <row r="469" spans="1:38" ht="22.5" customHeight="1" x14ac:dyDescent="0.25">
      <c r="A469" s="98">
        <v>460</v>
      </c>
      <c r="B469" s="66"/>
      <c r="C469" s="67"/>
      <c r="D469" s="22"/>
      <c r="E469" s="22"/>
      <c r="F469" s="22"/>
      <c r="G469" s="23"/>
      <c r="H469" s="23"/>
      <c r="I469" s="23"/>
      <c r="J469" s="15"/>
      <c r="K469" s="15"/>
      <c r="L469" s="15"/>
      <c r="M469" s="14"/>
      <c r="N469" s="14"/>
      <c r="O469" s="14"/>
      <c r="P469" s="14"/>
      <c r="Q469" s="14"/>
      <c r="R469" s="16"/>
      <c r="S469" s="13"/>
      <c r="T469" s="12"/>
      <c r="U469" s="10" t="str">
        <f t="shared" si="139"/>
        <v/>
      </c>
      <c r="V469" s="10" t="str">
        <f t="shared" si="140"/>
        <v/>
      </c>
      <c r="W469" s="10" t="str">
        <f t="shared" si="155"/>
        <v/>
      </c>
      <c r="X469" s="10" t="str">
        <f t="shared" si="138"/>
        <v/>
      </c>
      <c r="Y469" s="10" t="str">
        <f t="shared" si="141"/>
        <v/>
      </c>
      <c r="Z469" s="10" t="str">
        <f t="shared" si="142"/>
        <v/>
      </c>
      <c r="AA469" s="10" t="str">
        <f t="shared" si="143"/>
        <v/>
      </c>
      <c r="AB469" s="10" t="str">
        <f t="shared" si="144"/>
        <v/>
      </c>
      <c r="AC469" s="18" t="str">
        <f t="shared" si="145"/>
        <v/>
      </c>
      <c r="AD469" s="18" t="str">
        <f t="shared" si="154"/>
        <v/>
      </c>
      <c r="AE469" s="18" t="str">
        <f t="shared" si="146"/>
        <v/>
      </c>
      <c r="AF469" s="18" t="str">
        <f t="shared" si="147"/>
        <v/>
      </c>
      <c r="AG469" s="18" t="str">
        <f t="shared" si="148"/>
        <v/>
      </c>
      <c r="AH469" s="18" t="str">
        <f t="shared" si="149"/>
        <v/>
      </c>
      <c r="AI469" s="18" t="str">
        <f t="shared" si="150"/>
        <v/>
      </c>
      <c r="AJ469" s="18" t="str">
        <f t="shared" si="151"/>
        <v/>
      </c>
      <c r="AK469" s="18" t="str">
        <f t="shared" si="152"/>
        <v/>
      </c>
      <c r="AL469" s="18" t="str">
        <f t="shared" si="153"/>
        <v/>
      </c>
    </row>
    <row r="470" spans="1:38" ht="22.5" customHeight="1" x14ac:dyDescent="0.25">
      <c r="A470" s="98">
        <v>461</v>
      </c>
      <c r="B470" s="66"/>
      <c r="C470" s="67"/>
      <c r="D470" s="22"/>
      <c r="E470" s="22"/>
      <c r="F470" s="22"/>
      <c r="G470" s="23"/>
      <c r="H470" s="23"/>
      <c r="I470" s="23"/>
      <c r="J470" s="15"/>
      <c r="K470" s="15"/>
      <c r="L470" s="15"/>
      <c r="M470" s="14"/>
      <c r="N470" s="14"/>
      <c r="O470" s="14"/>
      <c r="P470" s="14"/>
      <c r="Q470" s="14"/>
      <c r="R470" s="16"/>
      <c r="S470" s="13"/>
      <c r="T470" s="12"/>
      <c r="U470" s="10" t="str">
        <f t="shared" si="139"/>
        <v/>
      </c>
      <c r="V470" s="10" t="str">
        <f t="shared" si="140"/>
        <v/>
      </c>
      <c r="W470" s="10" t="str">
        <f t="shared" si="155"/>
        <v/>
      </c>
      <c r="X470" s="10" t="str">
        <f t="shared" si="138"/>
        <v/>
      </c>
      <c r="Y470" s="10" t="str">
        <f t="shared" si="141"/>
        <v/>
      </c>
      <c r="Z470" s="10" t="str">
        <f t="shared" si="142"/>
        <v/>
      </c>
      <c r="AA470" s="10" t="str">
        <f t="shared" si="143"/>
        <v/>
      </c>
      <c r="AB470" s="10" t="str">
        <f t="shared" si="144"/>
        <v/>
      </c>
      <c r="AC470" s="18" t="str">
        <f t="shared" si="145"/>
        <v/>
      </c>
      <c r="AD470" s="18" t="str">
        <f t="shared" si="154"/>
        <v/>
      </c>
      <c r="AE470" s="18" t="str">
        <f t="shared" si="146"/>
        <v/>
      </c>
      <c r="AF470" s="18" t="str">
        <f t="shared" si="147"/>
        <v/>
      </c>
      <c r="AG470" s="18" t="str">
        <f t="shared" si="148"/>
        <v/>
      </c>
      <c r="AH470" s="18" t="str">
        <f t="shared" si="149"/>
        <v/>
      </c>
      <c r="AI470" s="18" t="str">
        <f t="shared" si="150"/>
        <v/>
      </c>
      <c r="AJ470" s="18" t="str">
        <f t="shared" si="151"/>
        <v/>
      </c>
      <c r="AK470" s="18" t="str">
        <f t="shared" si="152"/>
        <v/>
      </c>
      <c r="AL470" s="18" t="str">
        <f t="shared" si="153"/>
        <v/>
      </c>
    </row>
    <row r="471" spans="1:38" ht="22.5" customHeight="1" x14ac:dyDescent="0.25">
      <c r="A471" s="98">
        <v>462</v>
      </c>
      <c r="B471" s="66"/>
      <c r="C471" s="67"/>
      <c r="D471" s="22"/>
      <c r="E471" s="22"/>
      <c r="F471" s="22"/>
      <c r="G471" s="23"/>
      <c r="H471" s="23"/>
      <c r="I471" s="23"/>
      <c r="J471" s="15"/>
      <c r="K471" s="15"/>
      <c r="L471" s="15"/>
      <c r="M471" s="14"/>
      <c r="N471" s="14"/>
      <c r="O471" s="14"/>
      <c r="P471" s="14"/>
      <c r="Q471" s="14"/>
      <c r="R471" s="16"/>
      <c r="S471" s="13"/>
      <c r="T471" s="12"/>
      <c r="U471" s="10" t="str">
        <f t="shared" si="139"/>
        <v/>
      </c>
      <c r="V471" s="10" t="str">
        <f t="shared" si="140"/>
        <v/>
      </c>
      <c r="W471" s="10" t="str">
        <f t="shared" si="155"/>
        <v/>
      </c>
      <c r="X471" s="10" t="str">
        <f t="shared" si="138"/>
        <v/>
      </c>
      <c r="Y471" s="10" t="str">
        <f t="shared" si="141"/>
        <v/>
      </c>
      <c r="Z471" s="10" t="str">
        <f t="shared" si="142"/>
        <v/>
      </c>
      <c r="AA471" s="10" t="str">
        <f t="shared" si="143"/>
        <v/>
      </c>
      <c r="AB471" s="10" t="str">
        <f t="shared" si="144"/>
        <v/>
      </c>
      <c r="AC471" s="18" t="str">
        <f t="shared" si="145"/>
        <v/>
      </c>
      <c r="AD471" s="18" t="str">
        <f t="shared" si="154"/>
        <v/>
      </c>
      <c r="AE471" s="18" t="str">
        <f t="shared" si="146"/>
        <v/>
      </c>
      <c r="AF471" s="18" t="str">
        <f t="shared" si="147"/>
        <v/>
      </c>
      <c r="AG471" s="18" t="str">
        <f t="shared" si="148"/>
        <v/>
      </c>
      <c r="AH471" s="18" t="str">
        <f t="shared" si="149"/>
        <v/>
      </c>
      <c r="AI471" s="18" t="str">
        <f t="shared" si="150"/>
        <v/>
      </c>
      <c r="AJ471" s="18" t="str">
        <f t="shared" si="151"/>
        <v/>
      </c>
      <c r="AK471" s="18" t="str">
        <f t="shared" si="152"/>
        <v/>
      </c>
      <c r="AL471" s="18" t="str">
        <f t="shared" si="153"/>
        <v/>
      </c>
    </row>
    <row r="472" spans="1:38" ht="22.5" customHeight="1" x14ac:dyDescent="0.25">
      <c r="A472" s="98">
        <v>463</v>
      </c>
      <c r="B472" s="66"/>
      <c r="C472" s="67"/>
      <c r="D472" s="22"/>
      <c r="E472" s="22"/>
      <c r="F472" s="22"/>
      <c r="G472" s="23"/>
      <c r="H472" s="23"/>
      <c r="I472" s="23"/>
      <c r="J472" s="15"/>
      <c r="K472" s="15"/>
      <c r="L472" s="15"/>
      <c r="M472" s="14"/>
      <c r="N472" s="14"/>
      <c r="O472" s="14"/>
      <c r="P472" s="14"/>
      <c r="Q472" s="14"/>
      <c r="R472" s="16"/>
      <c r="S472" s="13"/>
      <c r="T472" s="12"/>
      <c r="U472" s="10" t="str">
        <f t="shared" si="139"/>
        <v/>
      </c>
      <c r="V472" s="10" t="str">
        <f t="shared" si="140"/>
        <v/>
      </c>
      <c r="W472" s="10" t="str">
        <f t="shared" si="155"/>
        <v/>
      </c>
      <c r="X472" s="10" t="str">
        <f t="shared" si="138"/>
        <v/>
      </c>
      <c r="Y472" s="10" t="str">
        <f t="shared" si="141"/>
        <v/>
      </c>
      <c r="Z472" s="10" t="str">
        <f t="shared" si="142"/>
        <v/>
      </c>
      <c r="AA472" s="10" t="str">
        <f t="shared" si="143"/>
        <v/>
      </c>
      <c r="AB472" s="10" t="str">
        <f t="shared" si="144"/>
        <v/>
      </c>
      <c r="AC472" s="18" t="str">
        <f t="shared" si="145"/>
        <v/>
      </c>
      <c r="AD472" s="18" t="str">
        <f t="shared" si="154"/>
        <v/>
      </c>
      <c r="AE472" s="18" t="str">
        <f t="shared" si="146"/>
        <v/>
      </c>
      <c r="AF472" s="18" t="str">
        <f t="shared" si="147"/>
        <v/>
      </c>
      <c r="AG472" s="18" t="str">
        <f t="shared" si="148"/>
        <v/>
      </c>
      <c r="AH472" s="18" t="str">
        <f t="shared" si="149"/>
        <v/>
      </c>
      <c r="AI472" s="18" t="str">
        <f t="shared" si="150"/>
        <v/>
      </c>
      <c r="AJ472" s="18" t="str">
        <f t="shared" si="151"/>
        <v/>
      </c>
      <c r="AK472" s="18" t="str">
        <f t="shared" si="152"/>
        <v/>
      </c>
      <c r="AL472" s="18" t="str">
        <f t="shared" si="153"/>
        <v/>
      </c>
    </row>
    <row r="473" spans="1:38" ht="22.5" customHeight="1" x14ac:dyDescent="0.25">
      <c r="A473" s="98">
        <v>464</v>
      </c>
      <c r="B473" s="66"/>
      <c r="C473" s="67"/>
      <c r="D473" s="22"/>
      <c r="E473" s="22"/>
      <c r="F473" s="22"/>
      <c r="G473" s="23"/>
      <c r="H473" s="23"/>
      <c r="I473" s="23"/>
      <c r="J473" s="15"/>
      <c r="K473" s="15"/>
      <c r="L473" s="15"/>
      <c r="M473" s="14"/>
      <c r="N473" s="14"/>
      <c r="O473" s="14"/>
      <c r="P473" s="14"/>
      <c r="Q473" s="14"/>
      <c r="R473" s="16"/>
      <c r="S473" s="13"/>
      <c r="T473" s="12"/>
      <c r="U473" s="10" t="str">
        <f t="shared" si="139"/>
        <v/>
      </c>
      <c r="V473" s="10" t="str">
        <f t="shared" si="140"/>
        <v/>
      </c>
      <c r="W473" s="10" t="str">
        <f t="shared" si="155"/>
        <v/>
      </c>
      <c r="X473" s="10" t="str">
        <f t="shared" si="138"/>
        <v/>
      </c>
      <c r="Y473" s="10" t="str">
        <f t="shared" si="141"/>
        <v/>
      </c>
      <c r="Z473" s="10" t="str">
        <f t="shared" si="142"/>
        <v/>
      </c>
      <c r="AA473" s="10" t="str">
        <f t="shared" si="143"/>
        <v/>
      </c>
      <c r="AB473" s="10" t="str">
        <f t="shared" si="144"/>
        <v/>
      </c>
      <c r="AC473" s="18" t="str">
        <f t="shared" si="145"/>
        <v/>
      </c>
      <c r="AD473" s="18" t="str">
        <f t="shared" si="154"/>
        <v/>
      </c>
      <c r="AE473" s="18" t="str">
        <f t="shared" si="146"/>
        <v/>
      </c>
      <c r="AF473" s="18" t="str">
        <f t="shared" si="147"/>
        <v/>
      </c>
      <c r="AG473" s="18" t="str">
        <f t="shared" si="148"/>
        <v/>
      </c>
      <c r="AH473" s="18" t="str">
        <f t="shared" si="149"/>
        <v/>
      </c>
      <c r="AI473" s="18" t="str">
        <f t="shared" si="150"/>
        <v/>
      </c>
      <c r="AJ473" s="18" t="str">
        <f t="shared" si="151"/>
        <v/>
      </c>
      <c r="AK473" s="18" t="str">
        <f t="shared" si="152"/>
        <v/>
      </c>
      <c r="AL473" s="18" t="str">
        <f t="shared" si="153"/>
        <v/>
      </c>
    </row>
    <row r="474" spans="1:38" ht="22.5" customHeight="1" x14ac:dyDescent="0.25">
      <c r="A474" s="98">
        <v>465</v>
      </c>
      <c r="B474" s="66"/>
      <c r="C474" s="67"/>
      <c r="D474" s="22"/>
      <c r="E474" s="22"/>
      <c r="F474" s="22"/>
      <c r="G474" s="23"/>
      <c r="H474" s="23"/>
      <c r="I474" s="23"/>
      <c r="J474" s="15"/>
      <c r="K474" s="15"/>
      <c r="L474" s="15"/>
      <c r="M474" s="14"/>
      <c r="N474" s="14"/>
      <c r="O474" s="14"/>
      <c r="P474" s="14"/>
      <c r="Q474" s="14"/>
      <c r="R474" s="16"/>
      <c r="S474" s="13"/>
      <c r="T474" s="12"/>
      <c r="U474" s="10" t="str">
        <f t="shared" si="139"/>
        <v/>
      </c>
      <c r="V474" s="10" t="str">
        <f t="shared" si="140"/>
        <v/>
      </c>
      <c r="W474" s="10" t="str">
        <f t="shared" si="155"/>
        <v/>
      </c>
      <c r="X474" s="10" t="str">
        <f t="shared" si="138"/>
        <v/>
      </c>
      <c r="Y474" s="10" t="str">
        <f t="shared" si="141"/>
        <v/>
      </c>
      <c r="Z474" s="10" t="str">
        <f t="shared" si="142"/>
        <v/>
      </c>
      <c r="AA474" s="10" t="str">
        <f t="shared" si="143"/>
        <v/>
      </c>
      <c r="AB474" s="10" t="str">
        <f t="shared" si="144"/>
        <v/>
      </c>
      <c r="AC474" s="18" t="str">
        <f t="shared" si="145"/>
        <v/>
      </c>
      <c r="AD474" s="18" t="str">
        <f t="shared" si="154"/>
        <v/>
      </c>
      <c r="AE474" s="18" t="str">
        <f t="shared" si="146"/>
        <v/>
      </c>
      <c r="AF474" s="18" t="str">
        <f t="shared" si="147"/>
        <v/>
      </c>
      <c r="AG474" s="18" t="str">
        <f t="shared" si="148"/>
        <v/>
      </c>
      <c r="AH474" s="18" t="str">
        <f t="shared" si="149"/>
        <v/>
      </c>
      <c r="AI474" s="18" t="str">
        <f t="shared" si="150"/>
        <v/>
      </c>
      <c r="AJ474" s="18" t="str">
        <f t="shared" si="151"/>
        <v/>
      </c>
      <c r="AK474" s="18" t="str">
        <f t="shared" si="152"/>
        <v/>
      </c>
      <c r="AL474" s="18" t="str">
        <f t="shared" si="153"/>
        <v/>
      </c>
    </row>
    <row r="475" spans="1:38" ht="22.5" customHeight="1" x14ac:dyDescent="0.25">
      <c r="A475" s="98">
        <v>466</v>
      </c>
      <c r="B475" s="66"/>
      <c r="C475" s="67"/>
      <c r="D475" s="22"/>
      <c r="E475" s="22"/>
      <c r="F475" s="22"/>
      <c r="G475" s="23"/>
      <c r="H475" s="23"/>
      <c r="I475" s="23"/>
      <c r="J475" s="15"/>
      <c r="K475" s="15"/>
      <c r="L475" s="15"/>
      <c r="M475" s="14"/>
      <c r="N475" s="14"/>
      <c r="O475" s="14"/>
      <c r="P475" s="14"/>
      <c r="Q475" s="14"/>
      <c r="R475" s="16"/>
      <c r="S475" s="13"/>
      <c r="T475" s="12"/>
      <c r="U475" s="10" t="str">
        <f t="shared" si="139"/>
        <v/>
      </c>
      <c r="V475" s="10" t="str">
        <f t="shared" si="140"/>
        <v/>
      </c>
      <c r="W475" s="10" t="str">
        <f t="shared" si="155"/>
        <v/>
      </c>
      <c r="X475" s="10" t="str">
        <f t="shared" si="138"/>
        <v/>
      </c>
      <c r="Y475" s="10" t="str">
        <f t="shared" si="141"/>
        <v/>
      </c>
      <c r="Z475" s="10" t="str">
        <f t="shared" si="142"/>
        <v/>
      </c>
      <c r="AA475" s="10" t="str">
        <f t="shared" si="143"/>
        <v/>
      </c>
      <c r="AB475" s="10" t="str">
        <f t="shared" si="144"/>
        <v/>
      </c>
      <c r="AC475" s="18" t="str">
        <f t="shared" si="145"/>
        <v/>
      </c>
      <c r="AD475" s="18" t="str">
        <f t="shared" si="154"/>
        <v/>
      </c>
      <c r="AE475" s="18" t="str">
        <f t="shared" si="146"/>
        <v/>
      </c>
      <c r="AF475" s="18" t="str">
        <f t="shared" si="147"/>
        <v/>
      </c>
      <c r="AG475" s="18" t="str">
        <f t="shared" si="148"/>
        <v/>
      </c>
      <c r="AH475" s="18" t="str">
        <f t="shared" si="149"/>
        <v/>
      </c>
      <c r="AI475" s="18" t="str">
        <f t="shared" si="150"/>
        <v/>
      </c>
      <c r="AJ475" s="18" t="str">
        <f t="shared" si="151"/>
        <v/>
      </c>
      <c r="AK475" s="18" t="str">
        <f t="shared" si="152"/>
        <v/>
      </c>
      <c r="AL475" s="18" t="str">
        <f t="shared" si="153"/>
        <v/>
      </c>
    </row>
    <row r="476" spans="1:38" ht="22.5" customHeight="1" x14ac:dyDescent="0.25">
      <c r="A476" s="98">
        <v>467</v>
      </c>
      <c r="B476" s="66"/>
      <c r="C476" s="67"/>
      <c r="D476" s="22"/>
      <c r="E476" s="22"/>
      <c r="F476" s="22"/>
      <c r="G476" s="23"/>
      <c r="H476" s="23"/>
      <c r="I476" s="23"/>
      <c r="J476" s="15"/>
      <c r="K476" s="15"/>
      <c r="L476" s="15"/>
      <c r="M476" s="14"/>
      <c r="N476" s="14"/>
      <c r="O476" s="14"/>
      <c r="P476" s="14"/>
      <c r="Q476" s="14"/>
      <c r="R476" s="16"/>
      <c r="S476" s="13"/>
      <c r="T476" s="12"/>
      <c r="U476" s="10" t="str">
        <f t="shared" si="139"/>
        <v/>
      </c>
      <c r="V476" s="10" t="str">
        <f t="shared" si="140"/>
        <v/>
      </c>
      <c r="W476" s="10" t="str">
        <f t="shared" si="155"/>
        <v/>
      </c>
      <c r="X476" s="10" t="str">
        <f t="shared" si="138"/>
        <v/>
      </c>
      <c r="Y476" s="10" t="str">
        <f t="shared" si="141"/>
        <v/>
      </c>
      <c r="Z476" s="10" t="str">
        <f t="shared" si="142"/>
        <v/>
      </c>
      <c r="AA476" s="10" t="str">
        <f t="shared" si="143"/>
        <v/>
      </c>
      <c r="AB476" s="10" t="str">
        <f t="shared" si="144"/>
        <v/>
      </c>
      <c r="AC476" s="18" t="str">
        <f t="shared" si="145"/>
        <v/>
      </c>
      <c r="AD476" s="18" t="str">
        <f t="shared" si="154"/>
        <v/>
      </c>
      <c r="AE476" s="18" t="str">
        <f t="shared" si="146"/>
        <v/>
      </c>
      <c r="AF476" s="18" t="str">
        <f t="shared" si="147"/>
        <v/>
      </c>
      <c r="AG476" s="18" t="str">
        <f t="shared" si="148"/>
        <v/>
      </c>
      <c r="AH476" s="18" t="str">
        <f t="shared" si="149"/>
        <v/>
      </c>
      <c r="AI476" s="18" t="str">
        <f t="shared" si="150"/>
        <v/>
      </c>
      <c r="AJ476" s="18" t="str">
        <f t="shared" si="151"/>
        <v/>
      </c>
      <c r="AK476" s="18" t="str">
        <f t="shared" si="152"/>
        <v/>
      </c>
      <c r="AL476" s="18" t="str">
        <f t="shared" si="153"/>
        <v/>
      </c>
    </row>
    <row r="477" spans="1:38" ht="22.5" customHeight="1" x14ac:dyDescent="0.25">
      <c r="A477" s="98">
        <v>468</v>
      </c>
      <c r="B477" s="66"/>
      <c r="C477" s="67"/>
      <c r="D477" s="22"/>
      <c r="E477" s="22"/>
      <c r="F477" s="22"/>
      <c r="G477" s="23"/>
      <c r="H477" s="23"/>
      <c r="I477" s="23"/>
      <c r="J477" s="15"/>
      <c r="K477" s="15"/>
      <c r="L477" s="15"/>
      <c r="M477" s="14"/>
      <c r="N477" s="14"/>
      <c r="O477" s="14"/>
      <c r="P477" s="14"/>
      <c r="Q477" s="14"/>
      <c r="R477" s="16"/>
      <c r="S477" s="13"/>
      <c r="T477" s="12"/>
      <c r="U477" s="10" t="str">
        <f t="shared" si="139"/>
        <v/>
      </c>
      <c r="V477" s="10" t="str">
        <f t="shared" si="140"/>
        <v/>
      </c>
      <c r="W477" s="10" t="str">
        <f t="shared" si="155"/>
        <v/>
      </c>
      <c r="X477" s="10" t="str">
        <f t="shared" si="138"/>
        <v/>
      </c>
      <c r="Y477" s="10" t="str">
        <f t="shared" si="141"/>
        <v/>
      </c>
      <c r="Z477" s="10" t="str">
        <f t="shared" si="142"/>
        <v/>
      </c>
      <c r="AA477" s="10" t="str">
        <f t="shared" si="143"/>
        <v/>
      </c>
      <c r="AB477" s="10" t="str">
        <f t="shared" si="144"/>
        <v/>
      </c>
      <c r="AC477" s="18" t="str">
        <f t="shared" si="145"/>
        <v/>
      </c>
      <c r="AD477" s="18" t="str">
        <f t="shared" si="154"/>
        <v/>
      </c>
      <c r="AE477" s="18" t="str">
        <f t="shared" si="146"/>
        <v/>
      </c>
      <c r="AF477" s="18" t="str">
        <f t="shared" si="147"/>
        <v/>
      </c>
      <c r="AG477" s="18" t="str">
        <f t="shared" si="148"/>
        <v/>
      </c>
      <c r="AH477" s="18" t="str">
        <f t="shared" si="149"/>
        <v/>
      </c>
      <c r="AI477" s="18" t="str">
        <f t="shared" si="150"/>
        <v/>
      </c>
      <c r="AJ477" s="18" t="str">
        <f t="shared" si="151"/>
        <v/>
      </c>
      <c r="AK477" s="18" t="str">
        <f t="shared" si="152"/>
        <v/>
      </c>
      <c r="AL477" s="18" t="str">
        <f t="shared" si="153"/>
        <v/>
      </c>
    </row>
    <row r="478" spans="1:38" ht="22.5" customHeight="1" x14ac:dyDescent="0.25">
      <c r="A478" s="98">
        <v>469</v>
      </c>
      <c r="B478" s="66"/>
      <c r="C478" s="67"/>
      <c r="D478" s="22"/>
      <c r="E478" s="22"/>
      <c r="F478" s="22"/>
      <c r="G478" s="23"/>
      <c r="H478" s="23"/>
      <c r="I478" s="23"/>
      <c r="J478" s="15"/>
      <c r="K478" s="15"/>
      <c r="L478" s="15"/>
      <c r="M478" s="14"/>
      <c r="N478" s="14"/>
      <c r="O478" s="14"/>
      <c r="P478" s="14"/>
      <c r="Q478" s="14"/>
      <c r="R478" s="16"/>
      <c r="S478" s="13"/>
      <c r="T478" s="12"/>
      <c r="U478" s="10" t="str">
        <f t="shared" si="139"/>
        <v/>
      </c>
      <c r="V478" s="10" t="str">
        <f t="shared" si="140"/>
        <v/>
      </c>
      <c r="W478" s="10" t="str">
        <f t="shared" si="155"/>
        <v/>
      </c>
      <c r="X478" s="10" t="str">
        <f t="shared" si="138"/>
        <v/>
      </c>
      <c r="Y478" s="10" t="str">
        <f t="shared" si="141"/>
        <v/>
      </c>
      <c r="Z478" s="10" t="str">
        <f t="shared" si="142"/>
        <v/>
      </c>
      <c r="AA478" s="10" t="str">
        <f t="shared" si="143"/>
        <v/>
      </c>
      <c r="AB478" s="10" t="str">
        <f t="shared" si="144"/>
        <v/>
      </c>
      <c r="AC478" s="18" t="str">
        <f t="shared" si="145"/>
        <v/>
      </c>
      <c r="AD478" s="18" t="str">
        <f t="shared" si="154"/>
        <v/>
      </c>
      <c r="AE478" s="18" t="str">
        <f t="shared" si="146"/>
        <v/>
      </c>
      <c r="AF478" s="18" t="str">
        <f t="shared" si="147"/>
        <v/>
      </c>
      <c r="AG478" s="18" t="str">
        <f t="shared" si="148"/>
        <v/>
      </c>
      <c r="AH478" s="18" t="str">
        <f t="shared" si="149"/>
        <v/>
      </c>
      <c r="AI478" s="18" t="str">
        <f t="shared" si="150"/>
        <v/>
      </c>
      <c r="AJ478" s="18" t="str">
        <f t="shared" si="151"/>
        <v/>
      </c>
      <c r="AK478" s="18" t="str">
        <f t="shared" si="152"/>
        <v/>
      </c>
      <c r="AL478" s="18" t="str">
        <f t="shared" si="153"/>
        <v/>
      </c>
    </row>
    <row r="479" spans="1:38" ht="22.5" customHeight="1" x14ac:dyDescent="0.25">
      <c r="A479" s="98">
        <v>470</v>
      </c>
      <c r="B479" s="66"/>
      <c r="C479" s="67"/>
      <c r="D479" s="22"/>
      <c r="E479" s="22"/>
      <c r="F479" s="22"/>
      <c r="G479" s="23"/>
      <c r="H479" s="23"/>
      <c r="I479" s="23"/>
      <c r="J479" s="15"/>
      <c r="K479" s="15"/>
      <c r="L479" s="15"/>
      <c r="M479" s="14"/>
      <c r="N479" s="14"/>
      <c r="O479" s="14"/>
      <c r="P479" s="14"/>
      <c r="Q479" s="14"/>
      <c r="R479" s="16"/>
      <c r="S479" s="13"/>
      <c r="T479" s="12"/>
      <c r="U479" s="10" t="str">
        <f t="shared" si="139"/>
        <v/>
      </c>
      <c r="V479" s="10" t="str">
        <f t="shared" si="140"/>
        <v/>
      </c>
      <c r="W479" s="10" t="str">
        <f t="shared" si="155"/>
        <v/>
      </c>
      <c r="X479" s="10" t="str">
        <f t="shared" si="138"/>
        <v/>
      </c>
      <c r="Y479" s="10" t="str">
        <f t="shared" si="141"/>
        <v/>
      </c>
      <c r="Z479" s="10" t="str">
        <f t="shared" si="142"/>
        <v/>
      </c>
      <c r="AA479" s="10" t="str">
        <f t="shared" si="143"/>
        <v/>
      </c>
      <c r="AB479" s="10" t="str">
        <f t="shared" si="144"/>
        <v/>
      </c>
      <c r="AC479" s="18" t="str">
        <f t="shared" si="145"/>
        <v/>
      </c>
      <c r="AD479" s="18" t="str">
        <f t="shared" si="154"/>
        <v/>
      </c>
      <c r="AE479" s="18" t="str">
        <f t="shared" si="146"/>
        <v/>
      </c>
      <c r="AF479" s="18" t="str">
        <f t="shared" si="147"/>
        <v/>
      </c>
      <c r="AG479" s="18" t="str">
        <f t="shared" si="148"/>
        <v/>
      </c>
      <c r="AH479" s="18" t="str">
        <f t="shared" si="149"/>
        <v/>
      </c>
      <c r="AI479" s="18" t="str">
        <f t="shared" si="150"/>
        <v/>
      </c>
      <c r="AJ479" s="18" t="str">
        <f t="shared" si="151"/>
        <v/>
      </c>
      <c r="AK479" s="18" t="str">
        <f t="shared" si="152"/>
        <v/>
      </c>
      <c r="AL479" s="18" t="str">
        <f t="shared" si="153"/>
        <v/>
      </c>
    </row>
    <row r="480" spans="1:38" ht="22.5" customHeight="1" x14ac:dyDescent="0.25">
      <c r="A480" s="98">
        <v>471</v>
      </c>
      <c r="B480" s="66"/>
      <c r="C480" s="67"/>
      <c r="D480" s="22"/>
      <c r="E480" s="22"/>
      <c r="F480" s="22"/>
      <c r="G480" s="23"/>
      <c r="H480" s="23"/>
      <c r="I480" s="23"/>
      <c r="J480" s="15"/>
      <c r="K480" s="15"/>
      <c r="L480" s="15"/>
      <c r="M480" s="14"/>
      <c r="N480" s="14"/>
      <c r="O480" s="14"/>
      <c r="P480" s="14"/>
      <c r="Q480" s="14"/>
      <c r="R480" s="16"/>
      <c r="S480" s="13"/>
      <c r="T480" s="12"/>
      <c r="U480" s="10" t="str">
        <f t="shared" si="139"/>
        <v/>
      </c>
      <c r="V480" s="10" t="str">
        <f t="shared" si="140"/>
        <v/>
      </c>
      <c r="W480" s="10" t="str">
        <f t="shared" si="155"/>
        <v/>
      </c>
      <c r="X480" s="10" t="str">
        <f t="shared" si="138"/>
        <v/>
      </c>
      <c r="Y480" s="10" t="str">
        <f t="shared" si="141"/>
        <v/>
      </c>
      <c r="Z480" s="10" t="str">
        <f t="shared" si="142"/>
        <v/>
      </c>
      <c r="AA480" s="10" t="str">
        <f t="shared" si="143"/>
        <v/>
      </c>
      <c r="AB480" s="10" t="str">
        <f t="shared" si="144"/>
        <v/>
      </c>
      <c r="AC480" s="18" t="str">
        <f t="shared" si="145"/>
        <v/>
      </c>
      <c r="AD480" s="18" t="str">
        <f t="shared" si="154"/>
        <v/>
      </c>
      <c r="AE480" s="18" t="str">
        <f t="shared" si="146"/>
        <v/>
      </c>
      <c r="AF480" s="18" t="str">
        <f t="shared" si="147"/>
        <v/>
      </c>
      <c r="AG480" s="18" t="str">
        <f t="shared" si="148"/>
        <v/>
      </c>
      <c r="AH480" s="18" t="str">
        <f t="shared" si="149"/>
        <v/>
      </c>
      <c r="AI480" s="18" t="str">
        <f t="shared" si="150"/>
        <v/>
      </c>
      <c r="AJ480" s="18" t="str">
        <f t="shared" si="151"/>
        <v/>
      </c>
      <c r="AK480" s="18" t="str">
        <f t="shared" si="152"/>
        <v/>
      </c>
      <c r="AL480" s="18" t="str">
        <f t="shared" si="153"/>
        <v/>
      </c>
    </row>
    <row r="481" spans="1:38" ht="22.5" customHeight="1" x14ac:dyDescent="0.25">
      <c r="A481" s="98">
        <v>472</v>
      </c>
      <c r="B481" s="66"/>
      <c r="C481" s="67"/>
      <c r="D481" s="22"/>
      <c r="E481" s="22"/>
      <c r="F481" s="22"/>
      <c r="G481" s="23"/>
      <c r="H481" s="23"/>
      <c r="I481" s="23"/>
      <c r="J481" s="15"/>
      <c r="K481" s="15"/>
      <c r="L481" s="15"/>
      <c r="M481" s="14"/>
      <c r="N481" s="14"/>
      <c r="O481" s="14"/>
      <c r="P481" s="14"/>
      <c r="Q481" s="14"/>
      <c r="R481" s="16"/>
      <c r="S481" s="13"/>
      <c r="T481" s="12"/>
      <c r="U481" s="10" t="str">
        <f t="shared" si="139"/>
        <v/>
      </c>
      <c r="V481" s="10" t="str">
        <f t="shared" si="140"/>
        <v/>
      </c>
      <c r="W481" s="10" t="str">
        <f t="shared" si="155"/>
        <v/>
      </c>
      <c r="X481" s="10" t="str">
        <f t="shared" si="138"/>
        <v/>
      </c>
      <c r="Y481" s="10" t="str">
        <f t="shared" si="141"/>
        <v/>
      </c>
      <c r="Z481" s="10" t="str">
        <f t="shared" si="142"/>
        <v/>
      </c>
      <c r="AA481" s="10" t="str">
        <f t="shared" si="143"/>
        <v/>
      </c>
      <c r="AB481" s="10" t="str">
        <f t="shared" si="144"/>
        <v/>
      </c>
      <c r="AC481" s="18" t="str">
        <f t="shared" si="145"/>
        <v/>
      </c>
      <c r="AD481" s="18" t="str">
        <f t="shared" si="154"/>
        <v/>
      </c>
      <c r="AE481" s="18" t="str">
        <f t="shared" si="146"/>
        <v/>
      </c>
      <c r="AF481" s="18" t="str">
        <f t="shared" si="147"/>
        <v/>
      </c>
      <c r="AG481" s="18" t="str">
        <f t="shared" si="148"/>
        <v/>
      </c>
      <c r="AH481" s="18" t="str">
        <f t="shared" si="149"/>
        <v/>
      </c>
      <c r="AI481" s="18" t="str">
        <f t="shared" si="150"/>
        <v/>
      </c>
      <c r="AJ481" s="18" t="str">
        <f t="shared" si="151"/>
        <v/>
      </c>
      <c r="AK481" s="18" t="str">
        <f t="shared" si="152"/>
        <v/>
      </c>
      <c r="AL481" s="18" t="str">
        <f t="shared" si="153"/>
        <v/>
      </c>
    </row>
    <row r="482" spans="1:38" ht="22.5" customHeight="1" x14ac:dyDescent="0.25">
      <c r="A482" s="98">
        <v>473</v>
      </c>
      <c r="B482" s="66"/>
      <c r="C482" s="67"/>
      <c r="D482" s="22"/>
      <c r="E482" s="22"/>
      <c r="F482" s="22"/>
      <c r="G482" s="23"/>
      <c r="H482" s="23"/>
      <c r="I482" s="23"/>
      <c r="J482" s="15"/>
      <c r="K482" s="15"/>
      <c r="L482" s="15"/>
      <c r="M482" s="14"/>
      <c r="N482" s="14"/>
      <c r="O482" s="14"/>
      <c r="P482" s="14"/>
      <c r="Q482" s="14"/>
      <c r="R482" s="16"/>
      <c r="S482" s="13"/>
      <c r="T482" s="12"/>
      <c r="U482" s="10" t="str">
        <f t="shared" si="139"/>
        <v/>
      </c>
      <c r="V482" s="10" t="str">
        <f t="shared" si="140"/>
        <v/>
      </c>
      <c r="W482" s="10" t="str">
        <f t="shared" si="155"/>
        <v/>
      </c>
      <c r="X482" s="10" t="str">
        <f t="shared" si="138"/>
        <v/>
      </c>
      <c r="Y482" s="10" t="str">
        <f t="shared" si="141"/>
        <v/>
      </c>
      <c r="Z482" s="10" t="str">
        <f t="shared" si="142"/>
        <v/>
      </c>
      <c r="AA482" s="10" t="str">
        <f t="shared" si="143"/>
        <v/>
      </c>
      <c r="AB482" s="10" t="str">
        <f t="shared" si="144"/>
        <v/>
      </c>
      <c r="AC482" s="18" t="str">
        <f t="shared" si="145"/>
        <v/>
      </c>
      <c r="AD482" s="18" t="str">
        <f t="shared" si="154"/>
        <v/>
      </c>
      <c r="AE482" s="18" t="str">
        <f t="shared" si="146"/>
        <v/>
      </c>
      <c r="AF482" s="18" t="str">
        <f t="shared" si="147"/>
        <v/>
      </c>
      <c r="AG482" s="18" t="str">
        <f t="shared" si="148"/>
        <v/>
      </c>
      <c r="AH482" s="18" t="str">
        <f t="shared" si="149"/>
        <v/>
      </c>
      <c r="AI482" s="18" t="str">
        <f t="shared" si="150"/>
        <v/>
      </c>
      <c r="AJ482" s="18" t="str">
        <f t="shared" si="151"/>
        <v/>
      </c>
      <c r="AK482" s="18" t="str">
        <f t="shared" si="152"/>
        <v/>
      </c>
      <c r="AL482" s="18" t="str">
        <f t="shared" si="153"/>
        <v/>
      </c>
    </row>
    <row r="483" spans="1:38" ht="22.5" customHeight="1" x14ac:dyDescent="0.25">
      <c r="A483" s="98">
        <v>474</v>
      </c>
      <c r="B483" s="66"/>
      <c r="C483" s="67"/>
      <c r="D483" s="22"/>
      <c r="E483" s="22"/>
      <c r="F483" s="22"/>
      <c r="G483" s="23"/>
      <c r="H483" s="23"/>
      <c r="I483" s="23"/>
      <c r="J483" s="15"/>
      <c r="K483" s="15"/>
      <c r="L483" s="15"/>
      <c r="M483" s="14"/>
      <c r="N483" s="14"/>
      <c r="O483" s="14"/>
      <c r="P483" s="14"/>
      <c r="Q483" s="14"/>
      <c r="R483" s="16"/>
      <c r="S483" s="13"/>
      <c r="T483" s="12"/>
      <c r="U483" s="10" t="str">
        <f t="shared" si="139"/>
        <v/>
      </c>
      <c r="V483" s="10" t="str">
        <f t="shared" si="140"/>
        <v/>
      </c>
      <c r="W483" s="10" t="str">
        <f t="shared" si="155"/>
        <v/>
      </c>
      <c r="X483" s="10" t="str">
        <f t="shared" si="138"/>
        <v/>
      </c>
      <c r="Y483" s="10" t="str">
        <f t="shared" si="141"/>
        <v/>
      </c>
      <c r="Z483" s="10" t="str">
        <f t="shared" si="142"/>
        <v/>
      </c>
      <c r="AA483" s="10" t="str">
        <f t="shared" si="143"/>
        <v/>
      </c>
      <c r="AB483" s="10" t="str">
        <f t="shared" si="144"/>
        <v/>
      </c>
      <c r="AC483" s="18" t="str">
        <f t="shared" si="145"/>
        <v/>
      </c>
      <c r="AD483" s="18" t="str">
        <f t="shared" si="154"/>
        <v/>
      </c>
      <c r="AE483" s="18" t="str">
        <f t="shared" si="146"/>
        <v/>
      </c>
      <c r="AF483" s="18" t="str">
        <f t="shared" si="147"/>
        <v/>
      </c>
      <c r="AG483" s="18" t="str">
        <f t="shared" si="148"/>
        <v/>
      </c>
      <c r="AH483" s="18" t="str">
        <f t="shared" si="149"/>
        <v/>
      </c>
      <c r="AI483" s="18" t="str">
        <f t="shared" si="150"/>
        <v/>
      </c>
      <c r="AJ483" s="18" t="str">
        <f t="shared" si="151"/>
        <v/>
      </c>
      <c r="AK483" s="18" t="str">
        <f t="shared" si="152"/>
        <v/>
      </c>
      <c r="AL483" s="18" t="str">
        <f t="shared" si="153"/>
        <v/>
      </c>
    </row>
    <row r="484" spans="1:38" ht="22.5" customHeight="1" x14ac:dyDescent="0.25">
      <c r="A484" s="98">
        <v>475</v>
      </c>
      <c r="B484" s="66"/>
      <c r="C484" s="67"/>
      <c r="D484" s="22"/>
      <c r="E484" s="22"/>
      <c r="F484" s="22"/>
      <c r="G484" s="23"/>
      <c r="H484" s="23"/>
      <c r="I484" s="23"/>
      <c r="J484" s="15"/>
      <c r="K484" s="15"/>
      <c r="L484" s="15"/>
      <c r="M484" s="14"/>
      <c r="N484" s="14"/>
      <c r="O484" s="14"/>
      <c r="P484" s="14"/>
      <c r="Q484" s="14"/>
      <c r="R484" s="16"/>
      <c r="S484" s="13"/>
      <c r="T484" s="12"/>
      <c r="U484" s="10" t="str">
        <f t="shared" si="139"/>
        <v/>
      </c>
      <c r="V484" s="10" t="str">
        <f t="shared" si="140"/>
        <v/>
      </c>
      <c r="W484" s="10" t="str">
        <f t="shared" si="155"/>
        <v/>
      </c>
      <c r="X484" s="10" t="str">
        <f t="shared" si="138"/>
        <v/>
      </c>
      <c r="Y484" s="10" t="str">
        <f t="shared" si="141"/>
        <v/>
      </c>
      <c r="Z484" s="10" t="str">
        <f t="shared" si="142"/>
        <v/>
      </c>
      <c r="AA484" s="10" t="str">
        <f t="shared" si="143"/>
        <v/>
      </c>
      <c r="AB484" s="10" t="str">
        <f t="shared" si="144"/>
        <v/>
      </c>
      <c r="AC484" s="18" t="str">
        <f t="shared" si="145"/>
        <v/>
      </c>
      <c r="AD484" s="18" t="str">
        <f t="shared" si="154"/>
        <v/>
      </c>
      <c r="AE484" s="18" t="str">
        <f t="shared" si="146"/>
        <v/>
      </c>
      <c r="AF484" s="18" t="str">
        <f t="shared" si="147"/>
        <v/>
      </c>
      <c r="AG484" s="18" t="str">
        <f t="shared" si="148"/>
        <v/>
      </c>
      <c r="AH484" s="18" t="str">
        <f t="shared" si="149"/>
        <v/>
      </c>
      <c r="AI484" s="18" t="str">
        <f t="shared" si="150"/>
        <v/>
      </c>
      <c r="AJ484" s="18" t="str">
        <f t="shared" si="151"/>
        <v/>
      </c>
      <c r="AK484" s="18" t="str">
        <f t="shared" si="152"/>
        <v/>
      </c>
      <c r="AL484" s="18" t="str">
        <f t="shared" si="153"/>
        <v/>
      </c>
    </row>
    <row r="485" spans="1:38" ht="22.5" customHeight="1" x14ac:dyDescent="0.25">
      <c r="A485" s="98">
        <v>476</v>
      </c>
      <c r="B485" s="66"/>
      <c r="C485" s="67"/>
      <c r="D485" s="22"/>
      <c r="E485" s="22"/>
      <c r="F485" s="22"/>
      <c r="G485" s="23"/>
      <c r="H485" s="23"/>
      <c r="I485" s="23"/>
      <c r="J485" s="15"/>
      <c r="K485" s="15"/>
      <c r="L485" s="15"/>
      <c r="M485" s="14"/>
      <c r="N485" s="14"/>
      <c r="O485" s="14"/>
      <c r="P485" s="14"/>
      <c r="Q485" s="14"/>
      <c r="R485" s="16"/>
      <c r="S485" s="13"/>
      <c r="T485" s="12"/>
      <c r="U485" s="10" t="str">
        <f t="shared" si="139"/>
        <v/>
      </c>
      <c r="V485" s="10" t="str">
        <f t="shared" si="140"/>
        <v/>
      </c>
      <c r="W485" s="10" t="str">
        <f t="shared" si="155"/>
        <v/>
      </c>
      <c r="X485" s="10" t="str">
        <f t="shared" si="138"/>
        <v/>
      </c>
      <c r="Y485" s="10" t="str">
        <f t="shared" si="141"/>
        <v/>
      </c>
      <c r="Z485" s="10" t="str">
        <f t="shared" si="142"/>
        <v/>
      </c>
      <c r="AA485" s="10" t="str">
        <f t="shared" si="143"/>
        <v/>
      </c>
      <c r="AB485" s="10" t="str">
        <f t="shared" si="144"/>
        <v/>
      </c>
      <c r="AC485" s="18" t="str">
        <f t="shared" si="145"/>
        <v/>
      </c>
      <c r="AD485" s="18" t="str">
        <f t="shared" si="154"/>
        <v/>
      </c>
      <c r="AE485" s="18" t="str">
        <f t="shared" si="146"/>
        <v/>
      </c>
      <c r="AF485" s="18" t="str">
        <f t="shared" si="147"/>
        <v/>
      </c>
      <c r="AG485" s="18" t="str">
        <f t="shared" si="148"/>
        <v/>
      </c>
      <c r="AH485" s="18" t="str">
        <f t="shared" si="149"/>
        <v/>
      </c>
      <c r="AI485" s="18" t="str">
        <f t="shared" si="150"/>
        <v/>
      </c>
      <c r="AJ485" s="18" t="str">
        <f t="shared" si="151"/>
        <v/>
      </c>
      <c r="AK485" s="18" t="str">
        <f t="shared" si="152"/>
        <v/>
      </c>
      <c r="AL485" s="18" t="str">
        <f t="shared" si="153"/>
        <v/>
      </c>
    </row>
    <row r="486" spans="1:38" ht="22.5" customHeight="1" x14ac:dyDescent="0.25">
      <c r="A486" s="98">
        <v>477</v>
      </c>
      <c r="B486" s="66"/>
      <c r="C486" s="67"/>
      <c r="D486" s="22"/>
      <c r="E486" s="22"/>
      <c r="F486" s="22"/>
      <c r="G486" s="23"/>
      <c r="H486" s="23"/>
      <c r="I486" s="23"/>
      <c r="J486" s="15"/>
      <c r="K486" s="15"/>
      <c r="L486" s="15"/>
      <c r="M486" s="14"/>
      <c r="N486" s="14"/>
      <c r="O486" s="14"/>
      <c r="P486" s="14"/>
      <c r="Q486" s="14"/>
      <c r="R486" s="16"/>
      <c r="S486" s="13"/>
      <c r="T486" s="12"/>
      <c r="U486" s="10" t="str">
        <f t="shared" si="139"/>
        <v/>
      </c>
      <c r="V486" s="10" t="str">
        <f t="shared" si="140"/>
        <v/>
      </c>
      <c r="W486" s="10" t="str">
        <f t="shared" si="155"/>
        <v/>
      </c>
      <c r="X486" s="10" t="str">
        <f t="shared" si="138"/>
        <v/>
      </c>
      <c r="Y486" s="10" t="str">
        <f t="shared" si="141"/>
        <v/>
      </c>
      <c r="Z486" s="10" t="str">
        <f t="shared" si="142"/>
        <v/>
      </c>
      <c r="AA486" s="10" t="str">
        <f t="shared" si="143"/>
        <v/>
      </c>
      <c r="AB486" s="10" t="str">
        <f t="shared" si="144"/>
        <v/>
      </c>
      <c r="AC486" s="18" t="str">
        <f t="shared" si="145"/>
        <v/>
      </c>
      <c r="AD486" s="18" t="str">
        <f t="shared" si="154"/>
        <v/>
      </c>
      <c r="AE486" s="18" t="str">
        <f t="shared" si="146"/>
        <v/>
      </c>
      <c r="AF486" s="18" t="str">
        <f t="shared" si="147"/>
        <v/>
      </c>
      <c r="AG486" s="18" t="str">
        <f t="shared" si="148"/>
        <v/>
      </c>
      <c r="AH486" s="18" t="str">
        <f t="shared" si="149"/>
        <v/>
      </c>
      <c r="AI486" s="18" t="str">
        <f t="shared" si="150"/>
        <v/>
      </c>
      <c r="AJ486" s="18" t="str">
        <f t="shared" si="151"/>
        <v/>
      </c>
      <c r="AK486" s="18" t="str">
        <f t="shared" si="152"/>
        <v/>
      </c>
      <c r="AL486" s="18" t="str">
        <f t="shared" si="153"/>
        <v/>
      </c>
    </row>
    <row r="487" spans="1:38" ht="22.5" customHeight="1" x14ac:dyDescent="0.25">
      <c r="A487" s="98">
        <v>478</v>
      </c>
      <c r="B487" s="66"/>
      <c r="C487" s="67"/>
      <c r="D487" s="22"/>
      <c r="E487" s="22"/>
      <c r="F487" s="22"/>
      <c r="G487" s="23"/>
      <c r="H487" s="23"/>
      <c r="I487" s="23"/>
      <c r="J487" s="15"/>
      <c r="K487" s="15"/>
      <c r="L487" s="15"/>
      <c r="M487" s="14"/>
      <c r="N487" s="14"/>
      <c r="O487" s="14"/>
      <c r="P487" s="14"/>
      <c r="Q487" s="14"/>
      <c r="R487" s="16"/>
      <c r="S487" s="13"/>
      <c r="T487" s="12"/>
      <c r="U487" s="10" t="str">
        <f t="shared" si="139"/>
        <v/>
      </c>
      <c r="V487" s="10" t="str">
        <f t="shared" si="140"/>
        <v/>
      </c>
      <c r="W487" s="10" t="str">
        <f t="shared" si="155"/>
        <v/>
      </c>
      <c r="X487" s="10" t="str">
        <f t="shared" si="138"/>
        <v/>
      </c>
      <c r="Y487" s="10" t="str">
        <f t="shared" si="141"/>
        <v/>
      </c>
      <c r="Z487" s="10" t="str">
        <f t="shared" si="142"/>
        <v/>
      </c>
      <c r="AA487" s="10" t="str">
        <f t="shared" si="143"/>
        <v/>
      </c>
      <c r="AB487" s="10" t="str">
        <f t="shared" si="144"/>
        <v/>
      </c>
      <c r="AC487" s="18" t="str">
        <f t="shared" si="145"/>
        <v/>
      </c>
      <c r="AD487" s="18" t="str">
        <f t="shared" si="154"/>
        <v/>
      </c>
      <c r="AE487" s="18" t="str">
        <f t="shared" si="146"/>
        <v/>
      </c>
      <c r="AF487" s="18" t="str">
        <f t="shared" si="147"/>
        <v/>
      </c>
      <c r="AG487" s="18" t="str">
        <f t="shared" si="148"/>
        <v/>
      </c>
      <c r="AH487" s="18" t="str">
        <f t="shared" si="149"/>
        <v/>
      </c>
      <c r="AI487" s="18" t="str">
        <f t="shared" si="150"/>
        <v/>
      </c>
      <c r="AJ487" s="18" t="str">
        <f t="shared" si="151"/>
        <v/>
      </c>
      <c r="AK487" s="18" t="str">
        <f t="shared" si="152"/>
        <v/>
      </c>
      <c r="AL487" s="18" t="str">
        <f t="shared" si="153"/>
        <v/>
      </c>
    </row>
    <row r="488" spans="1:38" ht="22.5" customHeight="1" x14ac:dyDescent="0.25">
      <c r="A488" s="98">
        <v>479</v>
      </c>
      <c r="B488" s="66"/>
      <c r="C488" s="67"/>
      <c r="D488" s="22"/>
      <c r="E488" s="22"/>
      <c r="F488" s="22"/>
      <c r="G488" s="23"/>
      <c r="H488" s="23"/>
      <c r="I488" s="23"/>
      <c r="J488" s="15"/>
      <c r="K488" s="15"/>
      <c r="L488" s="15"/>
      <c r="M488" s="14"/>
      <c r="N488" s="14"/>
      <c r="O488" s="14"/>
      <c r="P488" s="14"/>
      <c r="Q488" s="14"/>
      <c r="R488" s="16"/>
      <c r="S488" s="13"/>
      <c r="T488" s="12"/>
      <c r="U488" s="10" t="str">
        <f t="shared" si="139"/>
        <v/>
      </c>
      <c r="V488" s="10" t="str">
        <f t="shared" si="140"/>
        <v/>
      </c>
      <c r="W488" s="10" t="str">
        <f t="shared" si="155"/>
        <v/>
      </c>
      <c r="X488" s="10" t="str">
        <f t="shared" si="138"/>
        <v/>
      </c>
      <c r="Y488" s="10" t="str">
        <f t="shared" si="141"/>
        <v/>
      </c>
      <c r="Z488" s="10" t="str">
        <f t="shared" si="142"/>
        <v/>
      </c>
      <c r="AA488" s="10" t="str">
        <f t="shared" si="143"/>
        <v/>
      </c>
      <c r="AB488" s="10" t="str">
        <f t="shared" si="144"/>
        <v/>
      </c>
      <c r="AC488" s="18" t="str">
        <f t="shared" si="145"/>
        <v/>
      </c>
      <c r="AD488" s="18" t="str">
        <f t="shared" si="154"/>
        <v/>
      </c>
      <c r="AE488" s="18" t="str">
        <f t="shared" si="146"/>
        <v/>
      </c>
      <c r="AF488" s="18" t="str">
        <f t="shared" si="147"/>
        <v/>
      </c>
      <c r="AG488" s="18" t="str">
        <f t="shared" si="148"/>
        <v/>
      </c>
      <c r="AH488" s="18" t="str">
        <f t="shared" si="149"/>
        <v/>
      </c>
      <c r="AI488" s="18" t="str">
        <f t="shared" si="150"/>
        <v/>
      </c>
      <c r="AJ488" s="18" t="str">
        <f t="shared" si="151"/>
        <v/>
      </c>
      <c r="AK488" s="18" t="str">
        <f t="shared" si="152"/>
        <v/>
      </c>
      <c r="AL488" s="18" t="str">
        <f t="shared" si="153"/>
        <v/>
      </c>
    </row>
    <row r="489" spans="1:38" ht="22.5" customHeight="1" x14ac:dyDescent="0.25">
      <c r="A489" s="98">
        <v>480</v>
      </c>
      <c r="B489" s="66"/>
      <c r="C489" s="67"/>
      <c r="D489" s="22"/>
      <c r="E489" s="22"/>
      <c r="F489" s="22"/>
      <c r="G489" s="23"/>
      <c r="H489" s="23"/>
      <c r="I489" s="23"/>
      <c r="J489" s="15"/>
      <c r="K489" s="15"/>
      <c r="L489" s="15"/>
      <c r="M489" s="14"/>
      <c r="N489" s="14"/>
      <c r="O489" s="14"/>
      <c r="P489" s="14"/>
      <c r="Q489" s="14"/>
      <c r="R489" s="16"/>
      <c r="S489" s="13"/>
      <c r="T489" s="12"/>
      <c r="U489" s="10" t="str">
        <f t="shared" si="139"/>
        <v/>
      </c>
      <c r="V489" s="10" t="str">
        <f t="shared" si="140"/>
        <v/>
      </c>
      <c r="W489" s="10" t="str">
        <f t="shared" si="155"/>
        <v/>
      </c>
      <c r="X489" s="10" t="str">
        <f t="shared" si="138"/>
        <v/>
      </c>
      <c r="Y489" s="10" t="str">
        <f t="shared" si="141"/>
        <v/>
      </c>
      <c r="Z489" s="10" t="str">
        <f t="shared" si="142"/>
        <v/>
      </c>
      <c r="AA489" s="10" t="str">
        <f t="shared" si="143"/>
        <v/>
      </c>
      <c r="AB489" s="10" t="str">
        <f t="shared" si="144"/>
        <v/>
      </c>
      <c r="AC489" s="18" t="str">
        <f t="shared" si="145"/>
        <v/>
      </c>
      <c r="AD489" s="18" t="str">
        <f t="shared" si="154"/>
        <v/>
      </c>
      <c r="AE489" s="18" t="str">
        <f t="shared" si="146"/>
        <v/>
      </c>
      <c r="AF489" s="18" t="str">
        <f t="shared" si="147"/>
        <v/>
      </c>
      <c r="AG489" s="18" t="str">
        <f t="shared" si="148"/>
        <v/>
      </c>
      <c r="AH489" s="18" t="str">
        <f t="shared" si="149"/>
        <v/>
      </c>
      <c r="AI489" s="18" t="str">
        <f t="shared" si="150"/>
        <v/>
      </c>
      <c r="AJ489" s="18" t="str">
        <f t="shared" si="151"/>
        <v/>
      </c>
      <c r="AK489" s="18" t="str">
        <f t="shared" si="152"/>
        <v/>
      </c>
      <c r="AL489" s="18" t="str">
        <f t="shared" si="153"/>
        <v/>
      </c>
    </row>
    <row r="490" spans="1:38" ht="22.5" customHeight="1" x14ac:dyDescent="0.25">
      <c r="A490" s="98">
        <v>481</v>
      </c>
      <c r="B490" s="66"/>
      <c r="C490" s="67"/>
      <c r="D490" s="22"/>
      <c r="E490" s="22"/>
      <c r="F490" s="22"/>
      <c r="G490" s="23"/>
      <c r="H490" s="23"/>
      <c r="I490" s="23"/>
      <c r="J490" s="15"/>
      <c r="K490" s="15"/>
      <c r="L490" s="15"/>
      <c r="M490" s="14"/>
      <c r="N490" s="14"/>
      <c r="O490" s="14"/>
      <c r="P490" s="14"/>
      <c r="Q490" s="14"/>
      <c r="R490" s="16"/>
      <c r="S490" s="13"/>
      <c r="T490" s="12"/>
      <c r="U490" s="10" t="str">
        <f t="shared" si="139"/>
        <v/>
      </c>
      <c r="V490" s="10" t="str">
        <f t="shared" si="140"/>
        <v/>
      </c>
      <c r="W490" s="10" t="str">
        <f t="shared" si="155"/>
        <v/>
      </c>
      <c r="X490" s="10" t="str">
        <f t="shared" si="138"/>
        <v/>
      </c>
      <c r="Y490" s="10" t="str">
        <f t="shared" si="141"/>
        <v/>
      </c>
      <c r="Z490" s="10" t="str">
        <f t="shared" si="142"/>
        <v/>
      </c>
      <c r="AA490" s="10" t="str">
        <f t="shared" si="143"/>
        <v/>
      </c>
      <c r="AB490" s="10" t="str">
        <f t="shared" si="144"/>
        <v/>
      </c>
      <c r="AC490" s="18" t="str">
        <f t="shared" si="145"/>
        <v/>
      </c>
      <c r="AD490" s="18" t="str">
        <f t="shared" si="154"/>
        <v/>
      </c>
      <c r="AE490" s="18" t="str">
        <f t="shared" si="146"/>
        <v/>
      </c>
      <c r="AF490" s="18" t="str">
        <f t="shared" si="147"/>
        <v/>
      </c>
      <c r="AG490" s="18" t="str">
        <f t="shared" si="148"/>
        <v/>
      </c>
      <c r="AH490" s="18" t="str">
        <f t="shared" si="149"/>
        <v/>
      </c>
      <c r="AI490" s="18" t="str">
        <f t="shared" si="150"/>
        <v/>
      </c>
      <c r="AJ490" s="18" t="str">
        <f t="shared" si="151"/>
        <v/>
      </c>
      <c r="AK490" s="18" t="str">
        <f t="shared" si="152"/>
        <v/>
      </c>
      <c r="AL490" s="18" t="str">
        <f t="shared" si="153"/>
        <v/>
      </c>
    </row>
    <row r="491" spans="1:38" ht="22.5" customHeight="1" x14ac:dyDescent="0.25">
      <c r="A491" s="98">
        <v>482</v>
      </c>
      <c r="B491" s="66"/>
      <c r="C491" s="67"/>
      <c r="D491" s="22"/>
      <c r="E491" s="22"/>
      <c r="F491" s="22"/>
      <c r="G491" s="23"/>
      <c r="H491" s="23"/>
      <c r="I491" s="23"/>
      <c r="J491" s="15"/>
      <c r="K491" s="15"/>
      <c r="L491" s="15"/>
      <c r="M491" s="14"/>
      <c r="N491" s="14"/>
      <c r="O491" s="14"/>
      <c r="P491" s="14"/>
      <c r="Q491" s="14"/>
      <c r="R491" s="16"/>
      <c r="S491" s="13"/>
      <c r="T491" s="12"/>
      <c r="U491" s="10" t="str">
        <f t="shared" si="139"/>
        <v/>
      </c>
      <c r="V491" s="10" t="str">
        <f t="shared" si="140"/>
        <v/>
      </c>
      <c r="W491" s="10" t="str">
        <f t="shared" si="155"/>
        <v/>
      </c>
      <c r="X491" s="10" t="str">
        <f t="shared" si="138"/>
        <v/>
      </c>
      <c r="Y491" s="10" t="str">
        <f t="shared" si="141"/>
        <v/>
      </c>
      <c r="Z491" s="10" t="str">
        <f t="shared" si="142"/>
        <v/>
      </c>
      <c r="AA491" s="10" t="str">
        <f t="shared" si="143"/>
        <v/>
      </c>
      <c r="AB491" s="10" t="str">
        <f t="shared" si="144"/>
        <v/>
      </c>
      <c r="AC491" s="18" t="str">
        <f t="shared" si="145"/>
        <v/>
      </c>
      <c r="AD491" s="18" t="str">
        <f t="shared" si="154"/>
        <v/>
      </c>
      <c r="AE491" s="18" t="str">
        <f t="shared" si="146"/>
        <v/>
      </c>
      <c r="AF491" s="18" t="str">
        <f t="shared" si="147"/>
        <v/>
      </c>
      <c r="AG491" s="18" t="str">
        <f t="shared" si="148"/>
        <v/>
      </c>
      <c r="AH491" s="18" t="str">
        <f t="shared" si="149"/>
        <v/>
      </c>
      <c r="AI491" s="18" t="str">
        <f t="shared" si="150"/>
        <v/>
      </c>
      <c r="AJ491" s="18" t="str">
        <f t="shared" si="151"/>
        <v/>
      </c>
      <c r="AK491" s="18" t="str">
        <f t="shared" si="152"/>
        <v/>
      </c>
      <c r="AL491" s="18" t="str">
        <f t="shared" si="153"/>
        <v/>
      </c>
    </row>
    <row r="492" spans="1:38" ht="22.5" customHeight="1" x14ac:dyDescent="0.25">
      <c r="A492" s="98">
        <v>483</v>
      </c>
      <c r="B492" s="66"/>
      <c r="C492" s="67"/>
      <c r="D492" s="22"/>
      <c r="E492" s="22"/>
      <c r="F492" s="22"/>
      <c r="G492" s="23"/>
      <c r="H492" s="23"/>
      <c r="I492" s="23"/>
      <c r="J492" s="15"/>
      <c r="K492" s="15"/>
      <c r="L492" s="15"/>
      <c r="M492" s="14"/>
      <c r="N492" s="14"/>
      <c r="O492" s="14"/>
      <c r="P492" s="14"/>
      <c r="Q492" s="14"/>
      <c r="R492" s="16"/>
      <c r="S492" s="13"/>
      <c r="T492" s="12"/>
      <c r="U492" s="10" t="str">
        <f t="shared" si="139"/>
        <v/>
      </c>
      <c r="V492" s="10" t="str">
        <f t="shared" si="140"/>
        <v/>
      </c>
      <c r="W492" s="10" t="str">
        <f t="shared" si="155"/>
        <v/>
      </c>
      <c r="X492" s="10" t="str">
        <f t="shared" si="138"/>
        <v/>
      </c>
      <c r="Y492" s="10" t="str">
        <f t="shared" si="141"/>
        <v/>
      </c>
      <c r="Z492" s="10" t="str">
        <f t="shared" si="142"/>
        <v/>
      </c>
      <c r="AA492" s="10" t="str">
        <f t="shared" si="143"/>
        <v/>
      </c>
      <c r="AB492" s="10" t="str">
        <f t="shared" si="144"/>
        <v/>
      </c>
      <c r="AC492" s="18" t="str">
        <f t="shared" si="145"/>
        <v/>
      </c>
      <c r="AD492" s="18" t="str">
        <f t="shared" si="154"/>
        <v/>
      </c>
      <c r="AE492" s="18" t="str">
        <f t="shared" si="146"/>
        <v/>
      </c>
      <c r="AF492" s="18" t="str">
        <f t="shared" si="147"/>
        <v/>
      </c>
      <c r="AG492" s="18" t="str">
        <f t="shared" si="148"/>
        <v/>
      </c>
      <c r="AH492" s="18" t="str">
        <f t="shared" si="149"/>
        <v/>
      </c>
      <c r="AI492" s="18" t="str">
        <f t="shared" si="150"/>
        <v/>
      </c>
      <c r="AJ492" s="18" t="str">
        <f t="shared" si="151"/>
        <v/>
      </c>
      <c r="AK492" s="18" t="str">
        <f t="shared" si="152"/>
        <v/>
      </c>
      <c r="AL492" s="18" t="str">
        <f t="shared" si="153"/>
        <v/>
      </c>
    </row>
    <row r="493" spans="1:38" ht="22.5" customHeight="1" x14ac:dyDescent="0.25">
      <c r="A493" s="98">
        <v>484</v>
      </c>
      <c r="B493" s="66"/>
      <c r="C493" s="67"/>
      <c r="D493" s="22"/>
      <c r="E493" s="22"/>
      <c r="F493" s="22"/>
      <c r="G493" s="23"/>
      <c r="H493" s="23"/>
      <c r="I493" s="23"/>
      <c r="J493" s="15"/>
      <c r="K493" s="15"/>
      <c r="L493" s="15"/>
      <c r="M493" s="14"/>
      <c r="N493" s="14"/>
      <c r="O493" s="14"/>
      <c r="P493" s="14"/>
      <c r="Q493" s="14"/>
      <c r="R493" s="16"/>
      <c r="S493" s="13"/>
      <c r="T493" s="12"/>
      <c r="U493" s="10" t="str">
        <f t="shared" si="139"/>
        <v/>
      </c>
      <c r="V493" s="10" t="str">
        <f t="shared" si="140"/>
        <v/>
      </c>
      <c r="W493" s="10" t="str">
        <f t="shared" si="155"/>
        <v/>
      </c>
      <c r="X493" s="10" t="str">
        <f t="shared" si="138"/>
        <v/>
      </c>
      <c r="Y493" s="10" t="str">
        <f t="shared" si="141"/>
        <v/>
      </c>
      <c r="Z493" s="10" t="str">
        <f t="shared" si="142"/>
        <v/>
      </c>
      <c r="AA493" s="10" t="str">
        <f t="shared" si="143"/>
        <v/>
      </c>
      <c r="AB493" s="10" t="str">
        <f t="shared" si="144"/>
        <v/>
      </c>
      <c r="AC493" s="18" t="str">
        <f t="shared" si="145"/>
        <v/>
      </c>
      <c r="AD493" s="18" t="str">
        <f t="shared" si="154"/>
        <v/>
      </c>
      <c r="AE493" s="18" t="str">
        <f t="shared" si="146"/>
        <v/>
      </c>
      <c r="AF493" s="18" t="str">
        <f t="shared" si="147"/>
        <v/>
      </c>
      <c r="AG493" s="18" t="str">
        <f t="shared" si="148"/>
        <v/>
      </c>
      <c r="AH493" s="18" t="str">
        <f t="shared" si="149"/>
        <v/>
      </c>
      <c r="AI493" s="18" t="str">
        <f t="shared" si="150"/>
        <v/>
      </c>
      <c r="AJ493" s="18" t="str">
        <f t="shared" si="151"/>
        <v/>
      </c>
      <c r="AK493" s="18" t="str">
        <f t="shared" si="152"/>
        <v/>
      </c>
      <c r="AL493" s="18" t="str">
        <f t="shared" si="153"/>
        <v/>
      </c>
    </row>
    <row r="494" spans="1:38" ht="22.5" customHeight="1" x14ac:dyDescent="0.25">
      <c r="A494" s="98">
        <v>485</v>
      </c>
      <c r="B494" s="66"/>
      <c r="C494" s="67"/>
      <c r="D494" s="22"/>
      <c r="E494" s="22"/>
      <c r="F494" s="22"/>
      <c r="G494" s="23"/>
      <c r="H494" s="23"/>
      <c r="I494" s="23"/>
      <c r="J494" s="15"/>
      <c r="K494" s="15"/>
      <c r="L494" s="15"/>
      <c r="M494" s="14"/>
      <c r="N494" s="14"/>
      <c r="O494" s="14"/>
      <c r="P494" s="14"/>
      <c r="Q494" s="14"/>
      <c r="R494" s="16"/>
      <c r="S494" s="13"/>
      <c r="T494" s="12"/>
      <c r="U494" s="10" t="str">
        <f t="shared" si="139"/>
        <v/>
      </c>
      <c r="V494" s="10" t="str">
        <f t="shared" si="140"/>
        <v/>
      </c>
      <c r="W494" s="10" t="str">
        <f t="shared" si="155"/>
        <v/>
      </c>
      <c r="X494" s="10" t="str">
        <f t="shared" si="138"/>
        <v/>
      </c>
      <c r="Y494" s="10" t="str">
        <f t="shared" si="141"/>
        <v/>
      </c>
      <c r="Z494" s="10" t="str">
        <f t="shared" si="142"/>
        <v/>
      </c>
      <c r="AA494" s="10" t="str">
        <f t="shared" si="143"/>
        <v/>
      </c>
      <c r="AB494" s="10" t="str">
        <f t="shared" si="144"/>
        <v/>
      </c>
      <c r="AC494" s="18" t="str">
        <f t="shared" si="145"/>
        <v/>
      </c>
      <c r="AD494" s="18" t="str">
        <f t="shared" si="154"/>
        <v/>
      </c>
      <c r="AE494" s="18" t="str">
        <f t="shared" si="146"/>
        <v/>
      </c>
      <c r="AF494" s="18" t="str">
        <f t="shared" si="147"/>
        <v/>
      </c>
      <c r="AG494" s="18" t="str">
        <f t="shared" si="148"/>
        <v/>
      </c>
      <c r="AH494" s="18" t="str">
        <f t="shared" si="149"/>
        <v/>
      </c>
      <c r="AI494" s="18" t="str">
        <f t="shared" si="150"/>
        <v/>
      </c>
      <c r="AJ494" s="18" t="str">
        <f t="shared" si="151"/>
        <v/>
      </c>
      <c r="AK494" s="18" t="str">
        <f t="shared" si="152"/>
        <v/>
      </c>
      <c r="AL494" s="18" t="str">
        <f t="shared" si="153"/>
        <v/>
      </c>
    </row>
    <row r="495" spans="1:38" ht="22.5" customHeight="1" x14ac:dyDescent="0.25">
      <c r="A495" s="98">
        <v>486</v>
      </c>
      <c r="B495" s="66"/>
      <c r="C495" s="67"/>
      <c r="D495" s="22"/>
      <c r="E495" s="22"/>
      <c r="F495" s="22"/>
      <c r="G495" s="23"/>
      <c r="H495" s="23"/>
      <c r="I495" s="23"/>
      <c r="J495" s="15"/>
      <c r="K495" s="15"/>
      <c r="L495" s="15"/>
      <c r="M495" s="14"/>
      <c r="N495" s="14"/>
      <c r="O495" s="14"/>
      <c r="P495" s="14"/>
      <c r="Q495" s="14"/>
      <c r="R495" s="16"/>
      <c r="S495" s="13"/>
      <c r="T495" s="12"/>
      <c r="U495" s="10" t="str">
        <f t="shared" si="139"/>
        <v/>
      </c>
      <c r="V495" s="10" t="str">
        <f t="shared" si="140"/>
        <v/>
      </c>
      <c r="W495" s="10" t="str">
        <f t="shared" si="155"/>
        <v/>
      </c>
      <c r="X495" s="10" t="str">
        <f t="shared" si="138"/>
        <v/>
      </c>
      <c r="Y495" s="10" t="str">
        <f t="shared" si="141"/>
        <v/>
      </c>
      <c r="Z495" s="10" t="str">
        <f t="shared" si="142"/>
        <v/>
      </c>
      <c r="AA495" s="10" t="str">
        <f t="shared" si="143"/>
        <v/>
      </c>
      <c r="AB495" s="10" t="str">
        <f t="shared" si="144"/>
        <v/>
      </c>
      <c r="AC495" s="18" t="str">
        <f t="shared" si="145"/>
        <v/>
      </c>
      <c r="AD495" s="18" t="str">
        <f t="shared" si="154"/>
        <v/>
      </c>
      <c r="AE495" s="18" t="str">
        <f t="shared" si="146"/>
        <v/>
      </c>
      <c r="AF495" s="18" t="str">
        <f t="shared" si="147"/>
        <v/>
      </c>
      <c r="AG495" s="18" t="str">
        <f t="shared" si="148"/>
        <v/>
      </c>
      <c r="AH495" s="18" t="str">
        <f t="shared" si="149"/>
        <v/>
      </c>
      <c r="AI495" s="18" t="str">
        <f t="shared" si="150"/>
        <v/>
      </c>
      <c r="AJ495" s="18" t="str">
        <f t="shared" si="151"/>
        <v/>
      </c>
      <c r="AK495" s="18" t="str">
        <f t="shared" si="152"/>
        <v/>
      </c>
      <c r="AL495" s="18" t="str">
        <f t="shared" si="153"/>
        <v/>
      </c>
    </row>
    <row r="496" spans="1:38" ht="22.5" customHeight="1" x14ac:dyDescent="0.25">
      <c r="A496" s="98">
        <v>487</v>
      </c>
      <c r="B496" s="66"/>
      <c r="C496" s="67"/>
      <c r="D496" s="22"/>
      <c r="E496" s="22"/>
      <c r="F496" s="22"/>
      <c r="G496" s="23"/>
      <c r="H496" s="23"/>
      <c r="I496" s="23"/>
      <c r="J496" s="15"/>
      <c r="K496" s="15"/>
      <c r="L496" s="15"/>
      <c r="M496" s="14"/>
      <c r="N496" s="14"/>
      <c r="O496" s="14"/>
      <c r="P496" s="14"/>
      <c r="Q496" s="14"/>
      <c r="R496" s="16"/>
      <c r="S496" s="13"/>
      <c r="T496" s="12"/>
      <c r="U496" s="10" t="str">
        <f t="shared" si="139"/>
        <v/>
      </c>
      <c r="V496" s="10" t="str">
        <f t="shared" si="140"/>
        <v/>
      </c>
      <c r="W496" s="10" t="str">
        <f t="shared" si="155"/>
        <v/>
      </c>
      <c r="X496" s="10" t="str">
        <f t="shared" si="138"/>
        <v/>
      </c>
      <c r="Y496" s="10" t="str">
        <f t="shared" si="141"/>
        <v/>
      </c>
      <c r="Z496" s="10" t="str">
        <f t="shared" si="142"/>
        <v/>
      </c>
      <c r="AA496" s="10" t="str">
        <f t="shared" si="143"/>
        <v/>
      </c>
      <c r="AB496" s="10" t="str">
        <f t="shared" si="144"/>
        <v/>
      </c>
      <c r="AC496" s="18" t="str">
        <f t="shared" si="145"/>
        <v/>
      </c>
      <c r="AD496" s="18" t="str">
        <f t="shared" si="154"/>
        <v/>
      </c>
      <c r="AE496" s="18" t="str">
        <f t="shared" si="146"/>
        <v/>
      </c>
      <c r="AF496" s="18" t="str">
        <f t="shared" si="147"/>
        <v/>
      </c>
      <c r="AG496" s="18" t="str">
        <f t="shared" si="148"/>
        <v/>
      </c>
      <c r="AH496" s="18" t="str">
        <f t="shared" si="149"/>
        <v/>
      </c>
      <c r="AI496" s="18" t="str">
        <f t="shared" si="150"/>
        <v/>
      </c>
      <c r="AJ496" s="18" t="str">
        <f t="shared" si="151"/>
        <v/>
      </c>
      <c r="AK496" s="18" t="str">
        <f t="shared" si="152"/>
        <v/>
      </c>
      <c r="AL496" s="18" t="str">
        <f t="shared" si="153"/>
        <v/>
      </c>
    </row>
    <row r="497" spans="1:38" ht="22.5" customHeight="1" x14ac:dyDescent="0.25">
      <c r="A497" s="98">
        <v>488</v>
      </c>
      <c r="B497" s="66"/>
      <c r="C497" s="67"/>
      <c r="D497" s="22"/>
      <c r="E497" s="22"/>
      <c r="F497" s="22"/>
      <c r="G497" s="23"/>
      <c r="H497" s="23"/>
      <c r="I497" s="23"/>
      <c r="J497" s="15"/>
      <c r="K497" s="15"/>
      <c r="L497" s="15"/>
      <c r="M497" s="14"/>
      <c r="N497" s="14"/>
      <c r="O497" s="14"/>
      <c r="P497" s="14"/>
      <c r="Q497" s="14"/>
      <c r="R497" s="16"/>
      <c r="S497" s="13"/>
      <c r="T497" s="12"/>
      <c r="U497" s="10" t="str">
        <f t="shared" si="139"/>
        <v/>
      </c>
      <c r="V497" s="10" t="str">
        <f t="shared" si="140"/>
        <v/>
      </c>
      <c r="W497" s="10" t="str">
        <f t="shared" si="155"/>
        <v/>
      </c>
      <c r="X497" s="10" t="str">
        <f t="shared" si="138"/>
        <v/>
      </c>
      <c r="Y497" s="10" t="str">
        <f t="shared" si="141"/>
        <v/>
      </c>
      <c r="Z497" s="10" t="str">
        <f t="shared" si="142"/>
        <v/>
      </c>
      <c r="AA497" s="10" t="str">
        <f t="shared" si="143"/>
        <v/>
      </c>
      <c r="AB497" s="10" t="str">
        <f t="shared" si="144"/>
        <v/>
      </c>
      <c r="AC497" s="18" t="str">
        <f t="shared" si="145"/>
        <v/>
      </c>
      <c r="AD497" s="18" t="str">
        <f t="shared" si="154"/>
        <v/>
      </c>
      <c r="AE497" s="18" t="str">
        <f t="shared" si="146"/>
        <v/>
      </c>
      <c r="AF497" s="18" t="str">
        <f t="shared" si="147"/>
        <v/>
      </c>
      <c r="AG497" s="18" t="str">
        <f t="shared" si="148"/>
        <v/>
      </c>
      <c r="AH497" s="18" t="str">
        <f t="shared" si="149"/>
        <v/>
      </c>
      <c r="AI497" s="18" t="str">
        <f t="shared" si="150"/>
        <v/>
      </c>
      <c r="AJ497" s="18" t="str">
        <f t="shared" si="151"/>
        <v/>
      </c>
      <c r="AK497" s="18" t="str">
        <f t="shared" si="152"/>
        <v/>
      </c>
      <c r="AL497" s="18" t="str">
        <f t="shared" si="153"/>
        <v/>
      </c>
    </row>
    <row r="498" spans="1:38" ht="22.5" customHeight="1" x14ac:dyDescent="0.25">
      <c r="A498" s="98">
        <v>489</v>
      </c>
      <c r="B498" s="66"/>
      <c r="C498" s="67"/>
      <c r="D498" s="22"/>
      <c r="E498" s="22"/>
      <c r="F498" s="22"/>
      <c r="G498" s="23"/>
      <c r="H498" s="23"/>
      <c r="I498" s="23"/>
      <c r="J498" s="15"/>
      <c r="K498" s="15"/>
      <c r="L498" s="15"/>
      <c r="M498" s="14"/>
      <c r="N498" s="14"/>
      <c r="O498" s="14"/>
      <c r="P498" s="14"/>
      <c r="Q498" s="14"/>
      <c r="R498" s="16"/>
      <c r="S498" s="13"/>
      <c r="T498" s="12"/>
      <c r="U498" s="10" t="str">
        <f t="shared" si="139"/>
        <v/>
      </c>
      <c r="V498" s="10" t="str">
        <f t="shared" si="140"/>
        <v/>
      </c>
      <c r="W498" s="10" t="str">
        <f t="shared" si="155"/>
        <v/>
      </c>
      <c r="X498" s="10" t="str">
        <f t="shared" si="138"/>
        <v/>
      </c>
      <c r="Y498" s="10" t="str">
        <f t="shared" si="141"/>
        <v/>
      </c>
      <c r="Z498" s="10" t="str">
        <f t="shared" si="142"/>
        <v/>
      </c>
      <c r="AA498" s="10" t="str">
        <f t="shared" si="143"/>
        <v/>
      </c>
      <c r="AB498" s="10" t="str">
        <f t="shared" si="144"/>
        <v/>
      </c>
      <c r="AC498" s="18" t="str">
        <f t="shared" si="145"/>
        <v/>
      </c>
      <c r="AD498" s="18" t="str">
        <f t="shared" si="154"/>
        <v/>
      </c>
      <c r="AE498" s="18" t="str">
        <f t="shared" si="146"/>
        <v/>
      </c>
      <c r="AF498" s="18" t="str">
        <f t="shared" si="147"/>
        <v/>
      </c>
      <c r="AG498" s="18" t="str">
        <f t="shared" si="148"/>
        <v/>
      </c>
      <c r="AH498" s="18" t="str">
        <f t="shared" si="149"/>
        <v/>
      </c>
      <c r="AI498" s="18" t="str">
        <f t="shared" si="150"/>
        <v/>
      </c>
      <c r="AJ498" s="18" t="str">
        <f t="shared" si="151"/>
        <v/>
      </c>
      <c r="AK498" s="18" t="str">
        <f t="shared" si="152"/>
        <v/>
      </c>
      <c r="AL498" s="18" t="str">
        <f t="shared" si="153"/>
        <v/>
      </c>
    </row>
    <row r="499" spans="1:38" ht="22.5" customHeight="1" x14ac:dyDescent="0.25">
      <c r="A499" s="98">
        <v>490</v>
      </c>
      <c r="B499" s="66"/>
      <c r="C499" s="67"/>
      <c r="D499" s="22"/>
      <c r="E499" s="22"/>
      <c r="F499" s="22"/>
      <c r="G499" s="23"/>
      <c r="H499" s="23"/>
      <c r="I499" s="23"/>
      <c r="J499" s="15"/>
      <c r="K499" s="15"/>
      <c r="L499" s="15"/>
      <c r="M499" s="14"/>
      <c r="N499" s="14"/>
      <c r="O499" s="14"/>
      <c r="P499" s="14"/>
      <c r="Q499" s="14"/>
      <c r="R499" s="16"/>
      <c r="S499" s="13"/>
      <c r="T499" s="12"/>
      <c r="U499" s="10" t="str">
        <f t="shared" si="139"/>
        <v/>
      </c>
      <c r="V499" s="10" t="str">
        <f t="shared" si="140"/>
        <v/>
      </c>
      <c r="W499" s="10" t="str">
        <f t="shared" si="155"/>
        <v/>
      </c>
      <c r="X499" s="10" t="str">
        <f t="shared" si="138"/>
        <v/>
      </c>
      <c r="Y499" s="10" t="str">
        <f t="shared" si="141"/>
        <v/>
      </c>
      <c r="Z499" s="10" t="str">
        <f t="shared" si="142"/>
        <v/>
      </c>
      <c r="AA499" s="10" t="str">
        <f t="shared" si="143"/>
        <v/>
      </c>
      <c r="AB499" s="10" t="str">
        <f t="shared" si="144"/>
        <v/>
      </c>
      <c r="AC499" s="18" t="str">
        <f t="shared" si="145"/>
        <v/>
      </c>
      <c r="AD499" s="18" t="str">
        <f t="shared" si="154"/>
        <v/>
      </c>
      <c r="AE499" s="18" t="str">
        <f t="shared" si="146"/>
        <v/>
      </c>
      <c r="AF499" s="18" t="str">
        <f t="shared" si="147"/>
        <v/>
      </c>
      <c r="AG499" s="18" t="str">
        <f t="shared" si="148"/>
        <v/>
      </c>
      <c r="AH499" s="18" t="str">
        <f t="shared" si="149"/>
        <v/>
      </c>
      <c r="AI499" s="18" t="str">
        <f t="shared" si="150"/>
        <v/>
      </c>
      <c r="AJ499" s="18" t="str">
        <f t="shared" si="151"/>
        <v/>
      </c>
      <c r="AK499" s="18" t="str">
        <f t="shared" si="152"/>
        <v/>
      </c>
      <c r="AL499" s="18" t="str">
        <f t="shared" si="153"/>
        <v/>
      </c>
    </row>
    <row r="500" spans="1:38" ht="22.5" customHeight="1" x14ac:dyDescent="0.25">
      <c r="A500" s="98">
        <v>491</v>
      </c>
      <c r="B500" s="66"/>
      <c r="C500" s="67"/>
      <c r="D500" s="22"/>
      <c r="E500" s="22"/>
      <c r="F500" s="22"/>
      <c r="G500" s="23"/>
      <c r="H500" s="23"/>
      <c r="I500" s="23"/>
      <c r="J500" s="15"/>
      <c r="K500" s="15"/>
      <c r="L500" s="15"/>
      <c r="M500" s="14"/>
      <c r="N500" s="14"/>
      <c r="O500" s="14"/>
      <c r="P500" s="14"/>
      <c r="Q500" s="14"/>
      <c r="R500" s="16"/>
      <c r="S500" s="13"/>
      <c r="T500" s="46"/>
      <c r="U500" s="10" t="str">
        <f t="shared" si="139"/>
        <v/>
      </c>
      <c r="V500" s="10" t="str">
        <f t="shared" si="140"/>
        <v/>
      </c>
      <c r="W500" s="10" t="str">
        <f t="shared" si="155"/>
        <v/>
      </c>
      <c r="X500" s="10" t="str">
        <f t="shared" si="138"/>
        <v/>
      </c>
      <c r="Y500" s="10" t="str">
        <f t="shared" si="141"/>
        <v/>
      </c>
      <c r="Z500" s="10" t="str">
        <f t="shared" si="142"/>
        <v/>
      </c>
      <c r="AA500" s="10" t="str">
        <f t="shared" si="143"/>
        <v/>
      </c>
      <c r="AB500" s="10" t="str">
        <f t="shared" si="144"/>
        <v/>
      </c>
      <c r="AC500" s="18" t="str">
        <f t="shared" si="145"/>
        <v/>
      </c>
      <c r="AD500" s="18" t="str">
        <f t="shared" si="154"/>
        <v/>
      </c>
      <c r="AE500" s="18" t="str">
        <f t="shared" si="146"/>
        <v/>
      </c>
      <c r="AF500" s="18" t="str">
        <f t="shared" si="147"/>
        <v/>
      </c>
      <c r="AG500" s="18" t="str">
        <f t="shared" si="148"/>
        <v/>
      </c>
      <c r="AH500" s="18" t="str">
        <f t="shared" si="149"/>
        <v/>
      </c>
      <c r="AI500" s="18" t="str">
        <f t="shared" si="150"/>
        <v/>
      </c>
      <c r="AJ500" s="18" t="str">
        <f t="shared" si="151"/>
        <v/>
      </c>
      <c r="AK500" s="18" t="str">
        <f t="shared" si="152"/>
        <v/>
      </c>
      <c r="AL500" s="18" t="str">
        <f t="shared" si="153"/>
        <v/>
      </c>
    </row>
  </sheetData>
  <sheetProtection algorithmName="SHA-512" hashValue="GcGDWD//lAYZYGP/wpAfQH41JpKSveVvBO0cpcyXuMBTQNZUs4n/k1V1OpQoHEq3nMGtWtJWxBLjgUPeeKRByg==" saltValue="AtBElwYDHqi/eZdbzjjwKg==" spinCount="100000" sheet="1" selectLockedCells="1"/>
  <mergeCells count="1">
    <mergeCell ref="M7:S7"/>
  </mergeCells>
  <conditionalFormatting sqref="C8">
    <cfRule type="cellIs" dxfId="4" priority="4" operator="equal">
      <formula>FALSE</formula>
    </cfRule>
    <cfRule type="cellIs" dxfId="3" priority="5" operator="equal">
      <formula>TRUE</formula>
    </cfRule>
  </conditionalFormatting>
  <conditionalFormatting sqref="R8">
    <cfRule type="cellIs" dxfId="2" priority="2" operator="equal">
      <formula>FALSE</formula>
    </cfRule>
    <cfRule type="cellIs" dxfId="1" priority="3" operator="equal">
      <formula>TRUE</formula>
    </cfRule>
  </conditionalFormatting>
  <conditionalFormatting sqref="U10:U500">
    <cfRule type="cellIs" dxfId="0" priority="1" operator="notEqual">
      <formula>""</formula>
    </cfRule>
  </conditionalFormatting>
  <printOptions horizontalCentered="1" verticalCentered="1"/>
  <pageMargins left="0.25" right="0.25" top="0.25" bottom="0.25" header="0.5" footer="0.5"/>
  <pageSetup fitToWidth="0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381000</xdr:colOff>
                    <xdr:row>1</xdr:row>
                    <xdr:rowOff>133350</xdr:rowOff>
                  </from>
                  <to>
                    <xdr:col>14</xdr:col>
                    <xdr:colOff>12700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0"/>
  <sheetViews>
    <sheetView workbookViewId="0">
      <selection activeCell="A2" sqref="A2"/>
    </sheetView>
  </sheetViews>
  <sheetFormatPr defaultRowHeight="12.5" x14ac:dyDescent="0.25"/>
  <cols>
    <col min="1" max="1" width="139" customWidth="1"/>
  </cols>
  <sheetData>
    <row r="1" spans="1:1" ht="25" x14ac:dyDescent="0.5">
      <c r="A1" s="122" t="s">
        <v>149</v>
      </c>
    </row>
    <row r="2" spans="1:1" x14ac:dyDescent="0.25">
      <c r="A2" s="132"/>
    </row>
    <row r="3" spans="1:1" x14ac:dyDescent="0.25">
      <c r="A3" s="132"/>
    </row>
    <row r="4" spans="1:1" x14ac:dyDescent="0.25">
      <c r="A4" s="132"/>
    </row>
    <row r="5" spans="1:1" x14ac:dyDescent="0.25">
      <c r="A5" s="132"/>
    </row>
    <row r="6" spans="1:1" x14ac:dyDescent="0.25">
      <c r="A6" s="132"/>
    </row>
    <row r="7" spans="1:1" x14ac:dyDescent="0.25">
      <c r="A7" s="132"/>
    </row>
    <row r="8" spans="1:1" x14ac:dyDescent="0.25">
      <c r="A8" s="132"/>
    </row>
    <row r="9" spans="1:1" x14ac:dyDescent="0.25">
      <c r="A9" s="132"/>
    </row>
    <row r="10" spans="1:1" x14ac:dyDescent="0.25">
      <c r="A10" s="132"/>
    </row>
    <row r="11" spans="1:1" x14ac:dyDescent="0.25">
      <c r="A11" s="132"/>
    </row>
    <row r="12" spans="1:1" x14ac:dyDescent="0.25">
      <c r="A12" s="132"/>
    </row>
    <row r="13" spans="1:1" x14ac:dyDescent="0.25">
      <c r="A13" s="132"/>
    </row>
    <row r="14" spans="1:1" x14ac:dyDescent="0.25">
      <c r="A14" s="132"/>
    </row>
    <row r="15" spans="1:1" x14ac:dyDescent="0.25">
      <c r="A15" s="132"/>
    </row>
    <row r="16" spans="1:1" x14ac:dyDescent="0.25">
      <c r="A16" s="132"/>
    </row>
    <row r="17" spans="1:1" x14ac:dyDescent="0.25">
      <c r="A17" s="132"/>
    </row>
    <row r="18" spans="1:1" x14ac:dyDescent="0.25">
      <c r="A18" s="132"/>
    </row>
    <row r="19" spans="1:1" x14ac:dyDescent="0.25">
      <c r="A19" s="132"/>
    </row>
    <row r="20" spans="1:1" x14ac:dyDescent="0.25">
      <c r="A20" s="132"/>
    </row>
    <row r="21" spans="1:1" x14ac:dyDescent="0.25">
      <c r="A21" s="132"/>
    </row>
    <row r="22" spans="1:1" x14ac:dyDescent="0.25">
      <c r="A22" s="132"/>
    </row>
    <row r="23" spans="1:1" x14ac:dyDescent="0.25">
      <c r="A23" s="132"/>
    </row>
    <row r="24" spans="1:1" x14ac:dyDescent="0.25">
      <c r="A24" s="132"/>
    </row>
    <row r="25" spans="1:1" x14ac:dyDescent="0.25">
      <c r="A25" s="132"/>
    </row>
    <row r="26" spans="1:1" x14ac:dyDescent="0.25">
      <c r="A26" s="132"/>
    </row>
    <row r="27" spans="1:1" x14ac:dyDescent="0.25">
      <c r="A27" s="132"/>
    </row>
    <row r="28" spans="1:1" x14ac:dyDescent="0.25">
      <c r="A28" s="132"/>
    </row>
    <row r="29" spans="1:1" x14ac:dyDescent="0.25">
      <c r="A29" s="132"/>
    </row>
    <row r="30" spans="1:1" x14ac:dyDescent="0.25">
      <c r="A30" s="132"/>
    </row>
  </sheetData>
  <sheetProtection algorithmName="SHA-512" hashValue="2T/5JfKDU2ZdL7IRfXgEKUdDkbyGT9qYngHrvTLZNOgGMhywhbhOaScBCJTNHkHGs7qVFyCQyPM8C5NFQbNlrw==" saltValue="rNDvxnpPtH0pbbniXadv2A==" spinCount="100000" sheet="1" objects="1" scenarios="1" select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3"/>
  <sheetViews>
    <sheetView workbookViewId="0">
      <selection activeCell="R983" sqref="R983"/>
    </sheetView>
  </sheetViews>
  <sheetFormatPr defaultColWidth="9.1796875" defaultRowHeight="12.5" x14ac:dyDescent="0.25"/>
  <cols>
    <col min="1" max="1" width="62.453125" style="55" bestFit="1" customWidth="1"/>
    <col min="2" max="2" width="11" style="55" bestFit="1" customWidth="1"/>
    <col min="3" max="3" width="9.1796875" style="55"/>
    <col min="4" max="4" width="9.453125" style="55" bestFit="1" customWidth="1"/>
    <col min="5" max="5" width="13.453125" style="55" bestFit="1" customWidth="1"/>
    <col min="6" max="6" width="16.81640625" style="55" customWidth="1"/>
    <col min="7" max="7" width="10.453125" style="55" customWidth="1"/>
    <col min="8" max="8" width="14.81640625" style="55" bestFit="1" customWidth="1"/>
    <col min="9" max="9" width="11" style="104" bestFit="1" customWidth="1"/>
    <col min="10" max="10" width="8.81640625" style="55" bestFit="1" customWidth="1"/>
    <col min="11" max="11" width="5.26953125" style="55" bestFit="1" customWidth="1"/>
    <col min="12" max="12" width="2.7265625" style="55" bestFit="1" customWidth="1"/>
    <col min="13" max="13" width="4.453125" style="55" bestFit="1" customWidth="1"/>
    <col min="14" max="14" width="4.54296875" style="55" bestFit="1" customWidth="1"/>
    <col min="15" max="15" width="5" style="55" bestFit="1" customWidth="1"/>
    <col min="16" max="16" width="4.1796875" style="55" bestFit="1" customWidth="1"/>
    <col min="17" max="17" width="6.1796875" style="55" bestFit="1" customWidth="1"/>
    <col min="18" max="18" width="5.453125" style="55" bestFit="1" customWidth="1"/>
    <col min="19" max="19" width="2.26953125" style="55" bestFit="1" customWidth="1"/>
    <col min="20" max="20" width="7.7265625" style="55" bestFit="1" customWidth="1"/>
    <col min="21" max="21" width="2.453125" style="55" bestFit="1" customWidth="1"/>
    <col min="22" max="22" width="2.54296875" style="55" bestFit="1" customWidth="1"/>
    <col min="23" max="23" width="9.1796875" style="55"/>
    <col min="24" max="24" width="14.7265625" style="104" bestFit="1" customWidth="1"/>
    <col min="25" max="25" width="9.1796875" style="55"/>
    <col min="26" max="26" width="5.7265625" style="55" customWidth="1"/>
    <col min="27" max="16384" width="9.1796875" style="55"/>
  </cols>
  <sheetData>
    <row r="1" spans="1:26" ht="28.5" customHeight="1" x14ac:dyDescent="0.25">
      <c r="A1" s="86" t="s">
        <v>62</v>
      </c>
      <c r="B1" s="85" t="s">
        <v>61</v>
      </c>
      <c r="C1" s="33" t="s">
        <v>63</v>
      </c>
      <c r="D1" s="33" t="s">
        <v>64</v>
      </c>
      <c r="E1" s="33" t="s">
        <v>65</v>
      </c>
      <c r="F1" s="85" t="s">
        <v>66</v>
      </c>
      <c r="G1" s="85" t="s">
        <v>70</v>
      </c>
      <c r="H1" s="87" t="s">
        <v>67</v>
      </c>
      <c r="I1" s="106" t="s">
        <v>68</v>
      </c>
      <c r="J1" s="88" t="s">
        <v>69</v>
      </c>
      <c r="K1" s="88" t="s">
        <v>39</v>
      </c>
      <c r="L1" s="88" t="s">
        <v>40</v>
      </c>
      <c r="M1" s="87" t="s">
        <v>71</v>
      </c>
      <c r="N1" s="88" t="s">
        <v>41</v>
      </c>
      <c r="O1" s="88" t="s">
        <v>42</v>
      </c>
      <c r="P1" s="89" t="s">
        <v>43</v>
      </c>
      <c r="Q1" s="89" t="s">
        <v>44</v>
      </c>
      <c r="R1" s="89" t="s">
        <v>45</v>
      </c>
      <c r="S1" s="90" t="s">
        <v>46</v>
      </c>
      <c r="T1" s="91" t="s">
        <v>50</v>
      </c>
      <c r="U1" s="90" t="s">
        <v>47</v>
      </c>
      <c r="V1" s="92" t="s">
        <v>48</v>
      </c>
      <c r="W1" s="91" t="s">
        <v>49</v>
      </c>
      <c r="X1" s="105" t="s">
        <v>72</v>
      </c>
      <c r="Y1" s="90" t="s">
        <v>73</v>
      </c>
      <c r="Z1" s="93" t="s">
        <v>83</v>
      </c>
    </row>
    <row r="2" spans="1:26" x14ac:dyDescent="0.25">
      <c r="A2" s="55" t="str">
        <f>IF(VLOOKUP(ROW()-1,'Report 1 GLs (571 A)'!$A:$K,2,FALSE)="","",VLOOKUP(ROW()-1,'Report 1 GLs (571 A)'!$A:$K,2,FALSE))</f>
        <v>GENERAL CASH</v>
      </c>
      <c r="B2" s="104" t="str">
        <f>IF(VLOOKUP(ROW()-1,'Report 1 GLs (571 A)'!$A:$K,6,FALSE)="","",VLOOKUP(ROW()-1,'Report 1 GLs (571 A)'!$A:$K,6,FALSE))</f>
        <v/>
      </c>
      <c r="C2" s="55" t="str">
        <f>IF(VLOOKUP(ROW()-1,'Report 1 GLs (571 A)'!$A:$K,7,FALSE)="","",VLOOKUP(ROW()-1,'Report 1 GLs (571 A)'!$A:$K,7,FALSE))</f>
        <v/>
      </c>
      <c r="D2" s="55" t="str">
        <f>IF(VLOOKUP(ROW()-1,'Report 1 GLs (571 A)'!$A:$K,8,FALSE)="","",VLOOKUP(ROW()-1,'Report 1 GLs (571 A)'!$A:$K,8,FALSE))</f>
        <v>1110</v>
      </c>
      <c r="E2" s="55" t="str">
        <f>IF(VLOOKUP(ROW()-1,'Report 1 GLs (571 A)'!$A:$K,9,FALSE)="","",VLOOKUP(ROW()-1,'Report 1 GLs (571 A)'!$A:$K,9,FALSE))</f>
        <v/>
      </c>
      <c r="F2" s="104" t="str">
        <f>IF(VLOOKUP(ROW()-1,'Report 1 GLs (571 A)'!$A:$K,10,FALSE)="","",VLOOKUP(ROW()-1,'Report 1 GLs (571 A)'!$A:$K,10,FALSE))</f>
        <v/>
      </c>
      <c r="G2" s="55" t="str">
        <f>IF(VLOOKUP(ROW()-1,'Report 1 GLs (571 A)'!$A:$K,11,FALSE)="","",VLOOKUP(ROW()-1,'Report 1 GLs (571 A)'!$A:$K,11,FALSE))</f>
        <v/>
      </c>
      <c r="Z2" s="55" t="s">
        <v>82</v>
      </c>
    </row>
    <row r="3" spans="1:26" x14ac:dyDescent="0.25">
      <c r="A3" s="55" t="str">
        <f>IF(VLOOKUP(ROW()-1,'Report 1 GLs (571 A)'!$A:$K,2,FALSE)="","",VLOOKUP(ROW()-1,'Report 1 GLs (571 A)'!$A:$K,2,FALSE))</f>
        <v>REVOLVING FUND CASH</v>
      </c>
      <c r="B3" s="104" t="str">
        <f>IF(VLOOKUP(ROW()-1,'Report 1 GLs (571 A)'!$A:$K,6,FALSE)="","",VLOOKUP(ROW()-1,'Report 1 GLs (571 A)'!$A:$K,6,FALSE))</f>
        <v/>
      </c>
      <c r="C3" s="55" t="str">
        <f>IF(VLOOKUP(ROW()-1,'Report 1 GLs (571 A)'!$A:$K,7,FALSE)="","",VLOOKUP(ROW()-1,'Report 1 GLs (571 A)'!$A:$K,7,FALSE))</f>
        <v/>
      </c>
      <c r="D3" s="55" t="str">
        <f>IF(VLOOKUP(ROW()-1,'Report 1 GLs (571 A)'!$A:$K,8,FALSE)="","",VLOOKUP(ROW()-1,'Report 1 GLs (571 A)'!$A:$K,8,FALSE))</f>
        <v>1130</v>
      </c>
      <c r="E3" s="55" t="str">
        <f>IF(VLOOKUP(ROW()-1,'Report 1 GLs (571 A)'!$A:$K,9,FALSE)="","",VLOOKUP(ROW()-1,'Report 1 GLs (571 A)'!$A:$K,9,FALSE))</f>
        <v/>
      </c>
      <c r="F3" s="104" t="str">
        <f>IF(VLOOKUP(ROW()-1,'Report 1 GLs (571 A)'!$A:$K,10,FALSE)="","",VLOOKUP(ROW()-1,'Report 1 GLs (571 A)'!$A:$K,10,FALSE))</f>
        <v/>
      </c>
      <c r="G3" s="55" t="str">
        <f>IF(VLOOKUP(ROW()-1,'Report 1 GLs (571 A)'!$A:$K,11,FALSE)="","",VLOOKUP(ROW()-1,'Report 1 GLs (571 A)'!$A:$K,11,FALSE))</f>
        <v/>
      </c>
      <c r="Z3" s="55" t="s">
        <v>82</v>
      </c>
    </row>
    <row r="4" spans="1:26" x14ac:dyDescent="0.25">
      <c r="A4" s="55" t="str">
        <f>IF(VLOOKUP(ROW()-1,'Report 1 GLs (571 A)'!$A:$K,2,FALSE)="","",VLOOKUP(ROW()-1,'Report 1 GLs (571 A)'!$A:$K,2,FALSE))</f>
        <v>CASH ON HAND</v>
      </c>
      <c r="B4" s="104" t="str">
        <f>IF(VLOOKUP(ROW()-1,'Report 1 GLs (571 A)'!$A:$K,6,FALSE)="","",VLOOKUP(ROW()-1,'Report 1 GLs (571 A)'!$A:$K,6,FALSE))</f>
        <v/>
      </c>
      <c r="C4" s="55" t="str">
        <f>IF(VLOOKUP(ROW()-1,'Report 1 GLs (571 A)'!$A:$K,7,FALSE)="","",VLOOKUP(ROW()-1,'Report 1 GLs (571 A)'!$A:$K,7,FALSE))</f>
        <v/>
      </c>
      <c r="D4" s="55" t="str">
        <f>IF(VLOOKUP(ROW()-1,'Report 1 GLs (571 A)'!$A:$K,8,FALSE)="","",VLOOKUP(ROW()-1,'Report 1 GLs (571 A)'!$A:$K,8,FALSE))</f>
        <v>1190</v>
      </c>
      <c r="E4" s="55" t="str">
        <f>IF(VLOOKUP(ROW()-1,'Report 1 GLs (571 A)'!$A:$K,9,FALSE)="","",VLOOKUP(ROW()-1,'Report 1 GLs (571 A)'!$A:$K,9,FALSE))</f>
        <v/>
      </c>
      <c r="F4" s="104" t="str">
        <f>IF(VLOOKUP(ROW()-1,'Report 1 GLs (571 A)'!$A:$K,10,FALSE)="","",VLOOKUP(ROW()-1,'Report 1 GLs (571 A)'!$A:$K,10,FALSE))</f>
        <v/>
      </c>
      <c r="G4" s="55" t="str">
        <f>IF(VLOOKUP(ROW()-1,'Report 1 GLs (571 A)'!$A:$K,11,FALSE)="","",VLOOKUP(ROW()-1,'Report 1 GLs (571 A)'!$A:$K,11,FALSE))</f>
        <v/>
      </c>
      <c r="Z4" s="55" t="s">
        <v>82</v>
      </c>
    </row>
    <row r="5" spans="1:26" x14ac:dyDescent="0.25">
      <c r="A5" s="55" t="str">
        <f>IF(VLOOKUP(ROW()-1,'Report 1 GLs (571 A)'!$A:$K,2,FALSE)="","",VLOOKUP(ROW()-1,'Report 1 GLs (571 A)'!$A:$K,2,FALSE))</f>
        <v>ACCOUNTS RECEIVABLE–ABATEMENTS</v>
      </c>
      <c r="B5" s="104" t="str">
        <f>IF(VLOOKUP(ROW()-1,'Report 1 GLs (571 A)'!$A:$K,6,FALSE)="","",VLOOKUP(ROW()-1,'Report 1 GLs (571 A)'!$A:$K,6,FALSE))</f>
        <v/>
      </c>
      <c r="C5" s="55" t="str">
        <f>IF(VLOOKUP(ROW()-1,'Report 1 GLs (571 A)'!$A:$K,7,FALSE)="","",VLOOKUP(ROW()-1,'Report 1 GLs (571 A)'!$A:$K,7,FALSE))</f>
        <v/>
      </c>
      <c r="D5" s="55" t="str">
        <f>IF(VLOOKUP(ROW()-1,'Report 1 GLs (571 A)'!$A:$K,8,FALSE)="","",VLOOKUP(ROW()-1,'Report 1 GLs (571 A)'!$A:$K,8,FALSE))</f>
        <v>1311</v>
      </c>
      <c r="E5" s="55" t="str">
        <f>IF(VLOOKUP(ROW()-1,'Report 1 GLs (571 A)'!$A:$K,9,FALSE)="","",VLOOKUP(ROW()-1,'Report 1 GLs (571 A)'!$A:$K,9,FALSE))</f>
        <v/>
      </c>
      <c r="F5" s="104" t="str">
        <f>IF(VLOOKUP(ROW()-1,'Report 1 GLs (571 A)'!$A:$K,10,FALSE)="","",VLOOKUP(ROW()-1,'Report 1 GLs (571 A)'!$A:$K,10,FALSE))</f>
        <v/>
      </c>
      <c r="G5" s="55" t="str">
        <f>IF(VLOOKUP(ROW()-1,'Report 1 GLs (571 A)'!$A:$K,11,FALSE)="","",VLOOKUP(ROW()-1,'Report 1 GLs (571 A)'!$A:$K,11,FALSE))</f>
        <v/>
      </c>
      <c r="Z5" s="55" t="s">
        <v>82</v>
      </c>
    </row>
    <row r="6" spans="1:26" x14ac:dyDescent="0.25">
      <c r="A6" s="55" t="str">
        <f>IF(VLOOKUP(ROW()-1,'Report 1 GLs (571 A)'!$A:$K,2,FALSE)="","",VLOOKUP(ROW()-1,'Report 1 GLs (571 A)'!$A:$K,2,FALSE))</f>
        <v>ACCOUNTS RECEIVABLE–REIMBURSEMENTS</v>
      </c>
      <c r="B6" s="104" t="str">
        <f>IF(VLOOKUP(ROW()-1,'Report 1 GLs (571 A)'!$A:$K,6,FALSE)="","",VLOOKUP(ROW()-1,'Report 1 GLs (571 A)'!$A:$K,6,FALSE))</f>
        <v/>
      </c>
      <c r="C6" s="55" t="str">
        <f>IF(VLOOKUP(ROW()-1,'Report 1 GLs (571 A)'!$A:$K,7,FALSE)="","",VLOOKUP(ROW()-1,'Report 1 GLs (571 A)'!$A:$K,7,FALSE))</f>
        <v/>
      </c>
      <c r="D6" s="55" t="str">
        <f>IF(VLOOKUP(ROW()-1,'Report 1 GLs (571 A)'!$A:$K,8,FALSE)="","",VLOOKUP(ROW()-1,'Report 1 GLs (571 A)'!$A:$K,8,FALSE))</f>
        <v>1312</v>
      </c>
      <c r="E6" s="55" t="str">
        <f>IF(VLOOKUP(ROW()-1,'Report 1 GLs (571 A)'!$A:$K,9,FALSE)="","",VLOOKUP(ROW()-1,'Report 1 GLs (571 A)'!$A:$K,9,FALSE))</f>
        <v/>
      </c>
      <c r="F6" s="104" t="str">
        <f>IF(VLOOKUP(ROW()-1,'Report 1 GLs (571 A)'!$A:$K,10,FALSE)="","",VLOOKUP(ROW()-1,'Report 1 GLs (571 A)'!$A:$K,10,FALSE))</f>
        <v/>
      </c>
      <c r="G6" s="55" t="str">
        <f>IF(VLOOKUP(ROW()-1,'Report 1 GLs (571 A)'!$A:$K,11,FALSE)="","",VLOOKUP(ROW()-1,'Report 1 GLs (571 A)'!$A:$K,11,FALSE))</f>
        <v/>
      </c>
      <c r="Z6" s="55" t="s">
        <v>82</v>
      </c>
    </row>
    <row r="7" spans="1:26" x14ac:dyDescent="0.25">
      <c r="A7" s="55" t="str">
        <f>IF(VLOOKUP(ROW()-1,'Report 1 GLs (571 A)'!$A:$K,2,FALSE)="","",VLOOKUP(ROW()-1,'Report 1 GLs (571 A)'!$A:$K,2,FALSE))</f>
        <v>ACCOUNTS RECEIVABLE–REVENUE</v>
      </c>
      <c r="B7" s="104" t="str">
        <f>IF(VLOOKUP(ROW()-1,'Report 1 GLs (571 A)'!$A:$K,6,FALSE)="","",VLOOKUP(ROW()-1,'Report 1 GLs (571 A)'!$A:$K,6,FALSE))</f>
        <v/>
      </c>
      <c r="C7" s="55" t="str">
        <f>IF(VLOOKUP(ROW()-1,'Report 1 GLs (571 A)'!$A:$K,7,FALSE)="","",VLOOKUP(ROW()-1,'Report 1 GLs (571 A)'!$A:$K,7,FALSE))</f>
        <v/>
      </c>
      <c r="D7" s="55" t="str">
        <f>IF(VLOOKUP(ROW()-1,'Report 1 GLs (571 A)'!$A:$K,8,FALSE)="","",VLOOKUP(ROW()-1,'Report 1 GLs (571 A)'!$A:$K,8,FALSE))</f>
        <v>1313</v>
      </c>
      <c r="E7" s="55" t="str">
        <f>IF(VLOOKUP(ROW()-1,'Report 1 GLs (571 A)'!$A:$K,9,FALSE)="","",VLOOKUP(ROW()-1,'Report 1 GLs (571 A)'!$A:$K,9,FALSE))</f>
        <v/>
      </c>
      <c r="F7" s="104" t="str">
        <f>IF(VLOOKUP(ROW()-1,'Report 1 GLs (571 A)'!$A:$K,10,FALSE)="","",VLOOKUP(ROW()-1,'Report 1 GLs (571 A)'!$A:$K,10,FALSE))</f>
        <v/>
      </c>
      <c r="G7" s="55" t="str">
        <f>IF(VLOOKUP(ROW()-1,'Report 1 GLs (571 A)'!$A:$K,11,FALSE)="","",VLOOKUP(ROW()-1,'Report 1 GLs (571 A)'!$A:$K,11,FALSE))</f>
        <v/>
      </c>
      <c r="Z7" s="55" t="s">
        <v>82</v>
      </c>
    </row>
    <row r="8" spans="1:26" x14ac:dyDescent="0.25">
      <c r="A8" s="55" t="str">
        <f>IF(VLOOKUP(ROW()-1,'Report 1 GLs (571 A)'!$A:$K,2,FALSE)="","",VLOOKUP(ROW()-1,'Report 1 GLs (571 A)'!$A:$K,2,FALSE))</f>
        <v>ACCOUNTS RECEIVABLE--DISHONORED CHECKS</v>
      </c>
      <c r="B8" s="104" t="str">
        <f>IF(VLOOKUP(ROW()-1,'Report 1 GLs (571 A)'!$A:$K,6,FALSE)="","",VLOOKUP(ROW()-1,'Report 1 GLs (571 A)'!$A:$K,6,FALSE))</f>
        <v/>
      </c>
      <c r="C8" s="55" t="str">
        <f>IF(VLOOKUP(ROW()-1,'Report 1 GLs (571 A)'!$A:$K,7,FALSE)="","",VLOOKUP(ROW()-1,'Report 1 GLs (571 A)'!$A:$K,7,FALSE))</f>
        <v/>
      </c>
      <c r="D8" s="55" t="str">
        <f>IF(VLOOKUP(ROW()-1,'Report 1 GLs (571 A)'!$A:$K,8,FALSE)="","",VLOOKUP(ROW()-1,'Report 1 GLs (571 A)'!$A:$K,8,FALSE))</f>
        <v>1315</v>
      </c>
      <c r="E8" s="55" t="str">
        <f>IF(VLOOKUP(ROW()-1,'Report 1 GLs (571 A)'!$A:$K,9,FALSE)="","",VLOOKUP(ROW()-1,'Report 1 GLs (571 A)'!$A:$K,9,FALSE))</f>
        <v/>
      </c>
      <c r="F8" s="104" t="str">
        <f>IF(VLOOKUP(ROW()-1,'Report 1 GLs (571 A)'!$A:$K,10,FALSE)="","",VLOOKUP(ROW()-1,'Report 1 GLs (571 A)'!$A:$K,10,FALSE))</f>
        <v/>
      </c>
      <c r="G8" s="55" t="str">
        <f>IF(VLOOKUP(ROW()-1,'Report 1 GLs (571 A)'!$A:$K,11,FALSE)="","",VLOOKUP(ROW()-1,'Report 1 GLs (571 A)'!$A:$K,11,FALSE))</f>
        <v/>
      </c>
      <c r="Z8" s="55" t="s">
        <v>82</v>
      </c>
    </row>
    <row r="9" spans="1:26" x14ac:dyDescent="0.25">
      <c r="A9" s="55" t="str">
        <f>IF(VLOOKUP(ROW()-1,'Report 1 GLs (571 A)'!$A:$K,2,FALSE)="","",VLOOKUP(ROW()-1,'Report 1 GLs (571 A)'!$A:$K,2,FALSE))</f>
        <v>ACCOUNTS RECEIVABLE–OTHER</v>
      </c>
      <c r="B9" s="104" t="str">
        <f>IF(VLOOKUP(ROW()-1,'Report 1 GLs (571 A)'!$A:$K,6,FALSE)="","",VLOOKUP(ROW()-1,'Report 1 GLs (571 A)'!$A:$K,6,FALSE))</f>
        <v/>
      </c>
      <c r="C9" s="55" t="str">
        <f>IF(VLOOKUP(ROW()-1,'Report 1 GLs (571 A)'!$A:$K,7,FALSE)="","",VLOOKUP(ROW()-1,'Report 1 GLs (571 A)'!$A:$K,7,FALSE))</f>
        <v/>
      </c>
      <c r="D9" s="55" t="str">
        <f>IF(VLOOKUP(ROW()-1,'Report 1 GLs (571 A)'!$A:$K,8,FALSE)="","",VLOOKUP(ROW()-1,'Report 1 GLs (571 A)'!$A:$K,8,FALSE))</f>
        <v>1319</v>
      </c>
      <c r="E9" s="55" t="str">
        <f>IF(VLOOKUP(ROW()-1,'Report 1 GLs (571 A)'!$A:$K,9,FALSE)="","",VLOOKUP(ROW()-1,'Report 1 GLs (571 A)'!$A:$K,9,FALSE))</f>
        <v/>
      </c>
      <c r="F9" s="104" t="str">
        <f>IF(VLOOKUP(ROW()-1,'Report 1 GLs (571 A)'!$A:$K,10,FALSE)="","",VLOOKUP(ROW()-1,'Report 1 GLs (571 A)'!$A:$K,10,FALSE))</f>
        <v/>
      </c>
      <c r="G9" s="55" t="str">
        <f>IF(VLOOKUP(ROW()-1,'Report 1 GLs (571 A)'!$A:$K,11,FALSE)="","",VLOOKUP(ROW()-1,'Report 1 GLs (571 A)'!$A:$K,11,FALSE))</f>
        <v/>
      </c>
      <c r="Z9" s="55" t="s">
        <v>82</v>
      </c>
    </row>
    <row r="10" spans="1:26" x14ac:dyDescent="0.25">
      <c r="A10" s="55" t="str">
        <f>IF(VLOOKUP(ROW()-1,'Report 1 GLs (571 A)'!$A:$K,2,FALSE)="","",VLOOKUP(ROW()-1,'Report 1 GLs (571 A)'!$A:$K,2,FALSE))</f>
        <v>CONTINGENT RECEIVABLE</v>
      </c>
      <c r="B10" s="104" t="str">
        <f>IF(VLOOKUP(ROW()-1,'Report 1 GLs (571 A)'!$A:$K,6,FALSE)="","",VLOOKUP(ROW()-1,'Report 1 GLs (571 A)'!$A:$K,6,FALSE))</f>
        <v/>
      </c>
      <c r="C10" s="55" t="str">
        <f>IF(VLOOKUP(ROW()-1,'Report 1 GLs (571 A)'!$A:$K,7,FALSE)="","",VLOOKUP(ROW()-1,'Report 1 GLs (571 A)'!$A:$K,7,FALSE))</f>
        <v/>
      </c>
      <c r="D10" s="55" t="str">
        <f>IF(VLOOKUP(ROW()-1,'Report 1 GLs (571 A)'!$A:$K,8,FALSE)="","",VLOOKUP(ROW()-1,'Report 1 GLs (571 A)'!$A:$K,8,FALSE))</f>
        <v>1380</v>
      </c>
      <c r="E10" s="55" t="str">
        <f>IF(VLOOKUP(ROW()-1,'Report 1 GLs (571 A)'!$A:$K,9,FALSE)="","",VLOOKUP(ROW()-1,'Report 1 GLs (571 A)'!$A:$K,9,FALSE))</f>
        <v/>
      </c>
      <c r="F10" s="104" t="str">
        <f>IF(VLOOKUP(ROW()-1,'Report 1 GLs (571 A)'!$A:$K,10,FALSE)="","",VLOOKUP(ROW()-1,'Report 1 GLs (571 A)'!$A:$K,10,FALSE))</f>
        <v/>
      </c>
      <c r="G10" s="55" t="str">
        <f>IF(VLOOKUP(ROW()-1,'Report 1 GLs (571 A)'!$A:$K,11,FALSE)="","",VLOOKUP(ROW()-1,'Report 1 GLs (571 A)'!$A:$K,11,FALSE))</f>
        <v/>
      </c>
      <c r="Z10" s="55" t="s">
        <v>82</v>
      </c>
    </row>
    <row r="11" spans="1:26" x14ac:dyDescent="0.25">
      <c r="A11" s="55" t="str">
        <f>IF(VLOOKUP(ROW()-1,'Report 1 GLs (571 A)'!$A:$K,2,FALSE)="","",VLOOKUP(ROW()-1,'Report 1 GLs (571 A)'!$A:$K,2,FALSE))</f>
        <v>DUE FROM OTHER FUNDS</v>
      </c>
      <c r="B11" s="104" t="str">
        <f>IF(VLOOKUP(ROW()-1,'Report 1 GLs (571 A)'!$A:$K,6,FALSE)="","",VLOOKUP(ROW()-1,'Report 1 GLs (571 A)'!$A:$K,6,FALSE))</f>
        <v/>
      </c>
      <c r="C11" s="55" t="str">
        <f>IF(VLOOKUP(ROW()-1,'Report 1 GLs (571 A)'!$A:$K,7,FALSE)="","",VLOOKUP(ROW()-1,'Report 1 GLs (571 A)'!$A:$K,7,FALSE))</f>
        <v/>
      </c>
      <c r="D11" s="55" t="str">
        <f>IF(VLOOKUP(ROW()-1,'Report 1 GLs (571 A)'!$A:$K,8,FALSE)="","",VLOOKUP(ROW()-1,'Report 1 GLs (571 A)'!$A:$K,8,FALSE))</f>
        <v>1410</v>
      </c>
      <c r="E11" s="55" t="str">
        <f>IF(VLOOKUP(ROW()-1,'Report 1 GLs (571 A)'!$A:$K,9,FALSE)="","",VLOOKUP(ROW()-1,'Report 1 GLs (571 A)'!$A:$K,9,FALSE))</f>
        <v/>
      </c>
      <c r="F11" s="104" t="str">
        <f>IF(VLOOKUP(ROW()-1,'Report 1 GLs (571 A)'!$A:$K,10,FALSE)="","",VLOOKUP(ROW()-1,'Report 1 GLs (571 A)'!$A:$K,10,FALSE))</f>
        <v/>
      </c>
      <c r="G11" s="55" t="str">
        <f>IF(VLOOKUP(ROW()-1,'Report 1 GLs (571 A)'!$A:$K,11,FALSE)="","",VLOOKUP(ROW()-1,'Report 1 GLs (571 A)'!$A:$K,11,FALSE))</f>
        <v/>
      </c>
      <c r="Z11" s="55" t="s">
        <v>82</v>
      </c>
    </row>
    <row r="12" spans="1:26" x14ac:dyDescent="0.25">
      <c r="A12" s="55" t="str">
        <f>IF(VLOOKUP(ROW()-1,'Report 1 GLs (571 A)'!$A:$K,2,FALSE)="","",VLOOKUP(ROW()-1,'Report 1 GLs (571 A)'!$A:$K,2,FALSE))</f>
        <v>DUE FROM OTHER APPROPRIATIONS</v>
      </c>
      <c r="B12" s="104" t="str">
        <f>IF(VLOOKUP(ROW()-1,'Report 1 GLs (571 A)'!$A:$K,6,FALSE)="","",VLOOKUP(ROW()-1,'Report 1 GLs (571 A)'!$A:$K,6,FALSE))</f>
        <v/>
      </c>
      <c r="C12" s="55" t="str">
        <f>IF(VLOOKUP(ROW()-1,'Report 1 GLs (571 A)'!$A:$K,7,FALSE)="","",VLOOKUP(ROW()-1,'Report 1 GLs (571 A)'!$A:$K,7,FALSE))</f>
        <v/>
      </c>
      <c r="D12" s="55" t="str">
        <f>IF(VLOOKUP(ROW()-1,'Report 1 GLs (571 A)'!$A:$K,8,FALSE)="","",VLOOKUP(ROW()-1,'Report 1 GLs (571 A)'!$A:$K,8,FALSE))</f>
        <v>1420</v>
      </c>
      <c r="E12" s="55" t="str">
        <f>IF(VLOOKUP(ROW()-1,'Report 1 GLs (571 A)'!$A:$K,9,FALSE)="","",VLOOKUP(ROW()-1,'Report 1 GLs (571 A)'!$A:$K,9,FALSE))</f>
        <v/>
      </c>
      <c r="F12" s="104" t="str">
        <f>IF(VLOOKUP(ROW()-1,'Report 1 GLs (571 A)'!$A:$K,10,FALSE)="","",VLOOKUP(ROW()-1,'Report 1 GLs (571 A)'!$A:$K,10,FALSE))</f>
        <v/>
      </c>
      <c r="G12" s="55" t="str">
        <f>IF(VLOOKUP(ROW()-1,'Report 1 GLs (571 A)'!$A:$K,11,FALSE)="","",VLOOKUP(ROW()-1,'Report 1 GLs (571 A)'!$A:$K,11,FALSE))</f>
        <v/>
      </c>
      <c r="Z12" s="55" t="s">
        <v>82</v>
      </c>
    </row>
    <row r="13" spans="1:26" x14ac:dyDescent="0.25">
      <c r="A13" s="55" t="str">
        <f>IF(VLOOKUP(ROW()-1,'Report 1 GLs (571 A)'!$A:$K,2,FALSE)="","",VLOOKUP(ROW()-1,'Report 1 GLs (571 A)'!$A:$K,2,FALSE))</f>
        <v>PROVISION FOR DEFERRED RECEIVABLES (CREDIT BAL)</v>
      </c>
      <c r="B13" s="104" t="str">
        <f>IF(VLOOKUP(ROW()-1,'Report 1 GLs (571 A)'!$A:$K,6,FALSE)="","",VLOOKUP(ROW()-1,'Report 1 GLs (571 A)'!$A:$K,6,FALSE))</f>
        <v/>
      </c>
      <c r="C13" s="55" t="str">
        <f>IF(VLOOKUP(ROW()-1,'Report 1 GLs (571 A)'!$A:$K,7,FALSE)="","",VLOOKUP(ROW()-1,'Report 1 GLs (571 A)'!$A:$K,7,FALSE))</f>
        <v/>
      </c>
      <c r="D13" s="55" t="str">
        <f>IF(VLOOKUP(ROW()-1,'Report 1 GLs (571 A)'!$A:$K,8,FALSE)="","",VLOOKUP(ROW()-1,'Report 1 GLs (571 A)'!$A:$K,8,FALSE))</f>
        <v>1600</v>
      </c>
      <c r="E13" s="55" t="str">
        <f>IF(VLOOKUP(ROW()-1,'Report 1 GLs (571 A)'!$A:$K,9,FALSE)="","",VLOOKUP(ROW()-1,'Report 1 GLs (571 A)'!$A:$K,9,FALSE))</f>
        <v/>
      </c>
      <c r="F13" s="104" t="str">
        <f>IF(VLOOKUP(ROW()-1,'Report 1 GLs (571 A)'!$A:$K,10,FALSE)="","",VLOOKUP(ROW()-1,'Report 1 GLs (571 A)'!$A:$K,10,FALSE))</f>
        <v/>
      </c>
      <c r="G13" s="55" t="str">
        <f>IF(VLOOKUP(ROW()-1,'Report 1 GLs (571 A)'!$A:$K,11,FALSE)="","",VLOOKUP(ROW()-1,'Report 1 GLs (571 A)'!$A:$K,11,FALSE))</f>
        <v/>
      </c>
      <c r="Z13" s="55" t="s">
        <v>82</v>
      </c>
    </row>
    <row r="14" spans="1:26" x14ac:dyDescent="0.25">
      <c r="A14" s="55" t="str">
        <f>IF(VLOOKUP(ROW()-1,'Report 1 GLs (571 A)'!$A:$K,2,FALSE)="","",VLOOKUP(ROW()-1,'Report 1 GLs (571 A)'!$A:$K,2,FALSE))</f>
        <v>EXPENSE ADVANCES</v>
      </c>
      <c r="B14" s="104" t="str">
        <f>IF(VLOOKUP(ROW()-1,'Report 1 GLs (571 A)'!$A:$K,6,FALSE)="","",VLOOKUP(ROW()-1,'Report 1 GLs (571 A)'!$A:$K,6,FALSE))</f>
        <v/>
      </c>
      <c r="C14" s="55" t="str">
        <f>IF(VLOOKUP(ROW()-1,'Report 1 GLs (571 A)'!$A:$K,7,FALSE)="","",VLOOKUP(ROW()-1,'Report 1 GLs (571 A)'!$A:$K,7,FALSE))</f>
        <v/>
      </c>
      <c r="D14" s="55" t="str">
        <f>IF(VLOOKUP(ROW()-1,'Report 1 GLs (571 A)'!$A:$K,8,FALSE)="","",VLOOKUP(ROW()-1,'Report 1 GLs (571 A)'!$A:$K,8,FALSE))</f>
        <v>1710</v>
      </c>
      <c r="E14" s="55" t="str">
        <f>IF(VLOOKUP(ROW()-1,'Report 1 GLs (571 A)'!$A:$K,9,FALSE)="","",VLOOKUP(ROW()-1,'Report 1 GLs (571 A)'!$A:$K,9,FALSE))</f>
        <v/>
      </c>
      <c r="F14" s="104" t="str">
        <f>IF(VLOOKUP(ROW()-1,'Report 1 GLs (571 A)'!$A:$K,10,FALSE)="","",VLOOKUP(ROW()-1,'Report 1 GLs (571 A)'!$A:$K,10,FALSE))</f>
        <v/>
      </c>
      <c r="G14" s="55" t="str">
        <f>IF(VLOOKUP(ROW()-1,'Report 1 GLs (571 A)'!$A:$K,11,FALSE)="","",VLOOKUP(ROW()-1,'Report 1 GLs (571 A)'!$A:$K,11,FALSE))</f>
        <v/>
      </c>
      <c r="Z14" s="55" t="s">
        <v>82</v>
      </c>
    </row>
    <row r="15" spans="1:26" x14ac:dyDescent="0.25">
      <c r="A15" s="55" t="str">
        <f>IF(VLOOKUP(ROW()-1,'Report 1 GLs (571 A)'!$A:$K,2,FALSE)="","",VLOOKUP(ROW()-1,'Report 1 GLs (571 A)'!$A:$K,2,FALSE))</f>
        <v>ACCOUNTS PAYABLE</v>
      </c>
      <c r="B15" s="104" t="str">
        <f>IF(VLOOKUP(ROW()-1,'Report 1 GLs (571 A)'!$A:$K,6,FALSE)="","",VLOOKUP(ROW()-1,'Report 1 GLs (571 A)'!$A:$K,6,FALSE))</f>
        <v/>
      </c>
      <c r="C15" s="55" t="str">
        <f>IF(VLOOKUP(ROW()-1,'Report 1 GLs (571 A)'!$A:$K,7,FALSE)="","",VLOOKUP(ROW()-1,'Report 1 GLs (571 A)'!$A:$K,7,FALSE))</f>
        <v/>
      </c>
      <c r="D15" s="55" t="str">
        <f>IF(VLOOKUP(ROW()-1,'Report 1 GLs (571 A)'!$A:$K,8,FALSE)="","",VLOOKUP(ROW()-1,'Report 1 GLs (571 A)'!$A:$K,8,FALSE))</f>
        <v>3010</v>
      </c>
      <c r="E15" s="55" t="str">
        <f>IF(VLOOKUP(ROW()-1,'Report 1 GLs (571 A)'!$A:$K,9,FALSE)="","",VLOOKUP(ROW()-1,'Report 1 GLs (571 A)'!$A:$K,9,FALSE))</f>
        <v/>
      </c>
      <c r="F15" s="104" t="str">
        <f>IF(VLOOKUP(ROW()-1,'Report 1 GLs (571 A)'!$A:$K,10,FALSE)="","",VLOOKUP(ROW()-1,'Report 1 GLs (571 A)'!$A:$K,10,FALSE))</f>
        <v/>
      </c>
      <c r="G15" s="55" t="str">
        <f>IF(VLOOKUP(ROW()-1,'Report 1 GLs (571 A)'!$A:$K,11,FALSE)="","",VLOOKUP(ROW()-1,'Report 1 GLs (571 A)'!$A:$K,11,FALSE))</f>
        <v/>
      </c>
      <c r="Z15" s="55" t="s">
        <v>82</v>
      </c>
    </row>
    <row r="16" spans="1:26" x14ac:dyDescent="0.25">
      <c r="A16" s="55" t="str">
        <f>IF(VLOOKUP(ROW()-1,'Report 1 GLs (571 A)'!$A:$K,2,FALSE)="","",VLOOKUP(ROW()-1,'Report 1 GLs (571 A)'!$A:$K,2,FALSE))</f>
        <v>DUE TO OTHER FUNDS</v>
      </c>
      <c r="B16" s="104" t="str">
        <f>IF(VLOOKUP(ROW()-1,'Report 1 GLs (571 A)'!$A:$K,6,FALSE)="","",VLOOKUP(ROW()-1,'Report 1 GLs (571 A)'!$A:$K,6,FALSE))</f>
        <v/>
      </c>
      <c r="C16" s="55" t="str">
        <f>IF(VLOOKUP(ROW()-1,'Report 1 GLs (571 A)'!$A:$K,7,FALSE)="","",VLOOKUP(ROW()-1,'Report 1 GLs (571 A)'!$A:$K,7,FALSE))</f>
        <v/>
      </c>
      <c r="D16" s="55" t="str">
        <f>IF(VLOOKUP(ROW()-1,'Report 1 GLs (571 A)'!$A:$K,8,FALSE)="","",VLOOKUP(ROW()-1,'Report 1 GLs (571 A)'!$A:$K,8,FALSE))</f>
        <v>3114</v>
      </c>
      <c r="E16" s="55" t="str">
        <f>IF(VLOOKUP(ROW()-1,'Report 1 GLs (571 A)'!$A:$K,9,FALSE)="","",VLOOKUP(ROW()-1,'Report 1 GLs (571 A)'!$A:$K,9,FALSE))</f>
        <v/>
      </c>
      <c r="F16" s="104" t="str">
        <f>IF(VLOOKUP(ROW()-1,'Report 1 GLs (571 A)'!$A:$K,10,FALSE)="","",VLOOKUP(ROW()-1,'Report 1 GLs (571 A)'!$A:$K,10,FALSE))</f>
        <v/>
      </c>
      <c r="G16" s="55" t="str">
        <f>IF(VLOOKUP(ROW()-1,'Report 1 GLs (571 A)'!$A:$K,11,FALSE)="","",VLOOKUP(ROW()-1,'Report 1 GLs (571 A)'!$A:$K,11,FALSE))</f>
        <v/>
      </c>
      <c r="Z16" s="55" t="s">
        <v>82</v>
      </c>
    </row>
    <row r="17" spans="1:26" x14ac:dyDescent="0.25">
      <c r="A17" s="55" t="str">
        <f>IF(VLOOKUP(ROW()-1,'Report 1 GLs (571 A)'!$A:$K,2,FALSE)="","",VLOOKUP(ROW()-1,'Report 1 GLs (571 A)'!$A:$K,2,FALSE))</f>
        <v>DUE TO OTHER APPROPRIATIONS</v>
      </c>
      <c r="B17" s="104" t="str">
        <f>IF(VLOOKUP(ROW()-1,'Report 1 GLs (571 A)'!$A:$K,6,FALSE)="","",VLOOKUP(ROW()-1,'Report 1 GLs (571 A)'!$A:$K,6,FALSE))</f>
        <v/>
      </c>
      <c r="C17" s="55" t="str">
        <f>IF(VLOOKUP(ROW()-1,'Report 1 GLs (571 A)'!$A:$K,7,FALSE)="","",VLOOKUP(ROW()-1,'Report 1 GLs (571 A)'!$A:$K,7,FALSE))</f>
        <v/>
      </c>
      <c r="D17" s="55" t="str">
        <f>IF(VLOOKUP(ROW()-1,'Report 1 GLs (571 A)'!$A:$K,8,FALSE)="","",VLOOKUP(ROW()-1,'Report 1 GLs (571 A)'!$A:$K,8,FALSE))</f>
        <v>3115</v>
      </c>
      <c r="E17" s="55" t="str">
        <f>IF(VLOOKUP(ROW()-1,'Report 1 GLs (571 A)'!$A:$K,9,FALSE)="","",VLOOKUP(ROW()-1,'Report 1 GLs (571 A)'!$A:$K,9,FALSE))</f>
        <v/>
      </c>
      <c r="F17" s="104" t="str">
        <f>IF(VLOOKUP(ROW()-1,'Report 1 GLs (571 A)'!$A:$K,10,FALSE)="","",VLOOKUP(ROW()-1,'Report 1 GLs (571 A)'!$A:$K,10,FALSE))</f>
        <v/>
      </c>
      <c r="G17" s="55" t="str">
        <f>IF(VLOOKUP(ROW()-1,'Report 1 GLs (571 A)'!$A:$K,11,FALSE)="","",VLOOKUP(ROW()-1,'Report 1 GLs (571 A)'!$A:$K,11,FALSE))</f>
        <v/>
      </c>
      <c r="Z17" s="55" t="s">
        <v>82</v>
      </c>
    </row>
    <row r="18" spans="1:26" x14ac:dyDescent="0.25">
      <c r="A18" s="55" t="str">
        <f>IF(VLOOKUP(ROW()-1,'Report 1 GLs (571 A)'!$A:$K,2,FALSE)="","",VLOOKUP(ROW()-1,'Report 1 GLs (571 A)'!$A:$K,2,FALSE))</f>
        <v>DUE TO LOCAL GOVERNMENT</v>
      </c>
      <c r="B18" s="104" t="str">
        <f>IF(VLOOKUP(ROW()-1,'Report 1 GLs (571 A)'!$A:$K,6,FALSE)="","",VLOOKUP(ROW()-1,'Report 1 GLs (571 A)'!$A:$K,6,FALSE))</f>
        <v/>
      </c>
      <c r="C18" s="55" t="str">
        <f>IF(VLOOKUP(ROW()-1,'Report 1 GLs (571 A)'!$A:$K,7,FALSE)="","",VLOOKUP(ROW()-1,'Report 1 GLs (571 A)'!$A:$K,7,FALSE))</f>
        <v/>
      </c>
      <c r="D18" s="55" t="str">
        <f>IF(VLOOKUP(ROW()-1,'Report 1 GLs (571 A)'!$A:$K,8,FALSE)="","",VLOOKUP(ROW()-1,'Report 1 GLs (571 A)'!$A:$K,8,FALSE))</f>
        <v>3220</v>
      </c>
      <c r="E18" s="55" t="str">
        <f>IF(VLOOKUP(ROW()-1,'Report 1 GLs (571 A)'!$A:$K,9,FALSE)="","",VLOOKUP(ROW()-1,'Report 1 GLs (571 A)'!$A:$K,9,FALSE))</f>
        <v/>
      </c>
      <c r="F18" s="104" t="str">
        <f>IF(VLOOKUP(ROW()-1,'Report 1 GLs (571 A)'!$A:$K,10,FALSE)="","",VLOOKUP(ROW()-1,'Report 1 GLs (571 A)'!$A:$K,10,FALSE))</f>
        <v/>
      </c>
      <c r="G18" s="55" t="str">
        <f>IF(VLOOKUP(ROW()-1,'Report 1 GLs (571 A)'!$A:$K,11,FALSE)="","",VLOOKUP(ROW()-1,'Report 1 GLs (571 A)'!$A:$K,11,FALSE))</f>
        <v/>
      </c>
      <c r="Z18" s="55" t="s">
        <v>82</v>
      </c>
    </row>
    <row r="19" spans="1:26" x14ac:dyDescent="0.25">
      <c r="A19" s="55" t="str">
        <f>IF(VLOOKUP(ROW()-1,'Report 1 GLs (571 A)'!$A:$K,2,FALSE)="","",VLOOKUP(ROW()-1,'Report 1 GLs (571 A)'!$A:$K,2,FALSE))</f>
        <v>LIABILITY FOR LOCAL SALES TAX</v>
      </c>
      <c r="B19" s="104" t="str">
        <f>IF(VLOOKUP(ROW()-1,'Report 1 GLs (571 A)'!$A:$K,6,FALSE)="","",VLOOKUP(ROW()-1,'Report 1 GLs (571 A)'!$A:$K,6,FALSE))</f>
        <v/>
      </c>
      <c r="C19" s="55" t="str">
        <f>IF(VLOOKUP(ROW()-1,'Report 1 GLs (571 A)'!$A:$K,7,FALSE)="","",VLOOKUP(ROW()-1,'Report 1 GLs (571 A)'!$A:$K,7,FALSE))</f>
        <v/>
      </c>
      <c r="D19" s="55" t="str">
        <f>IF(VLOOKUP(ROW()-1,'Report 1 GLs (571 A)'!$A:$K,8,FALSE)="","",VLOOKUP(ROW()-1,'Report 1 GLs (571 A)'!$A:$K,8,FALSE))</f>
        <v>3230</v>
      </c>
      <c r="E19" s="55" t="str">
        <f>IF(VLOOKUP(ROW()-1,'Report 1 GLs (571 A)'!$A:$K,9,FALSE)="","",VLOOKUP(ROW()-1,'Report 1 GLs (571 A)'!$A:$K,9,FALSE))</f>
        <v/>
      </c>
      <c r="F19" s="104" t="str">
        <f>IF(VLOOKUP(ROW()-1,'Report 1 GLs (571 A)'!$A:$K,10,FALSE)="","",VLOOKUP(ROW()-1,'Report 1 GLs (571 A)'!$A:$K,10,FALSE))</f>
        <v/>
      </c>
      <c r="G19" s="55" t="str">
        <f>IF(VLOOKUP(ROW()-1,'Report 1 GLs (571 A)'!$A:$K,11,FALSE)="","",VLOOKUP(ROW()-1,'Report 1 GLs (571 A)'!$A:$K,11,FALSE))</f>
        <v/>
      </c>
      <c r="Z19" s="55" t="s">
        <v>82</v>
      </c>
    </row>
    <row r="20" spans="1:26" x14ac:dyDescent="0.25">
      <c r="A20" s="55" t="str">
        <f>IF(VLOOKUP(ROW()-1,'Report 1 GLs (571 A)'!$A:$K,2,FALSE)="","",VLOOKUP(ROW()-1,'Report 1 GLs (571 A)'!$A:$K,2,FALSE))</f>
        <v>DUE TO OTHER GOVT ENTITIES</v>
      </c>
      <c r="B20" s="104" t="str">
        <f>IF(VLOOKUP(ROW()-1,'Report 1 GLs (571 A)'!$A:$K,6,FALSE)="","",VLOOKUP(ROW()-1,'Report 1 GLs (571 A)'!$A:$K,6,FALSE))</f>
        <v/>
      </c>
      <c r="C20" s="55" t="str">
        <f>IF(VLOOKUP(ROW()-1,'Report 1 GLs (571 A)'!$A:$K,7,FALSE)="","",VLOOKUP(ROW()-1,'Report 1 GLs (571 A)'!$A:$K,7,FALSE))</f>
        <v/>
      </c>
      <c r="D20" s="55" t="str">
        <f>IF(VLOOKUP(ROW()-1,'Report 1 GLs (571 A)'!$A:$K,8,FALSE)="","",VLOOKUP(ROW()-1,'Report 1 GLs (571 A)'!$A:$K,8,FALSE))</f>
        <v>3290</v>
      </c>
      <c r="E20" s="55" t="str">
        <f>IF(VLOOKUP(ROW()-1,'Report 1 GLs (571 A)'!$A:$K,9,FALSE)="","",VLOOKUP(ROW()-1,'Report 1 GLs (571 A)'!$A:$K,9,FALSE))</f>
        <v/>
      </c>
      <c r="F20" s="104" t="str">
        <f>IF(VLOOKUP(ROW()-1,'Report 1 GLs (571 A)'!$A:$K,10,FALSE)="","",VLOOKUP(ROW()-1,'Report 1 GLs (571 A)'!$A:$K,10,FALSE))</f>
        <v/>
      </c>
      <c r="G20" s="55" t="str">
        <f>IF(VLOOKUP(ROW()-1,'Report 1 GLs (571 A)'!$A:$K,11,FALSE)="","",VLOOKUP(ROW()-1,'Report 1 GLs (571 A)'!$A:$K,11,FALSE))</f>
        <v/>
      </c>
      <c r="Z20" s="55" t="s">
        <v>82</v>
      </c>
    </row>
    <row r="21" spans="1:26" x14ac:dyDescent="0.25">
      <c r="A21" s="55" t="str">
        <f>IF(VLOOKUP(ROW()-1,'Report 1 GLs (571 A)'!$A:$K,2,FALSE)="","",VLOOKUP(ROW()-1,'Report 1 GLs (571 A)'!$A:$K,2,FALSE))</f>
        <v>REIMBURSEMENTS COLLECTED IN ADVANCE</v>
      </c>
      <c r="B21" s="104" t="str">
        <f>IF(VLOOKUP(ROW()-1,'Report 1 GLs (571 A)'!$A:$K,6,FALSE)="","",VLOOKUP(ROW()-1,'Report 1 GLs (571 A)'!$A:$K,6,FALSE))</f>
        <v/>
      </c>
      <c r="C21" s="55" t="str">
        <f>IF(VLOOKUP(ROW()-1,'Report 1 GLs (571 A)'!$A:$K,7,FALSE)="","",VLOOKUP(ROW()-1,'Report 1 GLs (571 A)'!$A:$K,7,FALSE))</f>
        <v/>
      </c>
      <c r="D21" s="55" t="str">
        <f>IF(VLOOKUP(ROW()-1,'Report 1 GLs (571 A)'!$A:$K,8,FALSE)="","",VLOOKUP(ROW()-1,'Report 1 GLs (571 A)'!$A:$K,8,FALSE))</f>
        <v>3420</v>
      </c>
      <c r="E21" s="55" t="str">
        <f>IF(VLOOKUP(ROW()-1,'Report 1 GLs (571 A)'!$A:$K,9,FALSE)="","",VLOOKUP(ROW()-1,'Report 1 GLs (571 A)'!$A:$K,9,FALSE))</f>
        <v/>
      </c>
      <c r="F21" s="104" t="str">
        <f>IF(VLOOKUP(ROW()-1,'Report 1 GLs (571 A)'!$A:$K,10,FALSE)="","",VLOOKUP(ROW()-1,'Report 1 GLs (571 A)'!$A:$K,10,FALSE))</f>
        <v/>
      </c>
      <c r="G21" s="55" t="str">
        <f>IF(VLOOKUP(ROW()-1,'Report 1 GLs (571 A)'!$A:$K,11,FALSE)="","",VLOOKUP(ROW()-1,'Report 1 GLs (571 A)'!$A:$K,11,FALSE))</f>
        <v/>
      </c>
      <c r="Z21" s="55" t="s">
        <v>82</v>
      </c>
    </row>
    <row r="22" spans="1:26" x14ac:dyDescent="0.25">
      <c r="A22" s="55" t="str">
        <f>IF(VLOOKUP(ROW()-1,'Report 1 GLs (571 A)'!$A:$K,2,FALSE)="","",VLOOKUP(ROW()-1,'Report 1 GLs (571 A)'!$A:$K,2,FALSE))</f>
        <v>UNCLEARED COLLECTIONS</v>
      </c>
      <c r="B22" s="104" t="str">
        <f>IF(VLOOKUP(ROW()-1,'Report 1 GLs (571 A)'!$A:$K,6,FALSE)="","",VLOOKUP(ROW()-1,'Report 1 GLs (571 A)'!$A:$K,6,FALSE))</f>
        <v/>
      </c>
      <c r="C22" s="55" t="str">
        <f>IF(VLOOKUP(ROW()-1,'Report 1 GLs (571 A)'!$A:$K,7,FALSE)="","",VLOOKUP(ROW()-1,'Report 1 GLs (571 A)'!$A:$K,7,FALSE))</f>
        <v/>
      </c>
      <c r="D22" s="55" t="str">
        <f>IF(VLOOKUP(ROW()-1,'Report 1 GLs (571 A)'!$A:$K,8,FALSE)="","",VLOOKUP(ROW()-1,'Report 1 GLs (571 A)'!$A:$K,8,FALSE))</f>
        <v>3730</v>
      </c>
      <c r="E22" s="55" t="str">
        <f>IF(VLOOKUP(ROW()-1,'Report 1 GLs (571 A)'!$A:$K,9,FALSE)="","",VLOOKUP(ROW()-1,'Report 1 GLs (571 A)'!$A:$K,9,FALSE))</f>
        <v/>
      </c>
      <c r="F22" s="104" t="str">
        <f>IF(VLOOKUP(ROW()-1,'Report 1 GLs (571 A)'!$A:$K,10,FALSE)="","",VLOOKUP(ROW()-1,'Report 1 GLs (571 A)'!$A:$K,10,FALSE))</f>
        <v/>
      </c>
      <c r="G22" s="55" t="str">
        <f>IF(VLOOKUP(ROW()-1,'Report 1 GLs (571 A)'!$A:$K,11,FALSE)="","",VLOOKUP(ROW()-1,'Report 1 GLs (571 A)'!$A:$K,11,FALSE))</f>
        <v/>
      </c>
      <c r="Z22" s="55" t="s">
        <v>82</v>
      </c>
    </row>
    <row r="23" spans="1:26" x14ac:dyDescent="0.25">
      <c r="A23" s="55" t="str">
        <f>IF(VLOOKUP(ROW()-1,'Report 1 GLs (571 A)'!$A:$K,2,FALSE)="","",VLOOKUP(ROW()-1,'Report 1 GLs (571 A)'!$A:$K,2,FALSE))</f>
        <v>PREPAYMENTS TO ARCHITECTURE REVOLVING FUND (DEBIT BAL)</v>
      </c>
      <c r="B23" s="104" t="str">
        <f>IF(VLOOKUP(ROW()-1,'Report 1 GLs (571 A)'!$A:$K,6,FALSE)="","",VLOOKUP(ROW()-1,'Report 1 GLs (571 A)'!$A:$K,6,FALSE))</f>
        <v/>
      </c>
      <c r="C23" s="55" t="str">
        <f>IF(VLOOKUP(ROW()-1,'Report 1 GLs (571 A)'!$A:$K,7,FALSE)="","",VLOOKUP(ROW()-1,'Report 1 GLs (571 A)'!$A:$K,7,FALSE))</f>
        <v/>
      </c>
      <c r="D23" s="55" t="str">
        <f>IF(VLOOKUP(ROW()-1,'Report 1 GLs (571 A)'!$A:$K,8,FALSE)="","",VLOOKUP(ROW()-1,'Report 1 GLs (571 A)'!$A:$K,8,FALSE))</f>
        <v>1730</v>
      </c>
      <c r="E23" s="55" t="str">
        <f>IF(VLOOKUP(ROW()-1,'Report 1 GLs (571 A)'!$A:$K,9,FALSE)="","",VLOOKUP(ROW()-1,'Report 1 GLs (571 A)'!$A:$K,9,FALSE))</f>
        <v>0602</v>
      </c>
      <c r="F23" s="104" t="str">
        <f>IF(VLOOKUP(ROW()-1,'Report 1 GLs (571 A)'!$A:$K,10,FALSE)="","",VLOOKUP(ROW()-1,'Report 1 GLs (571 A)'!$A:$K,10,FALSE))</f>
        <v/>
      </c>
      <c r="G23" s="55" t="str">
        <f>IF(VLOOKUP(ROW()-1,'Report 1 GLs (571 A)'!$A:$K,11,FALSE)="","",VLOOKUP(ROW()-1,'Report 1 GLs (571 A)'!$A:$K,11,FALSE))</f>
        <v/>
      </c>
      <c r="Z23" s="55" t="s">
        <v>82</v>
      </c>
    </row>
    <row r="24" spans="1:26" x14ac:dyDescent="0.25">
      <c r="A24" s="55" t="str">
        <f>IF(VLOOKUP(ROW()-1,'Report 1 GLs (571 A)'!$A:$K,2,FALSE)="","",VLOOKUP(ROW()-1,'Report 1 GLs (571 A)'!$A:$K,2,FALSE))</f>
        <v>RESERVE FOR ARCHITECTURE REVOLVING FUND</v>
      </c>
      <c r="B24" s="104" t="str">
        <f>IF(VLOOKUP(ROW()-1,'Report 1 GLs (571 A)'!$A:$K,6,FALSE)="","",VLOOKUP(ROW()-1,'Report 1 GLs (571 A)'!$A:$K,6,FALSE))</f>
        <v/>
      </c>
      <c r="C24" s="55" t="str">
        <f>IF(VLOOKUP(ROW()-1,'Report 1 GLs (571 A)'!$A:$K,7,FALSE)="","",VLOOKUP(ROW()-1,'Report 1 GLs (571 A)'!$A:$K,7,FALSE))</f>
        <v/>
      </c>
      <c r="D24" s="55" t="str">
        <f>IF(VLOOKUP(ROW()-1,'Report 1 GLs (571 A)'!$A:$K,8,FALSE)="","",VLOOKUP(ROW()-1,'Report 1 GLs (571 A)'!$A:$K,8,FALSE))</f>
        <v>5330</v>
      </c>
      <c r="E24" s="55" t="str">
        <f>IF(VLOOKUP(ROW()-1,'Report 1 GLs (571 A)'!$A:$K,9,FALSE)="","",VLOOKUP(ROW()-1,'Report 1 GLs (571 A)'!$A:$K,9,FALSE))</f>
        <v>0602</v>
      </c>
      <c r="F24" s="104" t="str">
        <f>IF(VLOOKUP(ROW()-1,'Report 1 GLs (571 A)'!$A:$K,10,FALSE)="","",VLOOKUP(ROW()-1,'Report 1 GLs (571 A)'!$A:$K,10,FALSE))</f>
        <v/>
      </c>
      <c r="G24" s="55" t="str">
        <f>IF(VLOOKUP(ROW()-1,'Report 1 GLs (571 A)'!$A:$K,11,FALSE)="","",VLOOKUP(ROW()-1,'Report 1 GLs (571 A)'!$A:$K,11,FALSE))</f>
        <v/>
      </c>
      <c r="Z24" s="55" t="s">
        <v>82</v>
      </c>
    </row>
    <row r="25" spans="1:26" x14ac:dyDescent="0.25">
      <c r="A25" s="55" t="str">
        <f>IF(VLOOKUP(ROW()-1,'Report 1 GLs (571 A)'!$A:$K,2,FALSE)="","",VLOOKUP(ROW()-1,'Report 1 GLs (571 A)'!$A:$K,2,FALSE))</f>
        <v/>
      </c>
      <c r="B25" s="104" t="str">
        <f>IF(VLOOKUP(ROW()-1,'Report 1 GLs (571 A)'!$A:$K,6,FALSE)="","",VLOOKUP(ROW()-1,'Report 1 GLs (571 A)'!$A:$K,6,FALSE))</f>
        <v/>
      </c>
      <c r="C25" s="55" t="str">
        <f>IF(VLOOKUP(ROW()-1,'Report 1 GLs (571 A)'!$A:$K,7,FALSE)="","",VLOOKUP(ROW()-1,'Report 1 GLs (571 A)'!$A:$K,7,FALSE))</f>
        <v/>
      </c>
      <c r="D25" s="55" t="str">
        <f>IF(VLOOKUP(ROW()-1,'Report 1 GLs (571 A)'!$A:$K,8,FALSE)="","",VLOOKUP(ROW()-1,'Report 1 GLs (571 A)'!$A:$K,8,FALSE))</f>
        <v/>
      </c>
      <c r="E25" s="55" t="str">
        <f>IF(VLOOKUP(ROW()-1,'Report 1 GLs (571 A)'!$A:$K,9,FALSE)="","",VLOOKUP(ROW()-1,'Report 1 GLs (571 A)'!$A:$K,9,FALSE))</f>
        <v/>
      </c>
      <c r="F25" s="104" t="str">
        <f>IF(VLOOKUP(ROW()-1,'Report 1 GLs (571 A)'!$A:$K,10,FALSE)="","",VLOOKUP(ROW()-1,'Report 1 GLs (571 A)'!$A:$K,10,FALSE))</f>
        <v/>
      </c>
      <c r="G25" s="55" t="str">
        <f>IF(VLOOKUP(ROW()-1,'Report 1 GLs (571 A)'!$A:$K,11,FALSE)="","",VLOOKUP(ROW()-1,'Report 1 GLs (571 A)'!$A:$K,11,FALSE))</f>
        <v/>
      </c>
      <c r="Z25" s="55" t="s">
        <v>82</v>
      </c>
    </row>
    <row r="26" spans="1:26" x14ac:dyDescent="0.25">
      <c r="A26" s="55" t="str">
        <f>IF(VLOOKUP(ROW()-1,'Report 1 GLs (571 A)'!$A:$K,2,FALSE)="","",VLOOKUP(ROW()-1,'Report 1 GLs (571 A)'!$A:$K,2,FALSE))</f>
        <v/>
      </c>
      <c r="B26" s="104" t="str">
        <f>IF(VLOOKUP(ROW()-1,'Report 1 GLs (571 A)'!$A:$K,6,FALSE)="","",VLOOKUP(ROW()-1,'Report 1 GLs (571 A)'!$A:$K,6,FALSE))</f>
        <v/>
      </c>
      <c r="C26" s="55" t="str">
        <f>IF(VLOOKUP(ROW()-1,'Report 1 GLs (571 A)'!$A:$K,7,FALSE)="","",VLOOKUP(ROW()-1,'Report 1 GLs (571 A)'!$A:$K,7,FALSE))</f>
        <v/>
      </c>
      <c r="D26" s="55" t="str">
        <f>IF(VLOOKUP(ROW()-1,'Report 1 GLs (571 A)'!$A:$K,8,FALSE)="","",VLOOKUP(ROW()-1,'Report 1 GLs (571 A)'!$A:$K,8,FALSE))</f>
        <v/>
      </c>
      <c r="E26" s="55" t="str">
        <f>IF(VLOOKUP(ROW()-1,'Report 1 GLs (571 A)'!$A:$K,9,FALSE)="","",VLOOKUP(ROW()-1,'Report 1 GLs (571 A)'!$A:$K,9,FALSE))</f>
        <v/>
      </c>
      <c r="F26" s="104" t="str">
        <f>IF(VLOOKUP(ROW()-1,'Report 1 GLs (571 A)'!$A:$K,10,FALSE)="","",VLOOKUP(ROW()-1,'Report 1 GLs (571 A)'!$A:$K,10,FALSE))</f>
        <v/>
      </c>
      <c r="G26" s="55" t="str">
        <f>IF(VLOOKUP(ROW()-1,'Report 1 GLs (571 A)'!$A:$K,11,FALSE)="","",VLOOKUP(ROW()-1,'Report 1 GLs (571 A)'!$A:$K,11,FALSE))</f>
        <v/>
      </c>
      <c r="Z26" s="55" t="s">
        <v>82</v>
      </c>
    </row>
    <row r="27" spans="1:26" x14ac:dyDescent="0.25">
      <c r="A27" s="55" t="str">
        <f>IF(VLOOKUP(ROW()-1,'Report 1 GLs (571 A)'!$A:$K,2,FALSE)="","",VLOOKUP(ROW()-1,'Report 1 GLs (571 A)'!$A:$K,2,FALSE))</f>
        <v/>
      </c>
      <c r="B27" s="104" t="str">
        <f>IF(VLOOKUP(ROW()-1,'Report 1 GLs (571 A)'!$A:$K,6,FALSE)="","",VLOOKUP(ROW()-1,'Report 1 GLs (571 A)'!$A:$K,6,FALSE))</f>
        <v/>
      </c>
      <c r="C27" s="55" t="str">
        <f>IF(VLOOKUP(ROW()-1,'Report 1 GLs (571 A)'!$A:$K,7,FALSE)="","",VLOOKUP(ROW()-1,'Report 1 GLs (571 A)'!$A:$K,7,FALSE))</f>
        <v/>
      </c>
      <c r="D27" s="55" t="str">
        <f>IF(VLOOKUP(ROW()-1,'Report 1 GLs (571 A)'!$A:$K,8,FALSE)="","",VLOOKUP(ROW()-1,'Report 1 GLs (571 A)'!$A:$K,8,FALSE))</f>
        <v/>
      </c>
      <c r="E27" s="55" t="str">
        <f>IF(VLOOKUP(ROW()-1,'Report 1 GLs (571 A)'!$A:$K,9,FALSE)="","",VLOOKUP(ROW()-1,'Report 1 GLs (571 A)'!$A:$K,9,FALSE))</f>
        <v/>
      </c>
      <c r="F27" s="104" t="str">
        <f>IF(VLOOKUP(ROW()-1,'Report 1 GLs (571 A)'!$A:$K,10,FALSE)="","",VLOOKUP(ROW()-1,'Report 1 GLs (571 A)'!$A:$K,10,FALSE))</f>
        <v/>
      </c>
      <c r="G27" s="55" t="str">
        <f>IF(VLOOKUP(ROW()-1,'Report 1 GLs (571 A)'!$A:$K,11,FALSE)="","",VLOOKUP(ROW()-1,'Report 1 GLs (571 A)'!$A:$K,11,FALSE))</f>
        <v/>
      </c>
      <c r="Z27" s="55" t="s">
        <v>82</v>
      </c>
    </row>
    <row r="28" spans="1:26" x14ac:dyDescent="0.25">
      <c r="A28" s="55" t="str">
        <f>IF(VLOOKUP(ROW()-1,'Report 1 GLs (571 A)'!$A:$K,2,FALSE)="","",VLOOKUP(ROW()-1,'Report 1 GLs (571 A)'!$A:$K,2,FALSE))</f>
        <v/>
      </c>
      <c r="B28" s="104" t="str">
        <f>IF(VLOOKUP(ROW()-1,'Report 1 GLs (571 A)'!$A:$K,6,FALSE)="","",VLOOKUP(ROW()-1,'Report 1 GLs (571 A)'!$A:$K,6,FALSE))</f>
        <v/>
      </c>
      <c r="C28" s="55" t="str">
        <f>IF(VLOOKUP(ROW()-1,'Report 1 GLs (571 A)'!$A:$K,7,FALSE)="","",VLOOKUP(ROW()-1,'Report 1 GLs (571 A)'!$A:$K,7,FALSE))</f>
        <v/>
      </c>
      <c r="D28" s="55" t="str">
        <f>IF(VLOOKUP(ROW()-1,'Report 1 GLs (571 A)'!$A:$K,8,FALSE)="","",VLOOKUP(ROW()-1,'Report 1 GLs (571 A)'!$A:$K,8,FALSE))</f>
        <v/>
      </c>
      <c r="E28" s="55" t="str">
        <f>IF(VLOOKUP(ROW()-1,'Report 1 GLs (571 A)'!$A:$K,9,FALSE)="","",VLOOKUP(ROW()-1,'Report 1 GLs (571 A)'!$A:$K,9,FALSE))</f>
        <v/>
      </c>
      <c r="F28" s="104" t="str">
        <f>IF(VLOOKUP(ROW()-1,'Report 1 GLs (571 A)'!$A:$K,10,FALSE)="","",VLOOKUP(ROW()-1,'Report 1 GLs (571 A)'!$A:$K,10,FALSE))</f>
        <v/>
      </c>
      <c r="G28" s="55" t="str">
        <f>IF(VLOOKUP(ROW()-1,'Report 1 GLs (571 A)'!$A:$K,11,FALSE)="","",VLOOKUP(ROW()-1,'Report 1 GLs (571 A)'!$A:$K,11,FALSE))</f>
        <v/>
      </c>
      <c r="Z28" s="55" t="s">
        <v>82</v>
      </c>
    </row>
    <row r="29" spans="1:26" x14ac:dyDescent="0.25">
      <c r="A29" s="55" t="str">
        <f>IF(VLOOKUP(ROW()-1,'Report 1 GLs (571 A)'!$A:$K,2,FALSE)="","",VLOOKUP(ROW()-1,'Report 1 GLs (571 A)'!$A:$K,2,FALSE))</f>
        <v/>
      </c>
      <c r="B29" s="104" t="str">
        <f>IF(VLOOKUP(ROW()-1,'Report 1 GLs (571 A)'!$A:$K,6,FALSE)="","",VLOOKUP(ROW()-1,'Report 1 GLs (571 A)'!$A:$K,6,FALSE))</f>
        <v/>
      </c>
      <c r="C29" s="55" t="str">
        <f>IF(VLOOKUP(ROW()-1,'Report 1 GLs (571 A)'!$A:$K,7,FALSE)="","",VLOOKUP(ROW()-1,'Report 1 GLs (571 A)'!$A:$K,7,FALSE))</f>
        <v/>
      </c>
      <c r="D29" s="55" t="str">
        <f>IF(VLOOKUP(ROW()-1,'Report 1 GLs (571 A)'!$A:$K,8,FALSE)="","",VLOOKUP(ROW()-1,'Report 1 GLs (571 A)'!$A:$K,8,FALSE))</f>
        <v/>
      </c>
      <c r="E29" s="55" t="str">
        <f>IF(VLOOKUP(ROW()-1,'Report 1 GLs (571 A)'!$A:$K,9,FALSE)="","",VLOOKUP(ROW()-1,'Report 1 GLs (571 A)'!$A:$K,9,FALSE))</f>
        <v/>
      </c>
      <c r="F29" s="104" t="str">
        <f>IF(VLOOKUP(ROW()-1,'Report 1 GLs (571 A)'!$A:$K,10,FALSE)="","",VLOOKUP(ROW()-1,'Report 1 GLs (571 A)'!$A:$K,10,FALSE))</f>
        <v/>
      </c>
      <c r="G29" s="55" t="str">
        <f>IF(VLOOKUP(ROW()-1,'Report 1 GLs (571 A)'!$A:$K,11,FALSE)="","",VLOOKUP(ROW()-1,'Report 1 GLs (571 A)'!$A:$K,11,FALSE))</f>
        <v/>
      </c>
      <c r="Z29" s="55" t="s">
        <v>82</v>
      </c>
    </row>
    <row r="30" spans="1:26" x14ac:dyDescent="0.25">
      <c r="A30" s="55" t="str">
        <f>IF(VLOOKUP(ROW()-1,'Report 1 GLs (571 A)'!$A:$K,2,FALSE)="","",VLOOKUP(ROW()-1,'Report 1 GLs (571 A)'!$A:$K,2,FALSE))</f>
        <v/>
      </c>
      <c r="B30" s="104" t="str">
        <f>IF(VLOOKUP(ROW()-1,'Report 1 GLs (571 A)'!$A:$K,6,FALSE)="","",VLOOKUP(ROW()-1,'Report 1 GLs (571 A)'!$A:$K,6,FALSE))</f>
        <v/>
      </c>
      <c r="C30" s="55" t="str">
        <f>IF(VLOOKUP(ROW()-1,'Report 1 GLs (571 A)'!$A:$K,7,FALSE)="","",VLOOKUP(ROW()-1,'Report 1 GLs (571 A)'!$A:$K,7,FALSE))</f>
        <v/>
      </c>
      <c r="D30" s="55" t="str">
        <f>IF(VLOOKUP(ROW()-1,'Report 1 GLs (571 A)'!$A:$K,8,FALSE)="","",VLOOKUP(ROW()-1,'Report 1 GLs (571 A)'!$A:$K,8,FALSE))</f>
        <v/>
      </c>
      <c r="E30" s="55" t="str">
        <f>IF(VLOOKUP(ROW()-1,'Report 1 GLs (571 A)'!$A:$K,9,FALSE)="","",VLOOKUP(ROW()-1,'Report 1 GLs (571 A)'!$A:$K,9,FALSE))</f>
        <v/>
      </c>
      <c r="F30" s="104" t="str">
        <f>IF(VLOOKUP(ROW()-1,'Report 1 GLs (571 A)'!$A:$K,10,FALSE)="","",VLOOKUP(ROW()-1,'Report 1 GLs (571 A)'!$A:$K,10,FALSE))</f>
        <v/>
      </c>
      <c r="G30" s="55" t="str">
        <f>IF(VLOOKUP(ROW()-1,'Report 1 GLs (571 A)'!$A:$K,11,FALSE)="","",VLOOKUP(ROW()-1,'Report 1 GLs (571 A)'!$A:$K,11,FALSE))</f>
        <v/>
      </c>
      <c r="Z30" s="55" t="s">
        <v>82</v>
      </c>
    </row>
    <row r="31" spans="1:26" x14ac:dyDescent="0.25">
      <c r="A31" s="55" t="str">
        <f>IF(VLOOKUP(ROW()-1,'Report 1 GLs (571 A)'!$A:$K,2,FALSE)="","",VLOOKUP(ROW()-1,'Report 1 GLs (571 A)'!$A:$K,2,FALSE))</f>
        <v/>
      </c>
      <c r="B31" s="104" t="str">
        <f>IF(VLOOKUP(ROW()-1,'Report 1 GLs (571 A)'!$A:$K,6,FALSE)="","",VLOOKUP(ROW()-1,'Report 1 GLs (571 A)'!$A:$K,6,FALSE))</f>
        <v/>
      </c>
      <c r="C31" s="55" t="str">
        <f>IF(VLOOKUP(ROW()-1,'Report 1 GLs (571 A)'!$A:$K,7,FALSE)="","",VLOOKUP(ROW()-1,'Report 1 GLs (571 A)'!$A:$K,7,FALSE))</f>
        <v/>
      </c>
      <c r="D31" s="55" t="str">
        <f>IF(VLOOKUP(ROW()-1,'Report 1 GLs (571 A)'!$A:$K,8,FALSE)="","",VLOOKUP(ROW()-1,'Report 1 GLs (571 A)'!$A:$K,8,FALSE))</f>
        <v/>
      </c>
      <c r="E31" s="55" t="str">
        <f>IF(VLOOKUP(ROW()-1,'Report 1 GLs (571 A)'!$A:$K,9,FALSE)="","",VLOOKUP(ROW()-1,'Report 1 GLs (571 A)'!$A:$K,9,FALSE))</f>
        <v/>
      </c>
      <c r="F31" s="104" t="str">
        <f>IF(VLOOKUP(ROW()-1,'Report 1 GLs (571 A)'!$A:$K,10,FALSE)="","",VLOOKUP(ROW()-1,'Report 1 GLs (571 A)'!$A:$K,10,FALSE))</f>
        <v/>
      </c>
      <c r="G31" s="55" t="str">
        <f>IF(VLOOKUP(ROW()-1,'Report 1 GLs (571 A)'!$A:$K,11,FALSE)="","",VLOOKUP(ROW()-1,'Report 1 GLs (571 A)'!$A:$K,11,FALSE))</f>
        <v/>
      </c>
      <c r="Z31" s="55" t="s">
        <v>82</v>
      </c>
    </row>
    <row r="32" spans="1:26" x14ac:dyDescent="0.25">
      <c r="A32" s="55" t="str">
        <f>IF(VLOOKUP(ROW()-1,'Report 1 GLs (571 A)'!$A:$K,2,FALSE)="","",VLOOKUP(ROW()-1,'Report 1 GLs (571 A)'!$A:$K,2,FALSE))</f>
        <v/>
      </c>
      <c r="B32" s="104" t="str">
        <f>IF(VLOOKUP(ROW()-1,'Report 1 GLs (571 A)'!$A:$K,6,FALSE)="","",VLOOKUP(ROW()-1,'Report 1 GLs (571 A)'!$A:$K,6,FALSE))</f>
        <v/>
      </c>
      <c r="C32" s="55" t="str">
        <f>IF(VLOOKUP(ROW()-1,'Report 1 GLs (571 A)'!$A:$K,7,FALSE)="","",VLOOKUP(ROW()-1,'Report 1 GLs (571 A)'!$A:$K,7,FALSE))</f>
        <v/>
      </c>
      <c r="D32" s="55" t="str">
        <f>IF(VLOOKUP(ROW()-1,'Report 1 GLs (571 A)'!$A:$K,8,FALSE)="","",VLOOKUP(ROW()-1,'Report 1 GLs (571 A)'!$A:$K,8,FALSE))</f>
        <v/>
      </c>
      <c r="E32" s="55" t="str">
        <f>IF(VLOOKUP(ROW()-1,'Report 1 GLs (571 A)'!$A:$K,9,FALSE)="","",VLOOKUP(ROW()-1,'Report 1 GLs (571 A)'!$A:$K,9,FALSE))</f>
        <v/>
      </c>
      <c r="F32" s="104" t="str">
        <f>IF(VLOOKUP(ROW()-1,'Report 1 GLs (571 A)'!$A:$K,10,FALSE)="","",VLOOKUP(ROW()-1,'Report 1 GLs (571 A)'!$A:$K,10,FALSE))</f>
        <v/>
      </c>
      <c r="G32" s="55" t="str">
        <f>IF(VLOOKUP(ROW()-1,'Report 1 GLs (571 A)'!$A:$K,11,FALSE)="","",VLOOKUP(ROW()-1,'Report 1 GLs (571 A)'!$A:$K,11,FALSE))</f>
        <v/>
      </c>
      <c r="Z32" s="55" t="s">
        <v>82</v>
      </c>
    </row>
    <row r="33" spans="1:26" x14ac:dyDescent="0.25">
      <c r="A33" s="55" t="str">
        <f>IF(VLOOKUP(ROW()-1,'Report 1 GLs (571 A)'!$A:$K,2,FALSE)="","",VLOOKUP(ROW()-1,'Report 1 GLs (571 A)'!$A:$K,2,FALSE))</f>
        <v/>
      </c>
      <c r="B33" s="104" t="str">
        <f>IF(VLOOKUP(ROW()-1,'Report 1 GLs (571 A)'!$A:$K,6,FALSE)="","",VLOOKUP(ROW()-1,'Report 1 GLs (571 A)'!$A:$K,6,FALSE))</f>
        <v/>
      </c>
      <c r="C33" s="55" t="str">
        <f>IF(VLOOKUP(ROW()-1,'Report 1 GLs (571 A)'!$A:$K,7,FALSE)="","",VLOOKUP(ROW()-1,'Report 1 GLs (571 A)'!$A:$K,7,FALSE))</f>
        <v/>
      </c>
      <c r="D33" s="55" t="str">
        <f>IF(VLOOKUP(ROW()-1,'Report 1 GLs (571 A)'!$A:$K,8,FALSE)="","",VLOOKUP(ROW()-1,'Report 1 GLs (571 A)'!$A:$K,8,FALSE))</f>
        <v/>
      </c>
      <c r="E33" s="55" t="str">
        <f>IF(VLOOKUP(ROW()-1,'Report 1 GLs (571 A)'!$A:$K,9,FALSE)="","",VLOOKUP(ROW()-1,'Report 1 GLs (571 A)'!$A:$K,9,FALSE))</f>
        <v/>
      </c>
      <c r="F33" s="104" t="str">
        <f>IF(VLOOKUP(ROW()-1,'Report 1 GLs (571 A)'!$A:$K,10,FALSE)="","",VLOOKUP(ROW()-1,'Report 1 GLs (571 A)'!$A:$K,10,FALSE))</f>
        <v/>
      </c>
      <c r="G33" s="55" t="str">
        <f>IF(VLOOKUP(ROW()-1,'Report 1 GLs (571 A)'!$A:$K,11,FALSE)="","",VLOOKUP(ROW()-1,'Report 1 GLs (571 A)'!$A:$K,11,FALSE))</f>
        <v/>
      </c>
      <c r="Z33" s="55" t="s">
        <v>82</v>
      </c>
    </row>
    <row r="34" spans="1:26" x14ac:dyDescent="0.25">
      <c r="A34" s="55" t="str">
        <f>IF(VLOOKUP(ROW()-1,'Report 1 GLs (571 A)'!$A:$K,2,FALSE)="","",VLOOKUP(ROW()-1,'Report 1 GLs (571 A)'!$A:$K,2,FALSE))</f>
        <v/>
      </c>
      <c r="B34" s="104" t="str">
        <f>IF(VLOOKUP(ROW()-1,'Report 1 GLs (571 A)'!$A:$K,6,FALSE)="","",VLOOKUP(ROW()-1,'Report 1 GLs (571 A)'!$A:$K,6,FALSE))</f>
        <v/>
      </c>
      <c r="C34" s="55" t="str">
        <f>IF(VLOOKUP(ROW()-1,'Report 1 GLs (571 A)'!$A:$K,7,FALSE)="","",VLOOKUP(ROW()-1,'Report 1 GLs (571 A)'!$A:$K,7,FALSE))</f>
        <v/>
      </c>
      <c r="D34" s="55" t="str">
        <f>IF(VLOOKUP(ROW()-1,'Report 1 GLs (571 A)'!$A:$K,8,FALSE)="","",VLOOKUP(ROW()-1,'Report 1 GLs (571 A)'!$A:$K,8,FALSE))</f>
        <v/>
      </c>
      <c r="E34" s="55" t="str">
        <f>IF(VLOOKUP(ROW()-1,'Report 1 GLs (571 A)'!$A:$K,9,FALSE)="","",VLOOKUP(ROW()-1,'Report 1 GLs (571 A)'!$A:$K,9,FALSE))</f>
        <v/>
      </c>
      <c r="F34" s="104" t="str">
        <f>IF(VLOOKUP(ROW()-1,'Report 1 GLs (571 A)'!$A:$K,10,FALSE)="","",VLOOKUP(ROW()-1,'Report 1 GLs (571 A)'!$A:$K,10,FALSE))</f>
        <v/>
      </c>
      <c r="G34" s="55" t="str">
        <f>IF(VLOOKUP(ROW()-1,'Report 1 GLs (571 A)'!$A:$K,11,FALSE)="","",VLOOKUP(ROW()-1,'Report 1 GLs (571 A)'!$A:$K,11,FALSE))</f>
        <v/>
      </c>
      <c r="Z34" s="55" t="s">
        <v>82</v>
      </c>
    </row>
    <row r="35" spans="1:26" x14ac:dyDescent="0.25">
      <c r="A35" s="55" t="str">
        <f>IF(VLOOKUP(ROW()-1,'Report 1 GLs (571 A)'!$A:$K,2,FALSE)="","",VLOOKUP(ROW()-1,'Report 1 GLs (571 A)'!$A:$K,2,FALSE))</f>
        <v/>
      </c>
      <c r="B35" s="104" t="str">
        <f>IF(VLOOKUP(ROW()-1,'Report 1 GLs (571 A)'!$A:$K,6,FALSE)="","",VLOOKUP(ROW()-1,'Report 1 GLs (571 A)'!$A:$K,6,FALSE))</f>
        <v/>
      </c>
      <c r="C35" s="55" t="str">
        <f>IF(VLOOKUP(ROW()-1,'Report 1 GLs (571 A)'!$A:$K,7,FALSE)="","",VLOOKUP(ROW()-1,'Report 1 GLs (571 A)'!$A:$K,7,FALSE))</f>
        <v/>
      </c>
      <c r="D35" s="55" t="str">
        <f>IF(VLOOKUP(ROW()-1,'Report 1 GLs (571 A)'!$A:$K,8,FALSE)="","",VLOOKUP(ROW()-1,'Report 1 GLs (571 A)'!$A:$K,8,FALSE))</f>
        <v/>
      </c>
      <c r="E35" s="55" t="str">
        <f>IF(VLOOKUP(ROW()-1,'Report 1 GLs (571 A)'!$A:$K,9,FALSE)="","",VLOOKUP(ROW()-1,'Report 1 GLs (571 A)'!$A:$K,9,FALSE))</f>
        <v/>
      </c>
      <c r="F35" s="104" t="str">
        <f>IF(VLOOKUP(ROW()-1,'Report 1 GLs (571 A)'!$A:$K,10,FALSE)="","",VLOOKUP(ROW()-1,'Report 1 GLs (571 A)'!$A:$K,10,FALSE))</f>
        <v/>
      </c>
      <c r="G35" s="55" t="str">
        <f>IF(VLOOKUP(ROW()-1,'Report 1 GLs (571 A)'!$A:$K,11,FALSE)="","",VLOOKUP(ROW()-1,'Report 1 GLs (571 A)'!$A:$K,11,FALSE))</f>
        <v/>
      </c>
      <c r="Z35" s="55" t="s">
        <v>82</v>
      </c>
    </row>
    <row r="36" spans="1:26" x14ac:dyDescent="0.25">
      <c r="A36" s="55" t="str">
        <f>IF(VLOOKUP(ROW()-1,'Report 1 GLs (571 A)'!$A:$K,2,FALSE)="","",VLOOKUP(ROW()-1,'Report 1 GLs (571 A)'!$A:$K,2,FALSE))</f>
        <v/>
      </c>
      <c r="B36" s="104" t="str">
        <f>IF(VLOOKUP(ROW()-1,'Report 1 GLs (571 A)'!$A:$K,6,FALSE)="","",VLOOKUP(ROW()-1,'Report 1 GLs (571 A)'!$A:$K,6,FALSE))</f>
        <v/>
      </c>
      <c r="C36" s="55" t="str">
        <f>IF(VLOOKUP(ROW()-1,'Report 1 GLs (571 A)'!$A:$K,7,FALSE)="","",VLOOKUP(ROW()-1,'Report 1 GLs (571 A)'!$A:$K,7,FALSE))</f>
        <v/>
      </c>
      <c r="D36" s="55" t="str">
        <f>IF(VLOOKUP(ROW()-1,'Report 1 GLs (571 A)'!$A:$K,8,FALSE)="","",VLOOKUP(ROW()-1,'Report 1 GLs (571 A)'!$A:$K,8,FALSE))</f>
        <v/>
      </c>
      <c r="E36" s="55" t="str">
        <f>IF(VLOOKUP(ROW()-1,'Report 1 GLs (571 A)'!$A:$K,9,FALSE)="","",VLOOKUP(ROW()-1,'Report 1 GLs (571 A)'!$A:$K,9,FALSE))</f>
        <v/>
      </c>
      <c r="F36" s="104" t="str">
        <f>IF(VLOOKUP(ROW()-1,'Report 1 GLs (571 A)'!$A:$K,10,FALSE)="","",VLOOKUP(ROW()-1,'Report 1 GLs (571 A)'!$A:$K,10,FALSE))</f>
        <v/>
      </c>
      <c r="G36" s="55" t="str">
        <f>IF(VLOOKUP(ROW()-1,'Report 1 GLs (571 A)'!$A:$K,11,FALSE)="","",VLOOKUP(ROW()-1,'Report 1 GLs (571 A)'!$A:$K,11,FALSE))</f>
        <v/>
      </c>
      <c r="Z36" s="55" t="s">
        <v>82</v>
      </c>
    </row>
    <row r="37" spans="1:26" x14ac:dyDescent="0.25">
      <c r="A37" s="55" t="str">
        <f>IF(VLOOKUP(ROW()-1,'Report 1 GLs (571 A)'!$A:$K,2,FALSE)="","",VLOOKUP(ROW()-1,'Report 1 GLs (571 A)'!$A:$K,2,FALSE))</f>
        <v/>
      </c>
      <c r="B37" s="104" t="str">
        <f>IF(VLOOKUP(ROW()-1,'Report 1 GLs (571 A)'!$A:$K,6,FALSE)="","",VLOOKUP(ROW()-1,'Report 1 GLs (571 A)'!$A:$K,6,FALSE))</f>
        <v/>
      </c>
      <c r="C37" s="55" t="str">
        <f>IF(VLOOKUP(ROW()-1,'Report 1 GLs (571 A)'!$A:$K,7,FALSE)="","",VLOOKUP(ROW()-1,'Report 1 GLs (571 A)'!$A:$K,7,FALSE))</f>
        <v/>
      </c>
      <c r="D37" s="55" t="str">
        <f>IF(VLOOKUP(ROW()-1,'Report 1 GLs (571 A)'!$A:$K,8,FALSE)="","",VLOOKUP(ROW()-1,'Report 1 GLs (571 A)'!$A:$K,8,FALSE))</f>
        <v/>
      </c>
      <c r="E37" s="55" t="str">
        <f>IF(VLOOKUP(ROW()-1,'Report 1 GLs (571 A)'!$A:$K,9,FALSE)="","",VLOOKUP(ROW()-1,'Report 1 GLs (571 A)'!$A:$K,9,FALSE))</f>
        <v/>
      </c>
      <c r="F37" s="104" t="str">
        <f>IF(VLOOKUP(ROW()-1,'Report 1 GLs (571 A)'!$A:$K,10,FALSE)="","",VLOOKUP(ROW()-1,'Report 1 GLs (571 A)'!$A:$K,10,FALSE))</f>
        <v/>
      </c>
      <c r="G37" s="55" t="str">
        <f>IF(VLOOKUP(ROW()-1,'Report 1 GLs (571 A)'!$A:$K,11,FALSE)="","",VLOOKUP(ROW()-1,'Report 1 GLs (571 A)'!$A:$K,11,FALSE))</f>
        <v/>
      </c>
      <c r="Z37" s="55" t="s">
        <v>82</v>
      </c>
    </row>
    <row r="38" spans="1:26" x14ac:dyDescent="0.25">
      <c r="A38" s="55" t="str">
        <f>IF(VLOOKUP(ROW()-1,'Report 1 GLs (571 A)'!$A:$K,2,FALSE)="","",VLOOKUP(ROW()-1,'Report 1 GLs (571 A)'!$A:$K,2,FALSE))</f>
        <v/>
      </c>
      <c r="B38" s="104" t="str">
        <f>IF(VLOOKUP(ROW()-1,'Report 1 GLs (571 A)'!$A:$K,6,FALSE)="","",VLOOKUP(ROW()-1,'Report 1 GLs (571 A)'!$A:$K,6,FALSE))</f>
        <v/>
      </c>
      <c r="C38" s="55" t="str">
        <f>IF(VLOOKUP(ROW()-1,'Report 1 GLs (571 A)'!$A:$K,7,FALSE)="","",VLOOKUP(ROW()-1,'Report 1 GLs (571 A)'!$A:$K,7,FALSE))</f>
        <v/>
      </c>
      <c r="D38" s="55" t="str">
        <f>IF(VLOOKUP(ROW()-1,'Report 1 GLs (571 A)'!$A:$K,8,FALSE)="","",VLOOKUP(ROW()-1,'Report 1 GLs (571 A)'!$A:$K,8,FALSE))</f>
        <v/>
      </c>
      <c r="E38" s="55" t="str">
        <f>IF(VLOOKUP(ROW()-1,'Report 1 GLs (571 A)'!$A:$K,9,FALSE)="","",VLOOKUP(ROW()-1,'Report 1 GLs (571 A)'!$A:$K,9,FALSE))</f>
        <v/>
      </c>
      <c r="F38" s="104" t="str">
        <f>IF(VLOOKUP(ROW()-1,'Report 1 GLs (571 A)'!$A:$K,10,FALSE)="","",VLOOKUP(ROW()-1,'Report 1 GLs (571 A)'!$A:$K,10,FALSE))</f>
        <v/>
      </c>
      <c r="G38" s="55" t="str">
        <f>IF(VLOOKUP(ROW()-1,'Report 1 GLs (571 A)'!$A:$K,11,FALSE)="","",VLOOKUP(ROW()-1,'Report 1 GLs (571 A)'!$A:$K,11,FALSE))</f>
        <v/>
      </c>
      <c r="Z38" s="55" t="s">
        <v>82</v>
      </c>
    </row>
    <row r="39" spans="1:26" x14ac:dyDescent="0.25">
      <c r="A39" s="55" t="str">
        <f>IF(VLOOKUP(ROW()-1,'Report 1 GLs (571 A)'!$A:$K,2,FALSE)="","",VLOOKUP(ROW()-1,'Report 1 GLs (571 A)'!$A:$K,2,FALSE))</f>
        <v/>
      </c>
      <c r="B39" s="104" t="str">
        <f>IF(VLOOKUP(ROW()-1,'Report 1 GLs (571 A)'!$A:$K,6,FALSE)="","",VLOOKUP(ROW()-1,'Report 1 GLs (571 A)'!$A:$K,6,FALSE))</f>
        <v/>
      </c>
      <c r="C39" s="55" t="str">
        <f>IF(VLOOKUP(ROW()-1,'Report 1 GLs (571 A)'!$A:$K,7,FALSE)="","",VLOOKUP(ROW()-1,'Report 1 GLs (571 A)'!$A:$K,7,FALSE))</f>
        <v/>
      </c>
      <c r="D39" s="55" t="str">
        <f>IF(VLOOKUP(ROW()-1,'Report 1 GLs (571 A)'!$A:$K,8,FALSE)="","",VLOOKUP(ROW()-1,'Report 1 GLs (571 A)'!$A:$K,8,FALSE))</f>
        <v/>
      </c>
      <c r="E39" s="55" t="str">
        <f>IF(VLOOKUP(ROW()-1,'Report 1 GLs (571 A)'!$A:$K,9,FALSE)="","",VLOOKUP(ROW()-1,'Report 1 GLs (571 A)'!$A:$K,9,FALSE))</f>
        <v/>
      </c>
      <c r="F39" s="104" t="str">
        <f>IF(VLOOKUP(ROW()-1,'Report 1 GLs (571 A)'!$A:$K,10,FALSE)="","",VLOOKUP(ROW()-1,'Report 1 GLs (571 A)'!$A:$K,10,FALSE))</f>
        <v/>
      </c>
      <c r="G39" s="55" t="str">
        <f>IF(VLOOKUP(ROW()-1,'Report 1 GLs (571 A)'!$A:$K,11,FALSE)="","",VLOOKUP(ROW()-1,'Report 1 GLs (571 A)'!$A:$K,11,FALSE))</f>
        <v/>
      </c>
      <c r="Z39" s="55" t="s">
        <v>82</v>
      </c>
    </row>
    <row r="40" spans="1:26" x14ac:dyDescent="0.25">
      <c r="A40" s="55" t="str">
        <f>IF(VLOOKUP(ROW()-1,'Report 1 GLs (571 A)'!$A:$K,2,FALSE)="","",VLOOKUP(ROW()-1,'Report 1 GLs (571 A)'!$A:$K,2,FALSE))</f>
        <v/>
      </c>
      <c r="B40" s="104" t="str">
        <f>IF(VLOOKUP(ROW()-1,'Report 1 GLs (571 A)'!$A:$K,6,FALSE)="","",VLOOKUP(ROW()-1,'Report 1 GLs (571 A)'!$A:$K,6,FALSE))</f>
        <v/>
      </c>
      <c r="C40" s="55" t="str">
        <f>IF(VLOOKUP(ROW()-1,'Report 1 GLs (571 A)'!$A:$K,7,FALSE)="","",VLOOKUP(ROW()-1,'Report 1 GLs (571 A)'!$A:$K,7,FALSE))</f>
        <v/>
      </c>
      <c r="D40" s="55" t="str">
        <f>IF(VLOOKUP(ROW()-1,'Report 1 GLs (571 A)'!$A:$K,8,FALSE)="","",VLOOKUP(ROW()-1,'Report 1 GLs (571 A)'!$A:$K,8,FALSE))</f>
        <v/>
      </c>
      <c r="E40" s="55" t="str">
        <f>IF(VLOOKUP(ROW()-1,'Report 1 GLs (571 A)'!$A:$K,9,FALSE)="","",VLOOKUP(ROW()-1,'Report 1 GLs (571 A)'!$A:$K,9,FALSE))</f>
        <v/>
      </c>
      <c r="F40" s="104" t="str">
        <f>IF(VLOOKUP(ROW()-1,'Report 1 GLs (571 A)'!$A:$K,10,FALSE)="","",VLOOKUP(ROW()-1,'Report 1 GLs (571 A)'!$A:$K,10,FALSE))</f>
        <v/>
      </c>
      <c r="G40" s="55" t="str">
        <f>IF(VLOOKUP(ROW()-1,'Report 1 GLs (571 A)'!$A:$K,11,FALSE)="","",VLOOKUP(ROW()-1,'Report 1 GLs (571 A)'!$A:$K,11,FALSE))</f>
        <v/>
      </c>
      <c r="Z40" s="55" t="s">
        <v>82</v>
      </c>
    </row>
    <row r="41" spans="1:26" x14ac:dyDescent="0.25">
      <c r="A41" s="55" t="str">
        <f>IF(VLOOKUP(ROW()-1,'Report 1 GLs (571 A)'!$A:$K,2,FALSE)="","",VLOOKUP(ROW()-1,'Report 1 GLs (571 A)'!$A:$K,2,FALSE))</f>
        <v/>
      </c>
      <c r="B41" s="104" t="str">
        <f>IF(VLOOKUP(ROW()-1,'Report 1 GLs (571 A)'!$A:$K,6,FALSE)="","",VLOOKUP(ROW()-1,'Report 1 GLs (571 A)'!$A:$K,6,FALSE))</f>
        <v/>
      </c>
      <c r="C41" s="55" t="str">
        <f>IF(VLOOKUP(ROW()-1,'Report 1 GLs (571 A)'!$A:$K,7,FALSE)="","",VLOOKUP(ROW()-1,'Report 1 GLs (571 A)'!$A:$K,7,FALSE))</f>
        <v/>
      </c>
      <c r="D41" s="55" t="str">
        <f>IF(VLOOKUP(ROW()-1,'Report 1 GLs (571 A)'!$A:$K,8,FALSE)="","",VLOOKUP(ROW()-1,'Report 1 GLs (571 A)'!$A:$K,8,FALSE))</f>
        <v/>
      </c>
      <c r="E41" s="55" t="str">
        <f>IF(VLOOKUP(ROW()-1,'Report 1 GLs (571 A)'!$A:$K,9,FALSE)="","",VLOOKUP(ROW()-1,'Report 1 GLs (571 A)'!$A:$K,9,FALSE))</f>
        <v/>
      </c>
      <c r="F41" s="104" t="str">
        <f>IF(VLOOKUP(ROW()-1,'Report 1 GLs (571 A)'!$A:$K,10,FALSE)="","",VLOOKUP(ROW()-1,'Report 1 GLs (571 A)'!$A:$K,10,FALSE))</f>
        <v/>
      </c>
      <c r="G41" s="55" t="str">
        <f>IF(VLOOKUP(ROW()-1,'Report 1 GLs (571 A)'!$A:$K,11,FALSE)="","",VLOOKUP(ROW()-1,'Report 1 GLs (571 A)'!$A:$K,11,FALSE))</f>
        <v/>
      </c>
      <c r="Z41" s="55" t="s">
        <v>82</v>
      </c>
    </row>
    <row r="42" spans="1:26" x14ac:dyDescent="0.25">
      <c r="A42" s="55" t="str">
        <f>IF(VLOOKUP(ROW()-1,'Report 1 GLs (571 A)'!$A:$K,2,FALSE)="","",VLOOKUP(ROW()-1,'Report 1 GLs (571 A)'!$A:$K,2,FALSE))</f>
        <v/>
      </c>
      <c r="B42" s="104" t="str">
        <f>IF(VLOOKUP(ROW()-1,'Report 1 GLs (571 A)'!$A:$K,6,FALSE)="","",VLOOKUP(ROW()-1,'Report 1 GLs (571 A)'!$A:$K,6,FALSE))</f>
        <v/>
      </c>
      <c r="C42" s="55" t="str">
        <f>IF(VLOOKUP(ROW()-1,'Report 1 GLs (571 A)'!$A:$K,7,FALSE)="","",VLOOKUP(ROW()-1,'Report 1 GLs (571 A)'!$A:$K,7,FALSE))</f>
        <v/>
      </c>
      <c r="D42" s="55" t="str">
        <f>IF(VLOOKUP(ROW()-1,'Report 1 GLs (571 A)'!$A:$K,8,FALSE)="","",VLOOKUP(ROW()-1,'Report 1 GLs (571 A)'!$A:$K,8,FALSE))</f>
        <v/>
      </c>
      <c r="E42" s="55" t="str">
        <f>IF(VLOOKUP(ROW()-1,'Report 1 GLs (571 A)'!$A:$K,9,FALSE)="","",VLOOKUP(ROW()-1,'Report 1 GLs (571 A)'!$A:$K,9,FALSE))</f>
        <v/>
      </c>
      <c r="F42" s="104" t="str">
        <f>IF(VLOOKUP(ROW()-1,'Report 1 GLs (571 A)'!$A:$K,10,FALSE)="","",VLOOKUP(ROW()-1,'Report 1 GLs (571 A)'!$A:$K,10,FALSE))</f>
        <v/>
      </c>
      <c r="G42" s="55" t="str">
        <f>IF(VLOOKUP(ROW()-1,'Report 1 GLs (571 A)'!$A:$K,11,FALSE)="","",VLOOKUP(ROW()-1,'Report 1 GLs (571 A)'!$A:$K,11,FALSE))</f>
        <v/>
      </c>
      <c r="Z42" s="55" t="s">
        <v>82</v>
      </c>
    </row>
    <row r="43" spans="1:26" x14ac:dyDescent="0.25">
      <c r="A43" s="55" t="str">
        <f>IF(VLOOKUP(ROW()-1,'Report 1 GLs (571 A)'!$A:$K,2,FALSE)="","",VLOOKUP(ROW()-1,'Report 1 GLs (571 A)'!$A:$K,2,FALSE))</f>
        <v/>
      </c>
      <c r="B43" s="104" t="str">
        <f>IF(VLOOKUP(ROW()-1,'Report 1 GLs (571 A)'!$A:$K,6,FALSE)="","",VLOOKUP(ROW()-1,'Report 1 GLs (571 A)'!$A:$K,6,FALSE))</f>
        <v/>
      </c>
      <c r="C43" s="55" t="str">
        <f>IF(VLOOKUP(ROW()-1,'Report 1 GLs (571 A)'!$A:$K,7,FALSE)="","",VLOOKUP(ROW()-1,'Report 1 GLs (571 A)'!$A:$K,7,FALSE))</f>
        <v/>
      </c>
      <c r="D43" s="55" t="str">
        <f>IF(VLOOKUP(ROW()-1,'Report 1 GLs (571 A)'!$A:$K,8,FALSE)="","",VLOOKUP(ROW()-1,'Report 1 GLs (571 A)'!$A:$K,8,FALSE))</f>
        <v/>
      </c>
      <c r="E43" s="55" t="str">
        <f>IF(VLOOKUP(ROW()-1,'Report 1 GLs (571 A)'!$A:$K,9,FALSE)="","",VLOOKUP(ROW()-1,'Report 1 GLs (571 A)'!$A:$K,9,FALSE))</f>
        <v/>
      </c>
      <c r="F43" s="104" t="str">
        <f>IF(VLOOKUP(ROW()-1,'Report 1 GLs (571 A)'!$A:$K,10,FALSE)="","",VLOOKUP(ROW()-1,'Report 1 GLs (571 A)'!$A:$K,10,FALSE))</f>
        <v/>
      </c>
      <c r="G43" s="55" t="str">
        <f>IF(VLOOKUP(ROW()-1,'Report 1 GLs (571 A)'!$A:$K,11,FALSE)="","",VLOOKUP(ROW()-1,'Report 1 GLs (571 A)'!$A:$K,11,FALSE))</f>
        <v/>
      </c>
      <c r="Z43" s="55" t="s">
        <v>82</v>
      </c>
    </row>
    <row r="44" spans="1:26" x14ac:dyDescent="0.25">
      <c r="A44" s="55" t="str">
        <f>IF(VLOOKUP(ROW()-1,'Report 1 GLs (571 A)'!$A:$K,2,FALSE)="","",VLOOKUP(ROW()-1,'Report 1 GLs (571 A)'!$A:$K,2,FALSE))</f>
        <v/>
      </c>
      <c r="B44" s="104" t="str">
        <f>IF(VLOOKUP(ROW()-1,'Report 1 GLs (571 A)'!$A:$K,6,FALSE)="","",VLOOKUP(ROW()-1,'Report 1 GLs (571 A)'!$A:$K,6,FALSE))</f>
        <v/>
      </c>
      <c r="C44" s="55" t="str">
        <f>IF(VLOOKUP(ROW()-1,'Report 1 GLs (571 A)'!$A:$K,7,FALSE)="","",VLOOKUP(ROW()-1,'Report 1 GLs (571 A)'!$A:$K,7,FALSE))</f>
        <v/>
      </c>
      <c r="D44" s="55" t="str">
        <f>IF(VLOOKUP(ROW()-1,'Report 1 GLs (571 A)'!$A:$K,8,FALSE)="","",VLOOKUP(ROW()-1,'Report 1 GLs (571 A)'!$A:$K,8,FALSE))</f>
        <v/>
      </c>
      <c r="E44" s="55" t="str">
        <f>IF(VLOOKUP(ROW()-1,'Report 1 GLs (571 A)'!$A:$K,9,FALSE)="","",VLOOKUP(ROW()-1,'Report 1 GLs (571 A)'!$A:$K,9,FALSE))</f>
        <v/>
      </c>
      <c r="F44" s="104" t="str">
        <f>IF(VLOOKUP(ROW()-1,'Report 1 GLs (571 A)'!$A:$K,10,FALSE)="","",VLOOKUP(ROW()-1,'Report 1 GLs (571 A)'!$A:$K,10,FALSE))</f>
        <v/>
      </c>
      <c r="G44" s="55" t="str">
        <f>IF(VLOOKUP(ROW()-1,'Report 1 GLs (571 A)'!$A:$K,11,FALSE)="","",VLOOKUP(ROW()-1,'Report 1 GLs (571 A)'!$A:$K,11,FALSE))</f>
        <v/>
      </c>
      <c r="Z44" s="55" t="s">
        <v>82</v>
      </c>
    </row>
    <row r="45" spans="1:26" x14ac:dyDescent="0.25">
      <c r="A45" s="55" t="str">
        <f>IF(VLOOKUP(ROW()-1,'Report 1 GLs (571 A)'!$A:$K,2,FALSE)="","",VLOOKUP(ROW()-1,'Report 1 GLs (571 A)'!$A:$K,2,FALSE))</f>
        <v/>
      </c>
      <c r="B45" s="104" t="str">
        <f>IF(VLOOKUP(ROW()-1,'Report 1 GLs (571 A)'!$A:$K,6,FALSE)="","",VLOOKUP(ROW()-1,'Report 1 GLs (571 A)'!$A:$K,6,FALSE))</f>
        <v/>
      </c>
      <c r="C45" s="55" t="str">
        <f>IF(VLOOKUP(ROW()-1,'Report 1 GLs (571 A)'!$A:$K,7,FALSE)="","",VLOOKUP(ROW()-1,'Report 1 GLs (571 A)'!$A:$K,7,FALSE))</f>
        <v/>
      </c>
      <c r="D45" s="55" t="str">
        <f>IF(VLOOKUP(ROW()-1,'Report 1 GLs (571 A)'!$A:$K,8,FALSE)="","",VLOOKUP(ROW()-1,'Report 1 GLs (571 A)'!$A:$K,8,FALSE))</f>
        <v/>
      </c>
      <c r="E45" s="55" t="str">
        <f>IF(VLOOKUP(ROW()-1,'Report 1 GLs (571 A)'!$A:$K,9,FALSE)="","",VLOOKUP(ROW()-1,'Report 1 GLs (571 A)'!$A:$K,9,FALSE))</f>
        <v/>
      </c>
      <c r="F45" s="104" t="str">
        <f>IF(VLOOKUP(ROW()-1,'Report 1 GLs (571 A)'!$A:$K,10,FALSE)="","",VLOOKUP(ROW()-1,'Report 1 GLs (571 A)'!$A:$K,10,FALSE))</f>
        <v/>
      </c>
      <c r="G45" s="55" t="str">
        <f>IF(VLOOKUP(ROW()-1,'Report 1 GLs (571 A)'!$A:$K,11,FALSE)="","",VLOOKUP(ROW()-1,'Report 1 GLs (571 A)'!$A:$K,11,FALSE))</f>
        <v/>
      </c>
      <c r="Z45" s="55" t="s">
        <v>82</v>
      </c>
    </row>
    <row r="46" spans="1:26" x14ac:dyDescent="0.25">
      <c r="A46" s="55" t="str">
        <f>IF(VLOOKUP(ROW()-1,'Report 1 GLs (571 A)'!$A:$K,2,FALSE)="","",VLOOKUP(ROW()-1,'Report 1 GLs (571 A)'!$A:$K,2,FALSE))</f>
        <v/>
      </c>
      <c r="B46" s="104" t="str">
        <f>IF(VLOOKUP(ROW()-1,'Report 1 GLs (571 A)'!$A:$K,6,FALSE)="","",VLOOKUP(ROW()-1,'Report 1 GLs (571 A)'!$A:$K,6,FALSE))</f>
        <v/>
      </c>
      <c r="C46" s="55" t="str">
        <f>IF(VLOOKUP(ROW()-1,'Report 1 GLs (571 A)'!$A:$K,7,FALSE)="","",VLOOKUP(ROW()-1,'Report 1 GLs (571 A)'!$A:$K,7,FALSE))</f>
        <v/>
      </c>
      <c r="D46" s="55" t="str">
        <f>IF(VLOOKUP(ROW()-1,'Report 1 GLs (571 A)'!$A:$K,8,FALSE)="","",VLOOKUP(ROW()-1,'Report 1 GLs (571 A)'!$A:$K,8,FALSE))</f>
        <v/>
      </c>
      <c r="E46" s="55" t="str">
        <f>IF(VLOOKUP(ROW()-1,'Report 1 GLs (571 A)'!$A:$K,9,FALSE)="","",VLOOKUP(ROW()-1,'Report 1 GLs (571 A)'!$A:$K,9,FALSE))</f>
        <v/>
      </c>
      <c r="F46" s="104" t="str">
        <f>IF(VLOOKUP(ROW()-1,'Report 1 GLs (571 A)'!$A:$K,10,FALSE)="","",VLOOKUP(ROW()-1,'Report 1 GLs (571 A)'!$A:$K,10,FALSE))</f>
        <v/>
      </c>
      <c r="G46" s="55" t="str">
        <f>IF(VLOOKUP(ROW()-1,'Report 1 GLs (571 A)'!$A:$K,11,FALSE)="","",VLOOKUP(ROW()-1,'Report 1 GLs (571 A)'!$A:$K,11,FALSE))</f>
        <v/>
      </c>
      <c r="Z46" s="55" t="s">
        <v>82</v>
      </c>
    </row>
    <row r="47" spans="1:26" x14ac:dyDescent="0.25">
      <c r="A47" s="55" t="str">
        <f>IF(VLOOKUP(ROW()-1,'Report 1 GLs (571 A)'!$A:$K,2,FALSE)="","",VLOOKUP(ROW()-1,'Report 1 GLs (571 A)'!$A:$K,2,FALSE))</f>
        <v/>
      </c>
      <c r="B47" s="104" t="str">
        <f>IF(VLOOKUP(ROW()-1,'Report 1 GLs (571 A)'!$A:$K,6,FALSE)="","",VLOOKUP(ROW()-1,'Report 1 GLs (571 A)'!$A:$K,6,FALSE))</f>
        <v/>
      </c>
      <c r="C47" s="55" t="str">
        <f>IF(VLOOKUP(ROW()-1,'Report 1 GLs (571 A)'!$A:$K,7,FALSE)="","",VLOOKUP(ROW()-1,'Report 1 GLs (571 A)'!$A:$K,7,FALSE))</f>
        <v/>
      </c>
      <c r="D47" s="55" t="str">
        <f>IF(VLOOKUP(ROW()-1,'Report 1 GLs (571 A)'!$A:$K,8,FALSE)="","",VLOOKUP(ROW()-1,'Report 1 GLs (571 A)'!$A:$K,8,FALSE))</f>
        <v/>
      </c>
      <c r="E47" s="55" t="str">
        <f>IF(VLOOKUP(ROW()-1,'Report 1 GLs (571 A)'!$A:$K,9,FALSE)="","",VLOOKUP(ROW()-1,'Report 1 GLs (571 A)'!$A:$K,9,FALSE))</f>
        <v/>
      </c>
      <c r="F47" s="104" t="str">
        <f>IF(VLOOKUP(ROW()-1,'Report 1 GLs (571 A)'!$A:$K,10,FALSE)="","",VLOOKUP(ROW()-1,'Report 1 GLs (571 A)'!$A:$K,10,FALSE))</f>
        <v/>
      </c>
      <c r="G47" s="55" t="str">
        <f>IF(VLOOKUP(ROW()-1,'Report 1 GLs (571 A)'!$A:$K,11,FALSE)="","",VLOOKUP(ROW()-1,'Report 1 GLs (571 A)'!$A:$K,11,FALSE))</f>
        <v/>
      </c>
      <c r="Z47" s="55" t="s">
        <v>82</v>
      </c>
    </row>
    <row r="48" spans="1:26" x14ac:dyDescent="0.25">
      <c r="A48" s="55" t="str">
        <f>IF(VLOOKUP(ROW()-1,'Report 1 GLs (571 A)'!$A:$K,2,FALSE)="","",VLOOKUP(ROW()-1,'Report 1 GLs (571 A)'!$A:$K,2,FALSE))</f>
        <v/>
      </c>
      <c r="B48" s="104" t="str">
        <f>IF(VLOOKUP(ROW()-1,'Report 1 GLs (571 A)'!$A:$K,6,FALSE)="","",VLOOKUP(ROW()-1,'Report 1 GLs (571 A)'!$A:$K,6,FALSE))</f>
        <v/>
      </c>
      <c r="C48" s="55" t="str">
        <f>IF(VLOOKUP(ROW()-1,'Report 1 GLs (571 A)'!$A:$K,7,FALSE)="","",VLOOKUP(ROW()-1,'Report 1 GLs (571 A)'!$A:$K,7,FALSE))</f>
        <v/>
      </c>
      <c r="D48" s="55" t="str">
        <f>IF(VLOOKUP(ROW()-1,'Report 1 GLs (571 A)'!$A:$K,8,FALSE)="","",VLOOKUP(ROW()-1,'Report 1 GLs (571 A)'!$A:$K,8,FALSE))</f>
        <v/>
      </c>
      <c r="E48" s="55" t="str">
        <f>IF(VLOOKUP(ROW()-1,'Report 1 GLs (571 A)'!$A:$K,9,FALSE)="","",VLOOKUP(ROW()-1,'Report 1 GLs (571 A)'!$A:$K,9,FALSE))</f>
        <v/>
      </c>
      <c r="F48" s="104" t="str">
        <f>IF(VLOOKUP(ROW()-1,'Report 1 GLs (571 A)'!$A:$K,10,FALSE)="","",VLOOKUP(ROW()-1,'Report 1 GLs (571 A)'!$A:$K,10,FALSE))</f>
        <v/>
      </c>
      <c r="G48" s="55" t="str">
        <f>IF(VLOOKUP(ROW()-1,'Report 1 GLs (571 A)'!$A:$K,11,FALSE)="","",VLOOKUP(ROW()-1,'Report 1 GLs (571 A)'!$A:$K,11,FALSE))</f>
        <v/>
      </c>
      <c r="Z48" s="55" t="s">
        <v>82</v>
      </c>
    </row>
    <row r="49" spans="1:26" x14ac:dyDescent="0.25">
      <c r="A49" s="55" t="str">
        <f>IF(VLOOKUP(ROW()-1,'Report 1 GLs (571 A)'!$A:$K,2,FALSE)="","",VLOOKUP(ROW()-1,'Report 1 GLs (571 A)'!$A:$K,2,FALSE))</f>
        <v/>
      </c>
      <c r="B49" s="104" t="str">
        <f>IF(VLOOKUP(ROW()-1,'Report 1 GLs (571 A)'!$A:$K,6,FALSE)="","",VLOOKUP(ROW()-1,'Report 1 GLs (571 A)'!$A:$K,6,FALSE))</f>
        <v/>
      </c>
      <c r="C49" s="55" t="str">
        <f>IF(VLOOKUP(ROW()-1,'Report 1 GLs (571 A)'!$A:$K,7,FALSE)="","",VLOOKUP(ROW()-1,'Report 1 GLs (571 A)'!$A:$K,7,FALSE))</f>
        <v/>
      </c>
      <c r="D49" s="55" t="str">
        <f>IF(VLOOKUP(ROW()-1,'Report 1 GLs (571 A)'!$A:$K,8,FALSE)="","",VLOOKUP(ROW()-1,'Report 1 GLs (571 A)'!$A:$K,8,FALSE))</f>
        <v/>
      </c>
      <c r="E49" s="55" t="str">
        <f>IF(VLOOKUP(ROW()-1,'Report 1 GLs (571 A)'!$A:$K,9,FALSE)="","",VLOOKUP(ROW()-1,'Report 1 GLs (571 A)'!$A:$K,9,FALSE))</f>
        <v/>
      </c>
      <c r="F49" s="104" t="str">
        <f>IF(VLOOKUP(ROW()-1,'Report 1 GLs (571 A)'!$A:$K,10,FALSE)="","",VLOOKUP(ROW()-1,'Report 1 GLs (571 A)'!$A:$K,10,FALSE))</f>
        <v/>
      </c>
      <c r="G49" s="55" t="str">
        <f>IF(VLOOKUP(ROW()-1,'Report 1 GLs (571 A)'!$A:$K,11,FALSE)="","",VLOOKUP(ROW()-1,'Report 1 GLs (571 A)'!$A:$K,11,FALSE))</f>
        <v/>
      </c>
      <c r="Z49" s="55" t="s">
        <v>82</v>
      </c>
    </row>
    <row r="50" spans="1:26" x14ac:dyDescent="0.25">
      <c r="A50" s="55" t="str">
        <f>IF(VLOOKUP(ROW()-1,'Report 1 GLs (571 A)'!$A:$K,2,FALSE)="","",VLOOKUP(ROW()-1,'Report 1 GLs (571 A)'!$A:$K,2,FALSE))</f>
        <v/>
      </c>
      <c r="B50" s="104" t="str">
        <f>IF(VLOOKUP(ROW()-1,'Report 1 GLs (571 A)'!$A:$K,6,FALSE)="","",VLOOKUP(ROW()-1,'Report 1 GLs (571 A)'!$A:$K,6,FALSE))</f>
        <v/>
      </c>
      <c r="C50" s="55" t="str">
        <f>IF(VLOOKUP(ROW()-1,'Report 1 GLs (571 A)'!$A:$K,7,FALSE)="","",VLOOKUP(ROW()-1,'Report 1 GLs (571 A)'!$A:$K,7,FALSE))</f>
        <v/>
      </c>
      <c r="D50" s="55" t="str">
        <f>IF(VLOOKUP(ROW()-1,'Report 1 GLs (571 A)'!$A:$K,8,FALSE)="","",VLOOKUP(ROW()-1,'Report 1 GLs (571 A)'!$A:$K,8,FALSE))</f>
        <v/>
      </c>
      <c r="E50" s="55" t="str">
        <f>IF(VLOOKUP(ROW()-1,'Report 1 GLs (571 A)'!$A:$K,9,FALSE)="","",VLOOKUP(ROW()-1,'Report 1 GLs (571 A)'!$A:$K,9,FALSE))</f>
        <v/>
      </c>
      <c r="F50" s="104" t="str">
        <f>IF(VLOOKUP(ROW()-1,'Report 1 GLs (571 A)'!$A:$K,10,FALSE)="","",VLOOKUP(ROW()-1,'Report 1 GLs (571 A)'!$A:$K,10,FALSE))</f>
        <v/>
      </c>
      <c r="G50" s="55" t="str">
        <f>IF(VLOOKUP(ROW()-1,'Report 1 GLs (571 A)'!$A:$K,11,FALSE)="","",VLOOKUP(ROW()-1,'Report 1 GLs (571 A)'!$A:$K,11,FALSE))</f>
        <v/>
      </c>
      <c r="Z50" s="55" t="s">
        <v>82</v>
      </c>
    </row>
    <row r="51" spans="1:26" x14ac:dyDescent="0.25">
      <c r="A51" s="55" t="str">
        <f>IF(VLOOKUP(ROW()-1,'Report 1 GLs (571 A)'!$A:$K,2,FALSE)="","",VLOOKUP(ROW()-1,'Report 1 GLs (571 A)'!$A:$K,2,FALSE))</f>
        <v/>
      </c>
      <c r="B51" s="104" t="str">
        <f>IF(VLOOKUP(ROW()-1,'Report 1 GLs (571 A)'!$A:$K,6,FALSE)="","",VLOOKUP(ROW()-1,'Report 1 GLs (571 A)'!$A:$K,6,FALSE))</f>
        <v/>
      </c>
      <c r="C51" s="55" t="str">
        <f>IF(VLOOKUP(ROW()-1,'Report 1 GLs (571 A)'!$A:$K,7,FALSE)="","",VLOOKUP(ROW()-1,'Report 1 GLs (571 A)'!$A:$K,7,FALSE))</f>
        <v/>
      </c>
      <c r="D51" s="55" t="str">
        <f>IF(VLOOKUP(ROW()-1,'Report 1 GLs (571 A)'!$A:$K,8,FALSE)="","",VLOOKUP(ROW()-1,'Report 1 GLs (571 A)'!$A:$K,8,FALSE))</f>
        <v/>
      </c>
      <c r="E51" s="55" t="str">
        <f>IF(VLOOKUP(ROW()-1,'Report 1 GLs (571 A)'!$A:$K,9,FALSE)="","",VLOOKUP(ROW()-1,'Report 1 GLs (571 A)'!$A:$K,9,FALSE))</f>
        <v/>
      </c>
      <c r="F51" s="104" t="str">
        <f>IF(VLOOKUP(ROW()-1,'Report 1 GLs (571 A)'!$A:$K,10,FALSE)="","",VLOOKUP(ROW()-1,'Report 1 GLs (571 A)'!$A:$K,10,FALSE))</f>
        <v/>
      </c>
      <c r="G51" s="55" t="str">
        <f>IF(VLOOKUP(ROW()-1,'Report 1 GLs (571 A)'!$A:$K,11,FALSE)="","",VLOOKUP(ROW()-1,'Report 1 GLs (571 A)'!$A:$K,11,FALSE))</f>
        <v/>
      </c>
      <c r="Z51" s="55" t="s">
        <v>82</v>
      </c>
    </row>
    <row r="52" spans="1:26" x14ac:dyDescent="0.25">
      <c r="A52" s="55" t="str">
        <f>IF(VLOOKUP(ROW()-1,'Report 1 GLs (571 A)'!$A:$K,2,FALSE)="","",VLOOKUP(ROW()-1,'Report 1 GLs (571 A)'!$A:$K,2,FALSE))</f>
        <v/>
      </c>
      <c r="B52" s="104" t="str">
        <f>IF(VLOOKUP(ROW()-1,'Report 1 GLs (571 A)'!$A:$K,6,FALSE)="","",VLOOKUP(ROW()-1,'Report 1 GLs (571 A)'!$A:$K,6,FALSE))</f>
        <v/>
      </c>
      <c r="C52" s="55" t="str">
        <f>IF(VLOOKUP(ROW()-1,'Report 1 GLs (571 A)'!$A:$K,7,FALSE)="","",VLOOKUP(ROW()-1,'Report 1 GLs (571 A)'!$A:$K,7,FALSE))</f>
        <v/>
      </c>
      <c r="D52" s="55" t="str">
        <f>IF(VLOOKUP(ROW()-1,'Report 1 GLs (571 A)'!$A:$K,8,FALSE)="","",VLOOKUP(ROW()-1,'Report 1 GLs (571 A)'!$A:$K,8,FALSE))</f>
        <v/>
      </c>
      <c r="E52" s="55" t="str">
        <f>IF(VLOOKUP(ROW()-1,'Report 1 GLs (571 A)'!$A:$K,9,FALSE)="","",VLOOKUP(ROW()-1,'Report 1 GLs (571 A)'!$A:$K,9,FALSE))</f>
        <v/>
      </c>
      <c r="F52" s="104" t="str">
        <f>IF(VLOOKUP(ROW()-1,'Report 1 GLs (571 A)'!$A:$K,10,FALSE)="","",VLOOKUP(ROW()-1,'Report 1 GLs (571 A)'!$A:$K,10,FALSE))</f>
        <v/>
      </c>
      <c r="G52" s="55" t="str">
        <f>IF(VLOOKUP(ROW()-1,'Report 1 GLs (571 A)'!$A:$K,11,FALSE)="","",VLOOKUP(ROW()-1,'Report 1 GLs (571 A)'!$A:$K,11,FALSE))</f>
        <v/>
      </c>
      <c r="Z52" s="55" t="s">
        <v>82</v>
      </c>
    </row>
    <row r="53" spans="1:26" x14ac:dyDescent="0.25">
      <c r="A53" s="55" t="str">
        <f>IF(VLOOKUP(ROW()-1,'Report 1 GLs (571 A)'!$A:$K,2,FALSE)="","",VLOOKUP(ROW()-1,'Report 1 GLs (571 A)'!$A:$K,2,FALSE))</f>
        <v/>
      </c>
      <c r="B53" s="104" t="str">
        <f>IF(VLOOKUP(ROW()-1,'Report 1 GLs (571 A)'!$A:$K,6,FALSE)="","",VLOOKUP(ROW()-1,'Report 1 GLs (571 A)'!$A:$K,6,FALSE))</f>
        <v/>
      </c>
      <c r="C53" s="55" t="str">
        <f>IF(VLOOKUP(ROW()-1,'Report 1 GLs (571 A)'!$A:$K,7,FALSE)="","",VLOOKUP(ROW()-1,'Report 1 GLs (571 A)'!$A:$K,7,FALSE))</f>
        <v/>
      </c>
      <c r="D53" s="55" t="str">
        <f>IF(VLOOKUP(ROW()-1,'Report 1 GLs (571 A)'!$A:$K,8,FALSE)="","",VLOOKUP(ROW()-1,'Report 1 GLs (571 A)'!$A:$K,8,FALSE))</f>
        <v/>
      </c>
      <c r="E53" s="55" t="str">
        <f>IF(VLOOKUP(ROW()-1,'Report 1 GLs (571 A)'!$A:$K,9,FALSE)="","",VLOOKUP(ROW()-1,'Report 1 GLs (571 A)'!$A:$K,9,FALSE))</f>
        <v/>
      </c>
      <c r="F53" s="104" t="str">
        <f>IF(VLOOKUP(ROW()-1,'Report 1 GLs (571 A)'!$A:$K,10,FALSE)="","",VLOOKUP(ROW()-1,'Report 1 GLs (571 A)'!$A:$K,10,FALSE))</f>
        <v/>
      </c>
      <c r="G53" s="55" t="str">
        <f>IF(VLOOKUP(ROW()-1,'Report 1 GLs (571 A)'!$A:$K,11,FALSE)="","",VLOOKUP(ROW()-1,'Report 1 GLs (571 A)'!$A:$K,11,FALSE))</f>
        <v/>
      </c>
      <c r="Z53" s="55" t="s">
        <v>82</v>
      </c>
    </row>
    <row r="54" spans="1:26" x14ac:dyDescent="0.25">
      <c r="A54" s="55" t="str">
        <f>IF(VLOOKUP(ROW()-1,'Report 1 GLs (571 A)'!$A:$K,2,FALSE)="","",VLOOKUP(ROW()-1,'Report 1 GLs (571 A)'!$A:$K,2,FALSE))</f>
        <v/>
      </c>
      <c r="B54" s="104" t="str">
        <f>IF(VLOOKUP(ROW()-1,'Report 1 GLs (571 A)'!$A:$K,6,FALSE)="","",VLOOKUP(ROW()-1,'Report 1 GLs (571 A)'!$A:$K,6,FALSE))</f>
        <v/>
      </c>
      <c r="C54" s="55" t="str">
        <f>IF(VLOOKUP(ROW()-1,'Report 1 GLs (571 A)'!$A:$K,7,FALSE)="","",VLOOKUP(ROW()-1,'Report 1 GLs (571 A)'!$A:$K,7,FALSE))</f>
        <v/>
      </c>
      <c r="D54" s="55" t="str">
        <f>IF(VLOOKUP(ROW()-1,'Report 1 GLs (571 A)'!$A:$K,8,FALSE)="","",VLOOKUP(ROW()-1,'Report 1 GLs (571 A)'!$A:$K,8,FALSE))</f>
        <v/>
      </c>
      <c r="E54" s="55" t="str">
        <f>IF(VLOOKUP(ROW()-1,'Report 1 GLs (571 A)'!$A:$K,9,FALSE)="","",VLOOKUP(ROW()-1,'Report 1 GLs (571 A)'!$A:$K,9,FALSE))</f>
        <v/>
      </c>
      <c r="F54" s="104" t="str">
        <f>IF(VLOOKUP(ROW()-1,'Report 1 GLs (571 A)'!$A:$K,10,FALSE)="","",VLOOKUP(ROW()-1,'Report 1 GLs (571 A)'!$A:$K,10,FALSE))</f>
        <v/>
      </c>
      <c r="G54" s="55" t="str">
        <f>IF(VLOOKUP(ROW()-1,'Report 1 GLs (571 A)'!$A:$K,11,FALSE)="","",VLOOKUP(ROW()-1,'Report 1 GLs (571 A)'!$A:$K,11,FALSE))</f>
        <v/>
      </c>
      <c r="Z54" s="55" t="s">
        <v>82</v>
      </c>
    </row>
    <row r="55" spans="1:26" x14ac:dyDescent="0.25">
      <c r="A55" s="55" t="str">
        <f>IF(VLOOKUP(ROW()-1,'Report 1 GLs (571 A)'!$A:$K,2,FALSE)="","",VLOOKUP(ROW()-1,'Report 1 GLs (571 A)'!$A:$K,2,FALSE))</f>
        <v/>
      </c>
      <c r="B55" s="104" t="str">
        <f>IF(VLOOKUP(ROW()-1,'Report 1 GLs (571 A)'!$A:$K,6,FALSE)="","",VLOOKUP(ROW()-1,'Report 1 GLs (571 A)'!$A:$K,6,FALSE))</f>
        <v/>
      </c>
      <c r="C55" s="55" t="str">
        <f>IF(VLOOKUP(ROW()-1,'Report 1 GLs (571 A)'!$A:$K,7,FALSE)="","",VLOOKUP(ROW()-1,'Report 1 GLs (571 A)'!$A:$K,7,FALSE))</f>
        <v/>
      </c>
      <c r="D55" s="55" t="str">
        <f>IF(VLOOKUP(ROW()-1,'Report 1 GLs (571 A)'!$A:$K,8,FALSE)="","",VLOOKUP(ROW()-1,'Report 1 GLs (571 A)'!$A:$K,8,FALSE))</f>
        <v/>
      </c>
      <c r="E55" s="55" t="str">
        <f>IF(VLOOKUP(ROW()-1,'Report 1 GLs (571 A)'!$A:$K,9,FALSE)="","",VLOOKUP(ROW()-1,'Report 1 GLs (571 A)'!$A:$K,9,FALSE))</f>
        <v/>
      </c>
      <c r="F55" s="104" t="str">
        <f>IF(VLOOKUP(ROW()-1,'Report 1 GLs (571 A)'!$A:$K,10,FALSE)="","",VLOOKUP(ROW()-1,'Report 1 GLs (571 A)'!$A:$K,10,FALSE))</f>
        <v/>
      </c>
      <c r="G55" s="55" t="str">
        <f>IF(VLOOKUP(ROW()-1,'Report 1 GLs (571 A)'!$A:$K,11,FALSE)="","",VLOOKUP(ROW()-1,'Report 1 GLs (571 A)'!$A:$K,11,FALSE))</f>
        <v/>
      </c>
      <c r="Z55" s="55" t="s">
        <v>82</v>
      </c>
    </row>
    <row r="56" spans="1:26" x14ac:dyDescent="0.25">
      <c r="A56" s="55" t="str">
        <f>IF(VLOOKUP(ROW()-1,'Report 1 GLs (571 A)'!$A:$K,2,FALSE)="","",VLOOKUP(ROW()-1,'Report 1 GLs (571 A)'!$A:$K,2,FALSE))</f>
        <v/>
      </c>
      <c r="B56" s="104" t="str">
        <f>IF(VLOOKUP(ROW()-1,'Report 1 GLs (571 A)'!$A:$K,6,FALSE)="","",VLOOKUP(ROW()-1,'Report 1 GLs (571 A)'!$A:$K,6,FALSE))</f>
        <v/>
      </c>
      <c r="C56" s="55" t="str">
        <f>IF(VLOOKUP(ROW()-1,'Report 1 GLs (571 A)'!$A:$K,7,FALSE)="","",VLOOKUP(ROW()-1,'Report 1 GLs (571 A)'!$A:$K,7,FALSE))</f>
        <v/>
      </c>
      <c r="D56" s="55" t="str">
        <f>IF(VLOOKUP(ROW()-1,'Report 1 GLs (571 A)'!$A:$K,8,FALSE)="","",VLOOKUP(ROW()-1,'Report 1 GLs (571 A)'!$A:$K,8,FALSE))</f>
        <v/>
      </c>
      <c r="E56" s="55" t="str">
        <f>IF(VLOOKUP(ROW()-1,'Report 1 GLs (571 A)'!$A:$K,9,FALSE)="","",VLOOKUP(ROW()-1,'Report 1 GLs (571 A)'!$A:$K,9,FALSE))</f>
        <v/>
      </c>
      <c r="F56" s="104" t="str">
        <f>IF(VLOOKUP(ROW()-1,'Report 1 GLs (571 A)'!$A:$K,10,FALSE)="","",VLOOKUP(ROW()-1,'Report 1 GLs (571 A)'!$A:$K,10,FALSE))</f>
        <v/>
      </c>
      <c r="G56" s="55" t="str">
        <f>IF(VLOOKUP(ROW()-1,'Report 1 GLs (571 A)'!$A:$K,11,FALSE)="","",VLOOKUP(ROW()-1,'Report 1 GLs (571 A)'!$A:$K,11,FALSE))</f>
        <v/>
      </c>
      <c r="Z56" s="55" t="s">
        <v>82</v>
      </c>
    </row>
    <row r="57" spans="1:26" x14ac:dyDescent="0.25">
      <c r="A57" s="55" t="str">
        <f>IF(VLOOKUP(ROW()-1,'Report 1 GLs (571 A)'!$A:$K,2,FALSE)="","",VLOOKUP(ROW()-1,'Report 1 GLs (571 A)'!$A:$K,2,FALSE))</f>
        <v/>
      </c>
      <c r="B57" s="104" t="str">
        <f>IF(VLOOKUP(ROW()-1,'Report 1 GLs (571 A)'!$A:$K,6,FALSE)="","",VLOOKUP(ROW()-1,'Report 1 GLs (571 A)'!$A:$K,6,FALSE))</f>
        <v/>
      </c>
      <c r="C57" s="55" t="str">
        <f>IF(VLOOKUP(ROW()-1,'Report 1 GLs (571 A)'!$A:$K,7,FALSE)="","",VLOOKUP(ROW()-1,'Report 1 GLs (571 A)'!$A:$K,7,FALSE))</f>
        <v/>
      </c>
      <c r="D57" s="55" t="str">
        <f>IF(VLOOKUP(ROW()-1,'Report 1 GLs (571 A)'!$A:$K,8,FALSE)="","",VLOOKUP(ROW()-1,'Report 1 GLs (571 A)'!$A:$K,8,FALSE))</f>
        <v/>
      </c>
      <c r="E57" s="55" t="str">
        <f>IF(VLOOKUP(ROW()-1,'Report 1 GLs (571 A)'!$A:$K,9,FALSE)="","",VLOOKUP(ROW()-1,'Report 1 GLs (571 A)'!$A:$K,9,FALSE))</f>
        <v/>
      </c>
      <c r="F57" s="104" t="str">
        <f>IF(VLOOKUP(ROW()-1,'Report 1 GLs (571 A)'!$A:$K,10,FALSE)="","",VLOOKUP(ROW()-1,'Report 1 GLs (571 A)'!$A:$K,10,FALSE))</f>
        <v/>
      </c>
      <c r="G57" s="55" t="str">
        <f>IF(VLOOKUP(ROW()-1,'Report 1 GLs (571 A)'!$A:$K,11,FALSE)="","",VLOOKUP(ROW()-1,'Report 1 GLs (571 A)'!$A:$K,11,FALSE))</f>
        <v/>
      </c>
      <c r="Z57" s="55" t="s">
        <v>82</v>
      </c>
    </row>
    <row r="58" spans="1:26" x14ac:dyDescent="0.25">
      <c r="A58" s="55" t="str">
        <f>IF(VLOOKUP(ROW()-1,'Report 1 GLs (571 A)'!$A:$K,2,FALSE)="","",VLOOKUP(ROW()-1,'Report 1 GLs (571 A)'!$A:$K,2,FALSE))</f>
        <v/>
      </c>
      <c r="B58" s="104" t="str">
        <f>IF(VLOOKUP(ROW()-1,'Report 1 GLs (571 A)'!$A:$K,6,FALSE)="","",VLOOKUP(ROW()-1,'Report 1 GLs (571 A)'!$A:$K,6,FALSE))</f>
        <v/>
      </c>
      <c r="C58" s="55" t="str">
        <f>IF(VLOOKUP(ROW()-1,'Report 1 GLs (571 A)'!$A:$K,7,FALSE)="","",VLOOKUP(ROW()-1,'Report 1 GLs (571 A)'!$A:$K,7,FALSE))</f>
        <v/>
      </c>
      <c r="D58" s="55" t="str">
        <f>IF(VLOOKUP(ROW()-1,'Report 1 GLs (571 A)'!$A:$K,8,FALSE)="","",VLOOKUP(ROW()-1,'Report 1 GLs (571 A)'!$A:$K,8,FALSE))</f>
        <v/>
      </c>
      <c r="E58" s="55" t="str">
        <f>IF(VLOOKUP(ROW()-1,'Report 1 GLs (571 A)'!$A:$K,9,FALSE)="","",VLOOKUP(ROW()-1,'Report 1 GLs (571 A)'!$A:$K,9,FALSE))</f>
        <v/>
      </c>
      <c r="F58" s="104" t="str">
        <f>IF(VLOOKUP(ROW()-1,'Report 1 GLs (571 A)'!$A:$K,10,FALSE)="","",VLOOKUP(ROW()-1,'Report 1 GLs (571 A)'!$A:$K,10,FALSE))</f>
        <v/>
      </c>
      <c r="G58" s="55" t="str">
        <f>IF(VLOOKUP(ROW()-1,'Report 1 GLs (571 A)'!$A:$K,11,FALSE)="","",VLOOKUP(ROW()-1,'Report 1 GLs (571 A)'!$A:$K,11,FALSE))</f>
        <v/>
      </c>
      <c r="Z58" s="55" t="s">
        <v>82</v>
      </c>
    </row>
    <row r="59" spans="1:26" x14ac:dyDescent="0.25">
      <c r="A59" s="55" t="str">
        <f>IF(VLOOKUP(ROW()-1,'Report 1 GLs (571 A)'!$A:$K,2,FALSE)="","",VLOOKUP(ROW()-1,'Report 1 GLs (571 A)'!$A:$K,2,FALSE))</f>
        <v/>
      </c>
      <c r="B59" s="104" t="str">
        <f>IF(VLOOKUP(ROW()-1,'Report 1 GLs (571 A)'!$A:$K,6,FALSE)="","",VLOOKUP(ROW()-1,'Report 1 GLs (571 A)'!$A:$K,6,FALSE))</f>
        <v/>
      </c>
      <c r="C59" s="55" t="str">
        <f>IF(VLOOKUP(ROW()-1,'Report 1 GLs (571 A)'!$A:$K,7,FALSE)="","",VLOOKUP(ROW()-1,'Report 1 GLs (571 A)'!$A:$K,7,FALSE))</f>
        <v/>
      </c>
      <c r="D59" s="55" t="str">
        <f>IF(VLOOKUP(ROW()-1,'Report 1 GLs (571 A)'!$A:$K,8,FALSE)="","",VLOOKUP(ROW()-1,'Report 1 GLs (571 A)'!$A:$K,8,FALSE))</f>
        <v/>
      </c>
      <c r="E59" s="55" t="str">
        <f>IF(VLOOKUP(ROW()-1,'Report 1 GLs (571 A)'!$A:$K,9,FALSE)="","",VLOOKUP(ROW()-1,'Report 1 GLs (571 A)'!$A:$K,9,FALSE))</f>
        <v/>
      </c>
      <c r="F59" s="104" t="str">
        <f>IF(VLOOKUP(ROW()-1,'Report 1 GLs (571 A)'!$A:$K,10,FALSE)="","",VLOOKUP(ROW()-1,'Report 1 GLs (571 A)'!$A:$K,10,FALSE))</f>
        <v/>
      </c>
      <c r="G59" s="55" t="str">
        <f>IF(VLOOKUP(ROW()-1,'Report 1 GLs (571 A)'!$A:$K,11,FALSE)="","",VLOOKUP(ROW()-1,'Report 1 GLs (571 A)'!$A:$K,11,FALSE))</f>
        <v/>
      </c>
      <c r="Z59" s="55" t="s">
        <v>82</v>
      </c>
    </row>
    <row r="60" spans="1:26" x14ac:dyDescent="0.25">
      <c r="A60" s="55" t="str">
        <f>IF(VLOOKUP(ROW()-1,'Report 1 GLs (571 A)'!$A:$K,2,FALSE)="","",VLOOKUP(ROW()-1,'Report 1 GLs (571 A)'!$A:$K,2,FALSE))</f>
        <v/>
      </c>
      <c r="B60" s="104" t="str">
        <f>IF(VLOOKUP(ROW()-1,'Report 1 GLs (571 A)'!$A:$K,6,FALSE)="","",VLOOKUP(ROW()-1,'Report 1 GLs (571 A)'!$A:$K,6,FALSE))</f>
        <v/>
      </c>
      <c r="C60" s="55" t="str">
        <f>IF(VLOOKUP(ROW()-1,'Report 1 GLs (571 A)'!$A:$K,7,FALSE)="","",VLOOKUP(ROW()-1,'Report 1 GLs (571 A)'!$A:$K,7,FALSE))</f>
        <v/>
      </c>
      <c r="D60" s="55" t="str">
        <f>IF(VLOOKUP(ROW()-1,'Report 1 GLs (571 A)'!$A:$K,8,FALSE)="","",VLOOKUP(ROW()-1,'Report 1 GLs (571 A)'!$A:$K,8,FALSE))</f>
        <v/>
      </c>
      <c r="E60" s="55" t="str">
        <f>IF(VLOOKUP(ROW()-1,'Report 1 GLs (571 A)'!$A:$K,9,FALSE)="","",VLOOKUP(ROW()-1,'Report 1 GLs (571 A)'!$A:$K,9,FALSE))</f>
        <v/>
      </c>
      <c r="F60" s="104" t="str">
        <f>IF(VLOOKUP(ROW()-1,'Report 1 GLs (571 A)'!$A:$K,10,FALSE)="","",VLOOKUP(ROW()-1,'Report 1 GLs (571 A)'!$A:$K,10,FALSE))</f>
        <v/>
      </c>
      <c r="G60" s="55" t="str">
        <f>IF(VLOOKUP(ROW()-1,'Report 1 GLs (571 A)'!$A:$K,11,FALSE)="","",VLOOKUP(ROW()-1,'Report 1 GLs (571 A)'!$A:$K,11,FALSE))</f>
        <v/>
      </c>
      <c r="Z60" s="55" t="s">
        <v>82</v>
      </c>
    </row>
    <row r="61" spans="1:26" x14ac:dyDescent="0.25">
      <c r="A61" s="55" t="str">
        <f>IF(VLOOKUP(ROW()-1,'Report 1 GLs (571 A)'!$A:$K,2,FALSE)="","",VLOOKUP(ROW()-1,'Report 1 GLs (571 A)'!$A:$K,2,FALSE))</f>
        <v/>
      </c>
      <c r="B61" s="104" t="str">
        <f>IF(VLOOKUP(ROW()-1,'Report 1 GLs (571 A)'!$A:$K,6,FALSE)="","",VLOOKUP(ROW()-1,'Report 1 GLs (571 A)'!$A:$K,6,FALSE))</f>
        <v/>
      </c>
      <c r="C61" s="55" t="str">
        <f>IF(VLOOKUP(ROW()-1,'Report 1 GLs (571 A)'!$A:$K,7,FALSE)="","",VLOOKUP(ROW()-1,'Report 1 GLs (571 A)'!$A:$K,7,FALSE))</f>
        <v/>
      </c>
      <c r="D61" s="55" t="str">
        <f>IF(VLOOKUP(ROW()-1,'Report 1 GLs (571 A)'!$A:$K,8,FALSE)="","",VLOOKUP(ROW()-1,'Report 1 GLs (571 A)'!$A:$K,8,FALSE))</f>
        <v/>
      </c>
      <c r="E61" s="55" t="str">
        <f>IF(VLOOKUP(ROW()-1,'Report 1 GLs (571 A)'!$A:$K,9,FALSE)="","",VLOOKUP(ROW()-1,'Report 1 GLs (571 A)'!$A:$K,9,FALSE))</f>
        <v/>
      </c>
      <c r="F61" s="104" t="str">
        <f>IF(VLOOKUP(ROW()-1,'Report 1 GLs (571 A)'!$A:$K,10,FALSE)="","",VLOOKUP(ROW()-1,'Report 1 GLs (571 A)'!$A:$K,10,FALSE))</f>
        <v/>
      </c>
      <c r="G61" s="55" t="str">
        <f>IF(VLOOKUP(ROW()-1,'Report 1 GLs (571 A)'!$A:$K,11,FALSE)="","",VLOOKUP(ROW()-1,'Report 1 GLs (571 A)'!$A:$K,11,FALSE))</f>
        <v/>
      </c>
      <c r="Z61" s="55" t="s">
        <v>82</v>
      </c>
    </row>
    <row r="62" spans="1:26" x14ac:dyDescent="0.25">
      <c r="A62" s="55" t="str">
        <f>IF(VLOOKUP(ROW()-1,'Report 1 GLs (571 A)'!$A:$K,2,FALSE)="","",VLOOKUP(ROW()-1,'Report 1 GLs (571 A)'!$A:$K,2,FALSE))</f>
        <v/>
      </c>
      <c r="B62" s="104" t="str">
        <f>IF(VLOOKUP(ROW()-1,'Report 1 GLs (571 A)'!$A:$K,6,FALSE)="","",VLOOKUP(ROW()-1,'Report 1 GLs (571 A)'!$A:$K,6,FALSE))</f>
        <v/>
      </c>
      <c r="C62" s="55" t="str">
        <f>IF(VLOOKUP(ROW()-1,'Report 1 GLs (571 A)'!$A:$K,7,FALSE)="","",VLOOKUP(ROW()-1,'Report 1 GLs (571 A)'!$A:$K,7,FALSE))</f>
        <v/>
      </c>
      <c r="D62" s="55" t="str">
        <f>IF(VLOOKUP(ROW()-1,'Report 1 GLs (571 A)'!$A:$K,8,FALSE)="","",VLOOKUP(ROW()-1,'Report 1 GLs (571 A)'!$A:$K,8,FALSE))</f>
        <v/>
      </c>
      <c r="E62" s="55" t="str">
        <f>IF(VLOOKUP(ROW()-1,'Report 1 GLs (571 A)'!$A:$K,9,FALSE)="","",VLOOKUP(ROW()-1,'Report 1 GLs (571 A)'!$A:$K,9,FALSE))</f>
        <v/>
      </c>
      <c r="F62" s="104" t="str">
        <f>IF(VLOOKUP(ROW()-1,'Report 1 GLs (571 A)'!$A:$K,10,FALSE)="","",VLOOKUP(ROW()-1,'Report 1 GLs (571 A)'!$A:$K,10,FALSE))</f>
        <v/>
      </c>
      <c r="G62" s="55" t="str">
        <f>IF(VLOOKUP(ROW()-1,'Report 1 GLs (571 A)'!$A:$K,11,FALSE)="","",VLOOKUP(ROW()-1,'Report 1 GLs (571 A)'!$A:$K,11,FALSE))</f>
        <v/>
      </c>
      <c r="Z62" s="55" t="s">
        <v>82</v>
      </c>
    </row>
    <row r="63" spans="1:26" x14ac:dyDescent="0.25">
      <c r="A63" s="55" t="str">
        <f>IF(VLOOKUP(ROW()-1,'Report 1 GLs (571 A)'!$A:$K,2,FALSE)="","",VLOOKUP(ROW()-1,'Report 1 GLs (571 A)'!$A:$K,2,FALSE))</f>
        <v/>
      </c>
      <c r="B63" s="104" t="str">
        <f>IF(VLOOKUP(ROW()-1,'Report 1 GLs (571 A)'!$A:$K,6,FALSE)="","",VLOOKUP(ROW()-1,'Report 1 GLs (571 A)'!$A:$K,6,FALSE))</f>
        <v/>
      </c>
      <c r="C63" s="55" t="str">
        <f>IF(VLOOKUP(ROW()-1,'Report 1 GLs (571 A)'!$A:$K,7,FALSE)="","",VLOOKUP(ROW()-1,'Report 1 GLs (571 A)'!$A:$K,7,FALSE))</f>
        <v/>
      </c>
      <c r="D63" s="55" t="str">
        <f>IF(VLOOKUP(ROW()-1,'Report 1 GLs (571 A)'!$A:$K,8,FALSE)="","",VLOOKUP(ROW()-1,'Report 1 GLs (571 A)'!$A:$K,8,FALSE))</f>
        <v/>
      </c>
      <c r="E63" s="55" t="str">
        <f>IF(VLOOKUP(ROW()-1,'Report 1 GLs (571 A)'!$A:$K,9,FALSE)="","",VLOOKUP(ROW()-1,'Report 1 GLs (571 A)'!$A:$K,9,FALSE))</f>
        <v/>
      </c>
      <c r="F63" s="104" t="str">
        <f>IF(VLOOKUP(ROW()-1,'Report 1 GLs (571 A)'!$A:$K,10,FALSE)="","",VLOOKUP(ROW()-1,'Report 1 GLs (571 A)'!$A:$K,10,FALSE))</f>
        <v/>
      </c>
      <c r="G63" s="55" t="str">
        <f>IF(VLOOKUP(ROW()-1,'Report 1 GLs (571 A)'!$A:$K,11,FALSE)="","",VLOOKUP(ROW()-1,'Report 1 GLs (571 A)'!$A:$K,11,FALSE))</f>
        <v/>
      </c>
      <c r="Z63" s="55" t="s">
        <v>82</v>
      </c>
    </row>
    <row r="64" spans="1:26" x14ac:dyDescent="0.25">
      <c r="A64" s="55" t="str">
        <f>IF(VLOOKUP(ROW()-1,'Report 1 GLs (571 A)'!$A:$K,2,FALSE)="","",VLOOKUP(ROW()-1,'Report 1 GLs (571 A)'!$A:$K,2,FALSE))</f>
        <v/>
      </c>
      <c r="B64" s="104" t="str">
        <f>IF(VLOOKUP(ROW()-1,'Report 1 GLs (571 A)'!$A:$K,6,FALSE)="","",VLOOKUP(ROW()-1,'Report 1 GLs (571 A)'!$A:$K,6,FALSE))</f>
        <v/>
      </c>
      <c r="C64" s="55" t="str">
        <f>IF(VLOOKUP(ROW()-1,'Report 1 GLs (571 A)'!$A:$K,7,FALSE)="","",VLOOKUP(ROW()-1,'Report 1 GLs (571 A)'!$A:$K,7,FALSE))</f>
        <v/>
      </c>
      <c r="D64" s="55" t="str">
        <f>IF(VLOOKUP(ROW()-1,'Report 1 GLs (571 A)'!$A:$K,8,FALSE)="","",VLOOKUP(ROW()-1,'Report 1 GLs (571 A)'!$A:$K,8,FALSE))</f>
        <v/>
      </c>
      <c r="E64" s="55" t="str">
        <f>IF(VLOOKUP(ROW()-1,'Report 1 GLs (571 A)'!$A:$K,9,FALSE)="","",VLOOKUP(ROW()-1,'Report 1 GLs (571 A)'!$A:$K,9,FALSE))</f>
        <v/>
      </c>
      <c r="F64" s="104" t="str">
        <f>IF(VLOOKUP(ROW()-1,'Report 1 GLs (571 A)'!$A:$K,10,FALSE)="","",VLOOKUP(ROW()-1,'Report 1 GLs (571 A)'!$A:$K,10,FALSE))</f>
        <v/>
      </c>
      <c r="G64" s="55" t="str">
        <f>IF(VLOOKUP(ROW()-1,'Report 1 GLs (571 A)'!$A:$K,11,FALSE)="","",VLOOKUP(ROW()-1,'Report 1 GLs (571 A)'!$A:$K,11,FALSE))</f>
        <v/>
      </c>
      <c r="Z64" s="55" t="s">
        <v>82</v>
      </c>
    </row>
    <row r="65" spans="1:26" x14ac:dyDescent="0.25">
      <c r="A65" s="55" t="str">
        <f>IF(VLOOKUP(ROW()-1,'Report 1 GLs (571 A)'!$A:$K,2,FALSE)="","",VLOOKUP(ROW()-1,'Report 1 GLs (571 A)'!$A:$K,2,FALSE))</f>
        <v/>
      </c>
      <c r="B65" s="104" t="str">
        <f>IF(VLOOKUP(ROW()-1,'Report 1 GLs (571 A)'!$A:$K,6,FALSE)="","",VLOOKUP(ROW()-1,'Report 1 GLs (571 A)'!$A:$K,6,FALSE))</f>
        <v/>
      </c>
      <c r="C65" s="55" t="str">
        <f>IF(VLOOKUP(ROW()-1,'Report 1 GLs (571 A)'!$A:$K,7,FALSE)="","",VLOOKUP(ROW()-1,'Report 1 GLs (571 A)'!$A:$K,7,FALSE))</f>
        <v/>
      </c>
      <c r="D65" s="55" t="str">
        <f>IF(VLOOKUP(ROW()-1,'Report 1 GLs (571 A)'!$A:$K,8,FALSE)="","",VLOOKUP(ROW()-1,'Report 1 GLs (571 A)'!$A:$K,8,FALSE))</f>
        <v/>
      </c>
      <c r="E65" s="55" t="str">
        <f>IF(VLOOKUP(ROW()-1,'Report 1 GLs (571 A)'!$A:$K,9,FALSE)="","",VLOOKUP(ROW()-1,'Report 1 GLs (571 A)'!$A:$K,9,FALSE))</f>
        <v/>
      </c>
      <c r="F65" s="104" t="str">
        <f>IF(VLOOKUP(ROW()-1,'Report 1 GLs (571 A)'!$A:$K,10,FALSE)="","",VLOOKUP(ROW()-1,'Report 1 GLs (571 A)'!$A:$K,10,FALSE))</f>
        <v/>
      </c>
      <c r="G65" s="55" t="str">
        <f>IF(VLOOKUP(ROW()-1,'Report 1 GLs (571 A)'!$A:$K,11,FALSE)="","",VLOOKUP(ROW()-1,'Report 1 GLs (571 A)'!$A:$K,11,FALSE))</f>
        <v/>
      </c>
      <c r="Z65" s="55" t="s">
        <v>82</v>
      </c>
    </row>
    <row r="66" spans="1:26" x14ac:dyDescent="0.25">
      <c r="A66" s="55" t="str">
        <f>IF(VLOOKUP(ROW()-1,'Report 1 GLs (571 A)'!$A:$K,2,FALSE)="","",VLOOKUP(ROW()-1,'Report 1 GLs (571 A)'!$A:$K,2,FALSE))</f>
        <v/>
      </c>
      <c r="B66" s="104" t="str">
        <f>IF(VLOOKUP(ROW()-1,'Report 1 GLs (571 A)'!$A:$K,6,FALSE)="","",VLOOKUP(ROW()-1,'Report 1 GLs (571 A)'!$A:$K,6,FALSE))</f>
        <v/>
      </c>
      <c r="C66" s="55" t="str">
        <f>IF(VLOOKUP(ROW()-1,'Report 1 GLs (571 A)'!$A:$K,7,FALSE)="","",VLOOKUP(ROW()-1,'Report 1 GLs (571 A)'!$A:$K,7,FALSE))</f>
        <v/>
      </c>
      <c r="D66" s="55" t="str">
        <f>IF(VLOOKUP(ROW()-1,'Report 1 GLs (571 A)'!$A:$K,8,FALSE)="","",VLOOKUP(ROW()-1,'Report 1 GLs (571 A)'!$A:$K,8,FALSE))</f>
        <v/>
      </c>
      <c r="E66" s="55" t="str">
        <f>IF(VLOOKUP(ROW()-1,'Report 1 GLs (571 A)'!$A:$K,9,FALSE)="","",VLOOKUP(ROW()-1,'Report 1 GLs (571 A)'!$A:$K,9,FALSE))</f>
        <v/>
      </c>
      <c r="F66" s="104" t="str">
        <f>IF(VLOOKUP(ROW()-1,'Report 1 GLs (571 A)'!$A:$K,10,FALSE)="","",VLOOKUP(ROW()-1,'Report 1 GLs (571 A)'!$A:$K,10,FALSE))</f>
        <v/>
      </c>
      <c r="G66" s="55" t="str">
        <f>IF(VLOOKUP(ROW()-1,'Report 1 GLs (571 A)'!$A:$K,11,FALSE)="","",VLOOKUP(ROW()-1,'Report 1 GLs (571 A)'!$A:$K,11,FALSE))</f>
        <v/>
      </c>
      <c r="Z66" s="55" t="s">
        <v>82</v>
      </c>
    </row>
    <row r="67" spans="1:26" x14ac:dyDescent="0.25">
      <c r="A67" s="55" t="str">
        <f>IF(VLOOKUP(ROW()-1,'Report 1 GLs (571 A)'!$A:$K,2,FALSE)="","",VLOOKUP(ROW()-1,'Report 1 GLs (571 A)'!$A:$K,2,FALSE))</f>
        <v/>
      </c>
      <c r="B67" s="104" t="str">
        <f>IF(VLOOKUP(ROW()-1,'Report 1 GLs (571 A)'!$A:$K,6,FALSE)="","",VLOOKUP(ROW()-1,'Report 1 GLs (571 A)'!$A:$K,6,FALSE))</f>
        <v/>
      </c>
      <c r="C67" s="55" t="str">
        <f>IF(VLOOKUP(ROW()-1,'Report 1 GLs (571 A)'!$A:$K,7,FALSE)="","",VLOOKUP(ROW()-1,'Report 1 GLs (571 A)'!$A:$K,7,FALSE))</f>
        <v/>
      </c>
      <c r="D67" s="55" t="str">
        <f>IF(VLOOKUP(ROW()-1,'Report 1 GLs (571 A)'!$A:$K,8,FALSE)="","",VLOOKUP(ROW()-1,'Report 1 GLs (571 A)'!$A:$K,8,FALSE))</f>
        <v/>
      </c>
      <c r="E67" s="55" t="str">
        <f>IF(VLOOKUP(ROW()-1,'Report 1 GLs (571 A)'!$A:$K,9,FALSE)="","",VLOOKUP(ROW()-1,'Report 1 GLs (571 A)'!$A:$K,9,FALSE))</f>
        <v/>
      </c>
      <c r="F67" s="104" t="str">
        <f>IF(VLOOKUP(ROW()-1,'Report 1 GLs (571 A)'!$A:$K,10,FALSE)="","",VLOOKUP(ROW()-1,'Report 1 GLs (571 A)'!$A:$K,10,FALSE))</f>
        <v/>
      </c>
      <c r="G67" s="55" t="str">
        <f>IF(VLOOKUP(ROW()-1,'Report 1 GLs (571 A)'!$A:$K,11,FALSE)="","",VLOOKUP(ROW()-1,'Report 1 GLs (571 A)'!$A:$K,11,FALSE))</f>
        <v/>
      </c>
      <c r="Z67" s="55" t="s">
        <v>82</v>
      </c>
    </row>
    <row r="68" spans="1:26" x14ac:dyDescent="0.25">
      <c r="A68" s="55" t="str">
        <f>IF(VLOOKUP(ROW()-1,'Report 1 GLs (571 A)'!$A:$K,2,FALSE)="","",VLOOKUP(ROW()-1,'Report 1 GLs (571 A)'!$A:$K,2,FALSE))</f>
        <v/>
      </c>
      <c r="B68" s="104" t="str">
        <f>IF(VLOOKUP(ROW()-1,'Report 1 GLs (571 A)'!$A:$K,6,FALSE)="","",VLOOKUP(ROW()-1,'Report 1 GLs (571 A)'!$A:$K,6,FALSE))</f>
        <v/>
      </c>
      <c r="C68" s="55" t="str">
        <f>IF(VLOOKUP(ROW()-1,'Report 1 GLs (571 A)'!$A:$K,7,FALSE)="","",VLOOKUP(ROW()-1,'Report 1 GLs (571 A)'!$A:$K,7,FALSE))</f>
        <v/>
      </c>
      <c r="D68" s="55" t="str">
        <f>IF(VLOOKUP(ROW()-1,'Report 1 GLs (571 A)'!$A:$K,8,FALSE)="","",VLOOKUP(ROW()-1,'Report 1 GLs (571 A)'!$A:$K,8,FALSE))</f>
        <v/>
      </c>
      <c r="E68" s="55" t="str">
        <f>IF(VLOOKUP(ROW()-1,'Report 1 GLs (571 A)'!$A:$K,9,FALSE)="","",VLOOKUP(ROW()-1,'Report 1 GLs (571 A)'!$A:$K,9,FALSE))</f>
        <v/>
      </c>
      <c r="F68" s="104" t="str">
        <f>IF(VLOOKUP(ROW()-1,'Report 1 GLs (571 A)'!$A:$K,10,FALSE)="","",VLOOKUP(ROW()-1,'Report 1 GLs (571 A)'!$A:$K,10,FALSE))</f>
        <v/>
      </c>
      <c r="G68" s="55" t="str">
        <f>IF(VLOOKUP(ROW()-1,'Report 1 GLs (571 A)'!$A:$K,11,FALSE)="","",VLOOKUP(ROW()-1,'Report 1 GLs (571 A)'!$A:$K,11,FALSE))</f>
        <v/>
      </c>
      <c r="Z68" s="55" t="s">
        <v>82</v>
      </c>
    </row>
    <row r="69" spans="1:26" x14ac:dyDescent="0.25">
      <c r="A69" s="55" t="str">
        <f>IF(VLOOKUP(ROW()-1,'Report 1 GLs (571 A)'!$A:$K,2,FALSE)="","",VLOOKUP(ROW()-1,'Report 1 GLs (571 A)'!$A:$K,2,FALSE))</f>
        <v/>
      </c>
      <c r="B69" s="104" t="str">
        <f>IF(VLOOKUP(ROW()-1,'Report 1 GLs (571 A)'!$A:$K,6,FALSE)="","",VLOOKUP(ROW()-1,'Report 1 GLs (571 A)'!$A:$K,6,FALSE))</f>
        <v/>
      </c>
      <c r="C69" s="55" t="str">
        <f>IF(VLOOKUP(ROW()-1,'Report 1 GLs (571 A)'!$A:$K,7,FALSE)="","",VLOOKUP(ROW()-1,'Report 1 GLs (571 A)'!$A:$K,7,FALSE))</f>
        <v/>
      </c>
      <c r="D69" s="55" t="str">
        <f>IF(VLOOKUP(ROW()-1,'Report 1 GLs (571 A)'!$A:$K,8,FALSE)="","",VLOOKUP(ROW()-1,'Report 1 GLs (571 A)'!$A:$K,8,FALSE))</f>
        <v/>
      </c>
      <c r="E69" s="55" t="str">
        <f>IF(VLOOKUP(ROW()-1,'Report 1 GLs (571 A)'!$A:$K,9,FALSE)="","",VLOOKUP(ROW()-1,'Report 1 GLs (571 A)'!$A:$K,9,FALSE))</f>
        <v/>
      </c>
      <c r="F69" s="104" t="str">
        <f>IF(VLOOKUP(ROW()-1,'Report 1 GLs (571 A)'!$A:$K,10,FALSE)="","",VLOOKUP(ROW()-1,'Report 1 GLs (571 A)'!$A:$K,10,FALSE))</f>
        <v/>
      </c>
      <c r="G69" s="55" t="str">
        <f>IF(VLOOKUP(ROW()-1,'Report 1 GLs (571 A)'!$A:$K,11,FALSE)="","",VLOOKUP(ROW()-1,'Report 1 GLs (571 A)'!$A:$K,11,FALSE))</f>
        <v/>
      </c>
      <c r="Z69" s="55" t="s">
        <v>82</v>
      </c>
    </row>
    <row r="70" spans="1:26" x14ac:dyDescent="0.25">
      <c r="A70" s="55" t="str">
        <f>IF(VLOOKUP(ROW()-1,'Report 1 GLs (571 A)'!$A:$K,2,FALSE)="","",VLOOKUP(ROW()-1,'Report 1 GLs (571 A)'!$A:$K,2,FALSE))</f>
        <v/>
      </c>
      <c r="B70" s="104" t="str">
        <f>IF(VLOOKUP(ROW()-1,'Report 1 GLs (571 A)'!$A:$K,6,FALSE)="","",VLOOKUP(ROW()-1,'Report 1 GLs (571 A)'!$A:$K,6,FALSE))</f>
        <v/>
      </c>
      <c r="C70" s="55" t="str">
        <f>IF(VLOOKUP(ROW()-1,'Report 1 GLs (571 A)'!$A:$K,7,FALSE)="","",VLOOKUP(ROW()-1,'Report 1 GLs (571 A)'!$A:$K,7,FALSE))</f>
        <v/>
      </c>
      <c r="D70" s="55" t="str">
        <f>IF(VLOOKUP(ROW()-1,'Report 1 GLs (571 A)'!$A:$K,8,FALSE)="","",VLOOKUP(ROW()-1,'Report 1 GLs (571 A)'!$A:$K,8,FALSE))</f>
        <v/>
      </c>
      <c r="E70" s="55" t="str">
        <f>IF(VLOOKUP(ROW()-1,'Report 1 GLs (571 A)'!$A:$K,9,FALSE)="","",VLOOKUP(ROW()-1,'Report 1 GLs (571 A)'!$A:$K,9,FALSE))</f>
        <v/>
      </c>
      <c r="F70" s="104" t="str">
        <f>IF(VLOOKUP(ROW()-1,'Report 1 GLs (571 A)'!$A:$K,10,FALSE)="","",VLOOKUP(ROW()-1,'Report 1 GLs (571 A)'!$A:$K,10,FALSE))</f>
        <v/>
      </c>
      <c r="G70" s="55" t="str">
        <f>IF(VLOOKUP(ROW()-1,'Report 1 GLs (571 A)'!$A:$K,11,FALSE)="","",VLOOKUP(ROW()-1,'Report 1 GLs (571 A)'!$A:$K,11,FALSE))</f>
        <v/>
      </c>
      <c r="Z70" s="55" t="s">
        <v>82</v>
      </c>
    </row>
    <row r="71" spans="1:26" x14ac:dyDescent="0.25">
      <c r="A71" s="55" t="str">
        <f>IF(VLOOKUP(ROW()-1,'Report 1 GLs (571 A)'!$A:$K,2,FALSE)="","",VLOOKUP(ROW()-1,'Report 1 GLs (571 A)'!$A:$K,2,FALSE))</f>
        <v/>
      </c>
      <c r="B71" s="104" t="str">
        <f>IF(VLOOKUP(ROW()-1,'Report 1 GLs (571 A)'!$A:$K,6,FALSE)="","",VLOOKUP(ROW()-1,'Report 1 GLs (571 A)'!$A:$K,6,FALSE))</f>
        <v/>
      </c>
      <c r="C71" s="55" t="str">
        <f>IF(VLOOKUP(ROW()-1,'Report 1 GLs (571 A)'!$A:$K,7,FALSE)="","",VLOOKUP(ROW()-1,'Report 1 GLs (571 A)'!$A:$K,7,FALSE))</f>
        <v/>
      </c>
      <c r="D71" s="55" t="str">
        <f>IF(VLOOKUP(ROW()-1,'Report 1 GLs (571 A)'!$A:$K,8,FALSE)="","",VLOOKUP(ROW()-1,'Report 1 GLs (571 A)'!$A:$K,8,FALSE))</f>
        <v/>
      </c>
      <c r="E71" s="55" t="str">
        <f>IF(VLOOKUP(ROW()-1,'Report 1 GLs (571 A)'!$A:$K,9,FALSE)="","",VLOOKUP(ROW()-1,'Report 1 GLs (571 A)'!$A:$K,9,FALSE))</f>
        <v/>
      </c>
      <c r="F71" s="104" t="str">
        <f>IF(VLOOKUP(ROW()-1,'Report 1 GLs (571 A)'!$A:$K,10,FALSE)="","",VLOOKUP(ROW()-1,'Report 1 GLs (571 A)'!$A:$K,10,FALSE))</f>
        <v/>
      </c>
      <c r="G71" s="55" t="str">
        <f>IF(VLOOKUP(ROW()-1,'Report 1 GLs (571 A)'!$A:$K,11,FALSE)="","",VLOOKUP(ROW()-1,'Report 1 GLs (571 A)'!$A:$K,11,FALSE))</f>
        <v/>
      </c>
      <c r="Z71" s="55" t="s">
        <v>82</v>
      </c>
    </row>
    <row r="72" spans="1:26" x14ac:dyDescent="0.25">
      <c r="A72" s="55" t="str">
        <f>IF(VLOOKUP(ROW()-1,'Report 1 GLs (571 A)'!$A:$K,2,FALSE)="","",VLOOKUP(ROW()-1,'Report 1 GLs (571 A)'!$A:$K,2,FALSE))</f>
        <v/>
      </c>
      <c r="B72" s="104" t="str">
        <f>IF(VLOOKUP(ROW()-1,'Report 1 GLs (571 A)'!$A:$K,6,FALSE)="","",VLOOKUP(ROW()-1,'Report 1 GLs (571 A)'!$A:$K,6,FALSE))</f>
        <v/>
      </c>
      <c r="C72" s="55" t="str">
        <f>IF(VLOOKUP(ROW()-1,'Report 1 GLs (571 A)'!$A:$K,7,FALSE)="","",VLOOKUP(ROW()-1,'Report 1 GLs (571 A)'!$A:$K,7,FALSE))</f>
        <v/>
      </c>
      <c r="D72" s="55" t="str">
        <f>IF(VLOOKUP(ROW()-1,'Report 1 GLs (571 A)'!$A:$K,8,FALSE)="","",VLOOKUP(ROW()-1,'Report 1 GLs (571 A)'!$A:$K,8,FALSE))</f>
        <v/>
      </c>
      <c r="E72" s="55" t="str">
        <f>IF(VLOOKUP(ROW()-1,'Report 1 GLs (571 A)'!$A:$K,9,FALSE)="","",VLOOKUP(ROW()-1,'Report 1 GLs (571 A)'!$A:$K,9,FALSE))</f>
        <v/>
      </c>
      <c r="F72" s="104" t="str">
        <f>IF(VLOOKUP(ROW()-1,'Report 1 GLs (571 A)'!$A:$K,10,FALSE)="","",VLOOKUP(ROW()-1,'Report 1 GLs (571 A)'!$A:$K,10,FALSE))</f>
        <v/>
      </c>
      <c r="G72" s="55" t="str">
        <f>IF(VLOOKUP(ROW()-1,'Report 1 GLs (571 A)'!$A:$K,11,FALSE)="","",VLOOKUP(ROW()-1,'Report 1 GLs (571 A)'!$A:$K,11,FALSE))</f>
        <v/>
      </c>
      <c r="Z72" s="55" t="s">
        <v>82</v>
      </c>
    </row>
    <row r="73" spans="1:26" x14ac:dyDescent="0.25">
      <c r="A73" s="55" t="str">
        <f>IF(VLOOKUP(ROW()-1,'Report 1 GLs (571 A)'!$A:$K,2,FALSE)="","",VLOOKUP(ROW()-1,'Report 1 GLs (571 A)'!$A:$K,2,FALSE))</f>
        <v/>
      </c>
      <c r="B73" s="104" t="str">
        <f>IF(VLOOKUP(ROW()-1,'Report 1 GLs (571 A)'!$A:$K,6,FALSE)="","",VLOOKUP(ROW()-1,'Report 1 GLs (571 A)'!$A:$K,6,FALSE))</f>
        <v/>
      </c>
      <c r="C73" s="55" t="str">
        <f>IF(VLOOKUP(ROW()-1,'Report 1 GLs (571 A)'!$A:$K,7,FALSE)="","",VLOOKUP(ROW()-1,'Report 1 GLs (571 A)'!$A:$K,7,FALSE))</f>
        <v/>
      </c>
      <c r="D73" s="55" t="str">
        <f>IF(VLOOKUP(ROW()-1,'Report 1 GLs (571 A)'!$A:$K,8,FALSE)="","",VLOOKUP(ROW()-1,'Report 1 GLs (571 A)'!$A:$K,8,FALSE))</f>
        <v/>
      </c>
      <c r="E73" s="55" t="str">
        <f>IF(VLOOKUP(ROW()-1,'Report 1 GLs (571 A)'!$A:$K,9,FALSE)="","",VLOOKUP(ROW()-1,'Report 1 GLs (571 A)'!$A:$K,9,FALSE))</f>
        <v/>
      </c>
      <c r="F73" s="104" t="str">
        <f>IF(VLOOKUP(ROW()-1,'Report 1 GLs (571 A)'!$A:$K,10,FALSE)="","",VLOOKUP(ROW()-1,'Report 1 GLs (571 A)'!$A:$K,10,FALSE))</f>
        <v/>
      </c>
      <c r="G73" s="55" t="str">
        <f>IF(VLOOKUP(ROW()-1,'Report 1 GLs (571 A)'!$A:$K,11,FALSE)="","",VLOOKUP(ROW()-1,'Report 1 GLs (571 A)'!$A:$K,11,FALSE))</f>
        <v/>
      </c>
      <c r="Z73" s="55" t="s">
        <v>82</v>
      </c>
    </row>
    <row r="74" spans="1:26" x14ac:dyDescent="0.25">
      <c r="A74" s="55" t="str">
        <f>IF(VLOOKUP(ROW()-1,'Report 1 GLs (571 A)'!$A:$K,2,FALSE)="","",VLOOKUP(ROW()-1,'Report 1 GLs (571 A)'!$A:$K,2,FALSE))</f>
        <v/>
      </c>
      <c r="B74" s="104" t="str">
        <f>IF(VLOOKUP(ROW()-1,'Report 1 GLs (571 A)'!$A:$K,6,FALSE)="","",VLOOKUP(ROW()-1,'Report 1 GLs (571 A)'!$A:$K,6,FALSE))</f>
        <v/>
      </c>
      <c r="C74" s="55" t="str">
        <f>IF(VLOOKUP(ROW()-1,'Report 1 GLs (571 A)'!$A:$K,7,FALSE)="","",VLOOKUP(ROW()-1,'Report 1 GLs (571 A)'!$A:$K,7,FALSE))</f>
        <v/>
      </c>
      <c r="D74" s="55" t="str">
        <f>IF(VLOOKUP(ROW()-1,'Report 1 GLs (571 A)'!$A:$K,8,FALSE)="","",VLOOKUP(ROW()-1,'Report 1 GLs (571 A)'!$A:$K,8,FALSE))</f>
        <v/>
      </c>
      <c r="E74" s="55" t="str">
        <f>IF(VLOOKUP(ROW()-1,'Report 1 GLs (571 A)'!$A:$K,9,FALSE)="","",VLOOKUP(ROW()-1,'Report 1 GLs (571 A)'!$A:$K,9,FALSE))</f>
        <v/>
      </c>
      <c r="F74" s="104" t="str">
        <f>IF(VLOOKUP(ROW()-1,'Report 1 GLs (571 A)'!$A:$K,10,FALSE)="","",VLOOKUP(ROW()-1,'Report 1 GLs (571 A)'!$A:$K,10,FALSE))</f>
        <v/>
      </c>
      <c r="G74" s="55" t="str">
        <f>IF(VLOOKUP(ROW()-1,'Report 1 GLs (571 A)'!$A:$K,11,FALSE)="","",VLOOKUP(ROW()-1,'Report 1 GLs (571 A)'!$A:$K,11,FALSE))</f>
        <v/>
      </c>
      <c r="Z74" s="55" t="s">
        <v>82</v>
      </c>
    </row>
    <row r="75" spans="1:26" x14ac:dyDescent="0.25">
      <c r="A75" s="55" t="str">
        <f>IF(VLOOKUP(ROW()-1,'Report 1 GLs (571 A)'!$A:$K,2,FALSE)="","",VLOOKUP(ROW()-1,'Report 1 GLs (571 A)'!$A:$K,2,FALSE))</f>
        <v/>
      </c>
      <c r="B75" s="104" t="str">
        <f>IF(VLOOKUP(ROW()-1,'Report 1 GLs (571 A)'!$A:$K,6,FALSE)="","",VLOOKUP(ROW()-1,'Report 1 GLs (571 A)'!$A:$K,6,FALSE))</f>
        <v/>
      </c>
      <c r="C75" s="55" t="str">
        <f>IF(VLOOKUP(ROW()-1,'Report 1 GLs (571 A)'!$A:$K,7,FALSE)="","",VLOOKUP(ROW()-1,'Report 1 GLs (571 A)'!$A:$K,7,FALSE))</f>
        <v/>
      </c>
      <c r="D75" s="55" t="str">
        <f>IF(VLOOKUP(ROW()-1,'Report 1 GLs (571 A)'!$A:$K,8,FALSE)="","",VLOOKUP(ROW()-1,'Report 1 GLs (571 A)'!$A:$K,8,FALSE))</f>
        <v/>
      </c>
      <c r="E75" s="55" t="str">
        <f>IF(VLOOKUP(ROW()-1,'Report 1 GLs (571 A)'!$A:$K,9,FALSE)="","",VLOOKUP(ROW()-1,'Report 1 GLs (571 A)'!$A:$K,9,FALSE))</f>
        <v/>
      </c>
      <c r="F75" s="104" t="str">
        <f>IF(VLOOKUP(ROW()-1,'Report 1 GLs (571 A)'!$A:$K,10,FALSE)="","",VLOOKUP(ROW()-1,'Report 1 GLs (571 A)'!$A:$K,10,FALSE))</f>
        <v/>
      </c>
      <c r="G75" s="55" t="str">
        <f>IF(VLOOKUP(ROW()-1,'Report 1 GLs (571 A)'!$A:$K,11,FALSE)="","",VLOOKUP(ROW()-1,'Report 1 GLs (571 A)'!$A:$K,11,FALSE))</f>
        <v/>
      </c>
      <c r="Z75" s="55" t="s">
        <v>82</v>
      </c>
    </row>
    <row r="76" spans="1:26" x14ac:dyDescent="0.25">
      <c r="A76" s="55" t="str">
        <f>IF(VLOOKUP(ROW()-1,'Report 1 GLs (571 A)'!$A:$K,2,FALSE)="","",VLOOKUP(ROW()-1,'Report 1 GLs (571 A)'!$A:$K,2,FALSE))</f>
        <v/>
      </c>
      <c r="B76" s="104" t="str">
        <f>IF(VLOOKUP(ROW()-1,'Report 1 GLs (571 A)'!$A:$K,6,FALSE)="","",VLOOKUP(ROW()-1,'Report 1 GLs (571 A)'!$A:$K,6,FALSE))</f>
        <v/>
      </c>
      <c r="C76" s="55" t="str">
        <f>IF(VLOOKUP(ROW()-1,'Report 1 GLs (571 A)'!$A:$K,7,FALSE)="","",VLOOKUP(ROW()-1,'Report 1 GLs (571 A)'!$A:$K,7,FALSE))</f>
        <v/>
      </c>
      <c r="D76" s="55" t="str">
        <f>IF(VLOOKUP(ROW()-1,'Report 1 GLs (571 A)'!$A:$K,8,FALSE)="","",VLOOKUP(ROW()-1,'Report 1 GLs (571 A)'!$A:$K,8,FALSE))</f>
        <v/>
      </c>
      <c r="E76" s="55" t="str">
        <f>IF(VLOOKUP(ROW()-1,'Report 1 GLs (571 A)'!$A:$K,9,FALSE)="","",VLOOKUP(ROW()-1,'Report 1 GLs (571 A)'!$A:$K,9,FALSE))</f>
        <v/>
      </c>
      <c r="F76" s="104" t="str">
        <f>IF(VLOOKUP(ROW()-1,'Report 1 GLs (571 A)'!$A:$K,10,FALSE)="","",VLOOKUP(ROW()-1,'Report 1 GLs (571 A)'!$A:$K,10,FALSE))</f>
        <v/>
      </c>
      <c r="G76" s="55" t="str">
        <f>IF(VLOOKUP(ROW()-1,'Report 1 GLs (571 A)'!$A:$K,11,FALSE)="","",VLOOKUP(ROW()-1,'Report 1 GLs (571 A)'!$A:$K,11,FALSE))</f>
        <v/>
      </c>
      <c r="Z76" s="55" t="s">
        <v>82</v>
      </c>
    </row>
    <row r="77" spans="1:26" x14ac:dyDescent="0.25">
      <c r="A77" s="55" t="str">
        <f>IF(VLOOKUP(ROW()-1,'Report 1 GLs (571 A)'!$A:$K,2,FALSE)="","",VLOOKUP(ROW()-1,'Report 1 GLs (571 A)'!$A:$K,2,FALSE))</f>
        <v/>
      </c>
      <c r="B77" s="104" t="str">
        <f>IF(VLOOKUP(ROW()-1,'Report 1 GLs (571 A)'!$A:$K,6,FALSE)="","",VLOOKUP(ROW()-1,'Report 1 GLs (571 A)'!$A:$K,6,FALSE))</f>
        <v/>
      </c>
      <c r="C77" s="55" t="str">
        <f>IF(VLOOKUP(ROW()-1,'Report 1 GLs (571 A)'!$A:$K,7,FALSE)="","",VLOOKUP(ROW()-1,'Report 1 GLs (571 A)'!$A:$K,7,FALSE))</f>
        <v/>
      </c>
      <c r="D77" s="55" t="str">
        <f>IF(VLOOKUP(ROW()-1,'Report 1 GLs (571 A)'!$A:$K,8,FALSE)="","",VLOOKUP(ROW()-1,'Report 1 GLs (571 A)'!$A:$K,8,FALSE))</f>
        <v/>
      </c>
      <c r="E77" s="55" t="str">
        <f>IF(VLOOKUP(ROW()-1,'Report 1 GLs (571 A)'!$A:$K,9,FALSE)="","",VLOOKUP(ROW()-1,'Report 1 GLs (571 A)'!$A:$K,9,FALSE))</f>
        <v/>
      </c>
      <c r="F77" s="104" t="str">
        <f>IF(VLOOKUP(ROW()-1,'Report 1 GLs (571 A)'!$A:$K,10,FALSE)="","",VLOOKUP(ROW()-1,'Report 1 GLs (571 A)'!$A:$K,10,FALSE))</f>
        <v/>
      </c>
      <c r="G77" s="55" t="str">
        <f>IF(VLOOKUP(ROW()-1,'Report 1 GLs (571 A)'!$A:$K,11,FALSE)="","",VLOOKUP(ROW()-1,'Report 1 GLs (571 A)'!$A:$K,11,FALSE))</f>
        <v/>
      </c>
      <c r="Z77" s="55" t="s">
        <v>82</v>
      </c>
    </row>
    <row r="78" spans="1:26" x14ac:dyDescent="0.25">
      <c r="A78" s="55" t="str">
        <f>IF(VLOOKUP(ROW()-1,'Report 1 GLs (571 A)'!$A:$K,2,FALSE)="","",VLOOKUP(ROW()-1,'Report 1 GLs (571 A)'!$A:$K,2,FALSE))</f>
        <v/>
      </c>
      <c r="B78" s="104" t="str">
        <f>IF(VLOOKUP(ROW()-1,'Report 1 GLs (571 A)'!$A:$K,6,FALSE)="","",VLOOKUP(ROW()-1,'Report 1 GLs (571 A)'!$A:$K,6,FALSE))</f>
        <v/>
      </c>
      <c r="C78" s="55" t="str">
        <f>IF(VLOOKUP(ROW()-1,'Report 1 GLs (571 A)'!$A:$K,7,FALSE)="","",VLOOKUP(ROW()-1,'Report 1 GLs (571 A)'!$A:$K,7,FALSE))</f>
        <v/>
      </c>
      <c r="D78" s="55" t="str">
        <f>IF(VLOOKUP(ROW()-1,'Report 1 GLs (571 A)'!$A:$K,8,FALSE)="","",VLOOKUP(ROW()-1,'Report 1 GLs (571 A)'!$A:$K,8,FALSE))</f>
        <v/>
      </c>
      <c r="E78" s="55" t="str">
        <f>IF(VLOOKUP(ROW()-1,'Report 1 GLs (571 A)'!$A:$K,9,FALSE)="","",VLOOKUP(ROW()-1,'Report 1 GLs (571 A)'!$A:$K,9,FALSE))</f>
        <v/>
      </c>
      <c r="F78" s="104" t="str">
        <f>IF(VLOOKUP(ROW()-1,'Report 1 GLs (571 A)'!$A:$K,10,FALSE)="","",VLOOKUP(ROW()-1,'Report 1 GLs (571 A)'!$A:$K,10,FALSE))</f>
        <v/>
      </c>
      <c r="G78" s="55" t="str">
        <f>IF(VLOOKUP(ROW()-1,'Report 1 GLs (571 A)'!$A:$K,11,FALSE)="","",VLOOKUP(ROW()-1,'Report 1 GLs (571 A)'!$A:$K,11,FALSE))</f>
        <v/>
      </c>
      <c r="Z78" s="55" t="s">
        <v>82</v>
      </c>
    </row>
    <row r="79" spans="1:26" x14ac:dyDescent="0.25">
      <c r="A79" s="55" t="str">
        <f>IF(VLOOKUP(ROW()-1,'Report 1 GLs (571 A)'!$A:$K,2,FALSE)="","",VLOOKUP(ROW()-1,'Report 1 GLs (571 A)'!$A:$K,2,FALSE))</f>
        <v/>
      </c>
      <c r="B79" s="104" t="str">
        <f>IF(VLOOKUP(ROW()-1,'Report 1 GLs (571 A)'!$A:$K,6,FALSE)="","",VLOOKUP(ROW()-1,'Report 1 GLs (571 A)'!$A:$K,6,FALSE))</f>
        <v/>
      </c>
      <c r="C79" s="55" t="str">
        <f>IF(VLOOKUP(ROW()-1,'Report 1 GLs (571 A)'!$A:$K,7,FALSE)="","",VLOOKUP(ROW()-1,'Report 1 GLs (571 A)'!$A:$K,7,FALSE))</f>
        <v/>
      </c>
      <c r="D79" s="55" t="str">
        <f>IF(VLOOKUP(ROW()-1,'Report 1 GLs (571 A)'!$A:$K,8,FALSE)="","",VLOOKUP(ROW()-1,'Report 1 GLs (571 A)'!$A:$K,8,FALSE))</f>
        <v/>
      </c>
      <c r="E79" s="55" t="str">
        <f>IF(VLOOKUP(ROW()-1,'Report 1 GLs (571 A)'!$A:$K,9,FALSE)="","",VLOOKUP(ROW()-1,'Report 1 GLs (571 A)'!$A:$K,9,FALSE))</f>
        <v/>
      </c>
      <c r="F79" s="104" t="str">
        <f>IF(VLOOKUP(ROW()-1,'Report 1 GLs (571 A)'!$A:$K,10,FALSE)="","",VLOOKUP(ROW()-1,'Report 1 GLs (571 A)'!$A:$K,10,FALSE))</f>
        <v/>
      </c>
      <c r="G79" s="55" t="str">
        <f>IF(VLOOKUP(ROW()-1,'Report 1 GLs (571 A)'!$A:$K,11,FALSE)="","",VLOOKUP(ROW()-1,'Report 1 GLs (571 A)'!$A:$K,11,FALSE))</f>
        <v/>
      </c>
      <c r="Z79" s="55" t="s">
        <v>82</v>
      </c>
    </row>
    <row r="80" spans="1:26" x14ac:dyDescent="0.25">
      <c r="A80" s="55" t="str">
        <f>IF(VLOOKUP(ROW()-1,'Report 1 GLs (571 A)'!$A:$K,2,FALSE)="","",VLOOKUP(ROW()-1,'Report 1 GLs (571 A)'!$A:$K,2,FALSE))</f>
        <v/>
      </c>
      <c r="B80" s="104" t="str">
        <f>IF(VLOOKUP(ROW()-1,'Report 1 GLs (571 A)'!$A:$K,6,FALSE)="","",VLOOKUP(ROW()-1,'Report 1 GLs (571 A)'!$A:$K,6,FALSE))</f>
        <v/>
      </c>
      <c r="C80" s="55" t="str">
        <f>IF(VLOOKUP(ROW()-1,'Report 1 GLs (571 A)'!$A:$K,7,FALSE)="","",VLOOKUP(ROW()-1,'Report 1 GLs (571 A)'!$A:$K,7,FALSE))</f>
        <v/>
      </c>
      <c r="D80" s="55" t="str">
        <f>IF(VLOOKUP(ROW()-1,'Report 1 GLs (571 A)'!$A:$K,8,FALSE)="","",VLOOKUP(ROW()-1,'Report 1 GLs (571 A)'!$A:$K,8,FALSE))</f>
        <v/>
      </c>
      <c r="E80" s="55" t="str">
        <f>IF(VLOOKUP(ROW()-1,'Report 1 GLs (571 A)'!$A:$K,9,FALSE)="","",VLOOKUP(ROW()-1,'Report 1 GLs (571 A)'!$A:$K,9,FALSE))</f>
        <v/>
      </c>
      <c r="F80" s="104" t="str">
        <f>IF(VLOOKUP(ROW()-1,'Report 1 GLs (571 A)'!$A:$K,10,FALSE)="","",VLOOKUP(ROW()-1,'Report 1 GLs (571 A)'!$A:$K,10,FALSE))</f>
        <v/>
      </c>
      <c r="G80" s="55" t="str">
        <f>IF(VLOOKUP(ROW()-1,'Report 1 GLs (571 A)'!$A:$K,11,FALSE)="","",VLOOKUP(ROW()-1,'Report 1 GLs (571 A)'!$A:$K,11,FALSE))</f>
        <v/>
      </c>
      <c r="Z80" s="55" t="s">
        <v>82</v>
      </c>
    </row>
    <row r="81" spans="1:26" x14ac:dyDescent="0.25">
      <c r="A81" s="55" t="str">
        <f>IF(VLOOKUP(ROW()-1,'Report 1 GLs (571 A)'!$A:$K,2,FALSE)="","",VLOOKUP(ROW()-1,'Report 1 GLs (571 A)'!$A:$K,2,FALSE))</f>
        <v/>
      </c>
      <c r="B81" s="104" t="str">
        <f>IF(VLOOKUP(ROW()-1,'Report 1 GLs (571 A)'!$A:$K,6,FALSE)="","",VLOOKUP(ROW()-1,'Report 1 GLs (571 A)'!$A:$K,6,FALSE))</f>
        <v/>
      </c>
      <c r="C81" s="55" t="str">
        <f>IF(VLOOKUP(ROW()-1,'Report 1 GLs (571 A)'!$A:$K,7,FALSE)="","",VLOOKUP(ROW()-1,'Report 1 GLs (571 A)'!$A:$K,7,FALSE))</f>
        <v/>
      </c>
      <c r="D81" s="55" t="str">
        <f>IF(VLOOKUP(ROW()-1,'Report 1 GLs (571 A)'!$A:$K,8,FALSE)="","",VLOOKUP(ROW()-1,'Report 1 GLs (571 A)'!$A:$K,8,FALSE))</f>
        <v/>
      </c>
      <c r="E81" s="55" t="str">
        <f>IF(VLOOKUP(ROW()-1,'Report 1 GLs (571 A)'!$A:$K,9,FALSE)="","",VLOOKUP(ROW()-1,'Report 1 GLs (571 A)'!$A:$K,9,FALSE))</f>
        <v/>
      </c>
      <c r="F81" s="104" t="str">
        <f>IF(VLOOKUP(ROW()-1,'Report 1 GLs (571 A)'!$A:$K,10,FALSE)="","",VLOOKUP(ROW()-1,'Report 1 GLs (571 A)'!$A:$K,10,FALSE))</f>
        <v/>
      </c>
      <c r="G81" s="55" t="str">
        <f>IF(VLOOKUP(ROW()-1,'Report 1 GLs (571 A)'!$A:$K,11,FALSE)="","",VLOOKUP(ROW()-1,'Report 1 GLs (571 A)'!$A:$K,11,FALSE))</f>
        <v/>
      </c>
      <c r="Z81" s="55" t="s">
        <v>82</v>
      </c>
    </row>
    <row r="82" spans="1:26" x14ac:dyDescent="0.25">
      <c r="A82" s="55" t="str">
        <f>IF(VLOOKUP(ROW()-1,'Report 1 GLs (571 A)'!$A:$K,2,FALSE)="","",VLOOKUP(ROW()-1,'Report 1 GLs (571 A)'!$A:$K,2,FALSE))</f>
        <v/>
      </c>
      <c r="B82" s="104" t="str">
        <f>IF(VLOOKUP(ROW()-1,'Report 1 GLs (571 A)'!$A:$K,6,FALSE)="","",VLOOKUP(ROW()-1,'Report 1 GLs (571 A)'!$A:$K,6,FALSE))</f>
        <v/>
      </c>
      <c r="C82" s="55" t="str">
        <f>IF(VLOOKUP(ROW()-1,'Report 1 GLs (571 A)'!$A:$K,7,FALSE)="","",VLOOKUP(ROW()-1,'Report 1 GLs (571 A)'!$A:$K,7,FALSE))</f>
        <v/>
      </c>
      <c r="D82" s="55" t="str">
        <f>IF(VLOOKUP(ROW()-1,'Report 1 GLs (571 A)'!$A:$K,8,FALSE)="","",VLOOKUP(ROW()-1,'Report 1 GLs (571 A)'!$A:$K,8,FALSE))</f>
        <v/>
      </c>
      <c r="E82" s="55" t="str">
        <f>IF(VLOOKUP(ROW()-1,'Report 1 GLs (571 A)'!$A:$K,9,FALSE)="","",VLOOKUP(ROW()-1,'Report 1 GLs (571 A)'!$A:$K,9,FALSE))</f>
        <v/>
      </c>
      <c r="F82" s="104" t="str">
        <f>IF(VLOOKUP(ROW()-1,'Report 1 GLs (571 A)'!$A:$K,10,FALSE)="","",VLOOKUP(ROW()-1,'Report 1 GLs (571 A)'!$A:$K,10,FALSE))</f>
        <v/>
      </c>
      <c r="G82" s="55" t="str">
        <f>IF(VLOOKUP(ROW()-1,'Report 1 GLs (571 A)'!$A:$K,11,FALSE)="","",VLOOKUP(ROW()-1,'Report 1 GLs (571 A)'!$A:$K,11,FALSE))</f>
        <v/>
      </c>
      <c r="Z82" s="55" t="s">
        <v>82</v>
      </c>
    </row>
    <row r="83" spans="1:26" x14ac:dyDescent="0.25">
      <c r="A83" s="55" t="str">
        <f>IF(VLOOKUP(ROW()-1,'Report 1 GLs (571 A)'!$A:$K,2,FALSE)="","",VLOOKUP(ROW()-1,'Report 1 GLs (571 A)'!$A:$K,2,FALSE))</f>
        <v/>
      </c>
      <c r="B83" s="104" t="str">
        <f>IF(VLOOKUP(ROW()-1,'Report 1 GLs (571 A)'!$A:$K,6,FALSE)="","",VLOOKUP(ROW()-1,'Report 1 GLs (571 A)'!$A:$K,6,FALSE))</f>
        <v/>
      </c>
      <c r="C83" s="55" t="str">
        <f>IF(VLOOKUP(ROW()-1,'Report 1 GLs (571 A)'!$A:$K,7,FALSE)="","",VLOOKUP(ROW()-1,'Report 1 GLs (571 A)'!$A:$K,7,FALSE))</f>
        <v/>
      </c>
      <c r="D83" s="55" t="str">
        <f>IF(VLOOKUP(ROW()-1,'Report 1 GLs (571 A)'!$A:$K,8,FALSE)="","",VLOOKUP(ROW()-1,'Report 1 GLs (571 A)'!$A:$K,8,FALSE))</f>
        <v/>
      </c>
      <c r="E83" s="55" t="str">
        <f>IF(VLOOKUP(ROW()-1,'Report 1 GLs (571 A)'!$A:$K,9,FALSE)="","",VLOOKUP(ROW()-1,'Report 1 GLs (571 A)'!$A:$K,9,FALSE))</f>
        <v/>
      </c>
      <c r="F83" s="104" t="str">
        <f>IF(VLOOKUP(ROW()-1,'Report 1 GLs (571 A)'!$A:$K,10,FALSE)="","",VLOOKUP(ROW()-1,'Report 1 GLs (571 A)'!$A:$K,10,FALSE))</f>
        <v/>
      </c>
      <c r="G83" s="55" t="str">
        <f>IF(VLOOKUP(ROW()-1,'Report 1 GLs (571 A)'!$A:$K,11,FALSE)="","",VLOOKUP(ROW()-1,'Report 1 GLs (571 A)'!$A:$K,11,FALSE))</f>
        <v/>
      </c>
      <c r="Z83" s="55" t="s">
        <v>82</v>
      </c>
    </row>
    <row r="84" spans="1:26" x14ac:dyDescent="0.25">
      <c r="A84" s="55" t="str">
        <f>IF(VLOOKUP(ROW()-1,'Report 1 GLs (571 A)'!$A:$K,2,FALSE)="","",VLOOKUP(ROW()-1,'Report 1 GLs (571 A)'!$A:$K,2,FALSE))</f>
        <v/>
      </c>
      <c r="B84" s="104" t="str">
        <f>IF(VLOOKUP(ROW()-1,'Report 1 GLs (571 A)'!$A:$K,6,FALSE)="","",VLOOKUP(ROW()-1,'Report 1 GLs (571 A)'!$A:$K,6,FALSE))</f>
        <v/>
      </c>
      <c r="C84" s="55" t="str">
        <f>IF(VLOOKUP(ROW()-1,'Report 1 GLs (571 A)'!$A:$K,7,FALSE)="","",VLOOKUP(ROW()-1,'Report 1 GLs (571 A)'!$A:$K,7,FALSE))</f>
        <v/>
      </c>
      <c r="D84" s="55" t="str">
        <f>IF(VLOOKUP(ROW()-1,'Report 1 GLs (571 A)'!$A:$K,8,FALSE)="","",VLOOKUP(ROW()-1,'Report 1 GLs (571 A)'!$A:$K,8,FALSE))</f>
        <v/>
      </c>
      <c r="E84" s="55" t="str">
        <f>IF(VLOOKUP(ROW()-1,'Report 1 GLs (571 A)'!$A:$K,9,FALSE)="","",VLOOKUP(ROW()-1,'Report 1 GLs (571 A)'!$A:$K,9,FALSE))</f>
        <v/>
      </c>
      <c r="F84" s="104" t="str">
        <f>IF(VLOOKUP(ROW()-1,'Report 1 GLs (571 A)'!$A:$K,10,FALSE)="","",VLOOKUP(ROW()-1,'Report 1 GLs (571 A)'!$A:$K,10,FALSE))</f>
        <v/>
      </c>
      <c r="G84" s="55" t="str">
        <f>IF(VLOOKUP(ROW()-1,'Report 1 GLs (571 A)'!$A:$K,11,FALSE)="","",VLOOKUP(ROW()-1,'Report 1 GLs (571 A)'!$A:$K,11,FALSE))</f>
        <v/>
      </c>
      <c r="Z84" s="55" t="s">
        <v>82</v>
      </c>
    </row>
    <row r="85" spans="1:26" x14ac:dyDescent="0.25">
      <c r="A85" s="55" t="str">
        <f>IF(VLOOKUP(ROW()-1,'Report 1 GLs (571 A)'!$A:$K,2,FALSE)="","",VLOOKUP(ROW()-1,'Report 1 GLs (571 A)'!$A:$K,2,FALSE))</f>
        <v/>
      </c>
      <c r="B85" s="104" t="str">
        <f>IF(VLOOKUP(ROW()-1,'Report 1 GLs (571 A)'!$A:$K,6,FALSE)="","",VLOOKUP(ROW()-1,'Report 1 GLs (571 A)'!$A:$K,6,FALSE))</f>
        <v/>
      </c>
      <c r="C85" s="55" t="str">
        <f>IF(VLOOKUP(ROW()-1,'Report 1 GLs (571 A)'!$A:$K,7,FALSE)="","",VLOOKUP(ROW()-1,'Report 1 GLs (571 A)'!$A:$K,7,FALSE))</f>
        <v/>
      </c>
      <c r="D85" s="55" t="str">
        <f>IF(VLOOKUP(ROW()-1,'Report 1 GLs (571 A)'!$A:$K,8,FALSE)="","",VLOOKUP(ROW()-1,'Report 1 GLs (571 A)'!$A:$K,8,FALSE))</f>
        <v/>
      </c>
      <c r="E85" s="55" t="str">
        <f>IF(VLOOKUP(ROW()-1,'Report 1 GLs (571 A)'!$A:$K,9,FALSE)="","",VLOOKUP(ROW()-1,'Report 1 GLs (571 A)'!$A:$K,9,FALSE))</f>
        <v/>
      </c>
      <c r="F85" s="104" t="str">
        <f>IF(VLOOKUP(ROW()-1,'Report 1 GLs (571 A)'!$A:$K,10,FALSE)="","",VLOOKUP(ROW()-1,'Report 1 GLs (571 A)'!$A:$K,10,FALSE))</f>
        <v/>
      </c>
      <c r="G85" s="55" t="str">
        <f>IF(VLOOKUP(ROW()-1,'Report 1 GLs (571 A)'!$A:$K,11,FALSE)="","",VLOOKUP(ROW()-1,'Report 1 GLs (571 A)'!$A:$K,11,FALSE))</f>
        <v/>
      </c>
      <c r="Z85" s="55" t="s">
        <v>82</v>
      </c>
    </row>
    <row r="86" spans="1:26" x14ac:dyDescent="0.25">
      <c r="A86" s="55" t="str">
        <f>IF(VLOOKUP(ROW()-1,'Report 1 GLs (571 A)'!$A:$K,2,FALSE)="","",VLOOKUP(ROW()-1,'Report 1 GLs (571 A)'!$A:$K,2,FALSE))</f>
        <v/>
      </c>
      <c r="B86" s="104" t="str">
        <f>IF(VLOOKUP(ROW()-1,'Report 1 GLs (571 A)'!$A:$K,6,FALSE)="","",VLOOKUP(ROW()-1,'Report 1 GLs (571 A)'!$A:$K,6,FALSE))</f>
        <v/>
      </c>
      <c r="C86" s="55" t="str">
        <f>IF(VLOOKUP(ROW()-1,'Report 1 GLs (571 A)'!$A:$K,7,FALSE)="","",VLOOKUP(ROW()-1,'Report 1 GLs (571 A)'!$A:$K,7,FALSE))</f>
        <v/>
      </c>
      <c r="D86" s="55" t="str">
        <f>IF(VLOOKUP(ROW()-1,'Report 1 GLs (571 A)'!$A:$K,8,FALSE)="","",VLOOKUP(ROW()-1,'Report 1 GLs (571 A)'!$A:$K,8,FALSE))</f>
        <v/>
      </c>
      <c r="E86" s="55" t="str">
        <f>IF(VLOOKUP(ROW()-1,'Report 1 GLs (571 A)'!$A:$K,9,FALSE)="","",VLOOKUP(ROW()-1,'Report 1 GLs (571 A)'!$A:$K,9,FALSE))</f>
        <v/>
      </c>
      <c r="F86" s="104" t="str">
        <f>IF(VLOOKUP(ROW()-1,'Report 1 GLs (571 A)'!$A:$K,10,FALSE)="","",VLOOKUP(ROW()-1,'Report 1 GLs (571 A)'!$A:$K,10,FALSE))</f>
        <v/>
      </c>
      <c r="G86" s="55" t="str">
        <f>IF(VLOOKUP(ROW()-1,'Report 1 GLs (571 A)'!$A:$K,11,FALSE)="","",VLOOKUP(ROW()-1,'Report 1 GLs (571 A)'!$A:$K,11,FALSE))</f>
        <v/>
      </c>
      <c r="Z86" s="55" t="s">
        <v>82</v>
      </c>
    </row>
    <row r="87" spans="1:26" x14ac:dyDescent="0.25">
      <c r="A87" s="55" t="str">
        <f>IF(VLOOKUP(ROW()-1,'Report 1 GLs (571 A)'!$A:$K,2,FALSE)="","",VLOOKUP(ROW()-1,'Report 1 GLs (571 A)'!$A:$K,2,FALSE))</f>
        <v/>
      </c>
      <c r="B87" s="104" t="str">
        <f>IF(VLOOKUP(ROW()-1,'Report 1 GLs (571 A)'!$A:$K,6,FALSE)="","",VLOOKUP(ROW()-1,'Report 1 GLs (571 A)'!$A:$K,6,FALSE))</f>
        <v/>
      </c>
      <c r="C87" s="55" t="str">
        <f>IF(VLOOKUP(ROW()-1,'Report 1 GLs (571 A)'!$A:$K,7,FALSE)="","",VLOOKUP(ROW()-1,'Report 1 GLs (571 A)'!$A:$K,7,FALSE))</f>
        <v/>
      </c>
      <c r="D87" s="55" t="str">
        <f>IF(VLOOKUP(ROW()-1,'Report 1 GLs (571 A)'!$A:$K,8,FALSE)="","",VLOOKUP(ROW()-1,'Report 1 GLs (571 A)'!$A:$K,8,FALSE))</f>
        <v/>
      </c>
      <c r="E87" s="55" t="str">
        <f>IF(VLOOKUP(ROW()-1,'Report 1 GLs (571 A)'!$A:$K,9,FALSE)="","",VLOOKUP(ROW()-1,'Report 1 GLs (571 A)'!$A:$K,9,FALSE))</f>
        <v/>
      </c>
      <c r="F87" s="104" t="str">
        <f>IF(VLOOKUP(ROW()-1,'Report 1 GLs (571 A)'!$A:$K,10,FALSE)="","",VLOOKUP(ROW()-1,'Report 1 GLs (571 A)'!$A:$K,10,FALSE))</f>
        <v/>
      </c>
      <c r="G87" s="55" t="str">
        <f>IF(VLOOKUP(ROW()-1,'Report 1 GLs (571 A)'!$A:$K,11,FALSE)="","",VLOOKUP(ROW()-1,'Report 1 GLs (571 A)'!$A:$K,11,FALSE))</f>
        <v/>
      </c>
      <c r="Z87" s="55" t="s">
        <v>82</v>
      </c>
    </row>
    <row r="88" spans="1:26" x14ac:dyDescent="0.25">
      <c r="A88" s="55" t="str">
        <f>IF(VLOOKUP(ROW()-1,'Report 1 GLs (571 A)'!$A:$K,2,FALSE)="","",VLOOKUP(ROW()-1,'Report 1 GLs (571 A)'!$A:$K,2,FALSE))</f>
        <v/>
      </c>
      <c r="B88" s="104" t="str">
        <f>IF(VLOOKUP(ROW()-1,'Report 1 GLs (571 A)'!$A:$K,6,FALSE)="","",VLOOKUP(ROW()-1,'Report 1 GLs (571 A)'!$A:$K,6,FALSE))</f>
        <v/>
      </c>
      <c r="C88" s="55" t="str">
        <f>IF(VLOOKUP(ROW()-1,'Report 1 GLs (571 A)'!$A:$K,7,FALSE)="","",VLOOKUP(ROW()-1,'Report 1 GLs (571 A)'!$A:$K,7,FALSE))</f>
        <v/>
      </c>
      <c r="D88" s="55" t="str">
        <f>IF(VLOOKUP(ROW()-1,'Report 1 GLs (571 A)'!$A:$K,8,FALSE)="","",VLOOKUP(ROW()-1,'Report 1 GLs (571 A)'!$A:$K,8,FALSE))</f>
        <v/>
      </c>
      <c r="E88" s="55" t="str">
        <f>IF(VLOOKUP(ROW()-1,'Report 1 GLs (571 A)'!$A:$K,9,FALSE)="","",VLOOKUP(ROW()-1,'Report 1 GLs (571 A)'!$A:$K,9,FALSE))</f>
        <v/>
      </c>
      <c r="F88" s="104" t="str">
        <f>IF(VLOOKUP(ROW()-1,'Report 1 GLs (571 A)'!$A:$K,10,FALSE)="","",VLOOKUP(ROW()-1,'Report 1 GLs (571 A)'!$A:$K,10,FALSE))</f>
        <v/>
      </c>
      <c r="G88" s="55" t="str">
        <f>IF(VLOOKUP(ROW()-1,'Report 1 GLs (571 A)'!$A:$K,11,FALSE)="","",VLOOKUP(ROW()-1,'Report 1 GLs (571 A)'!$A:$K,11,FALSE))</f>
        <v/>
      </c>
      <c r="Z88" s="55" t="s">
        <v>82</v>
      </c>
    </row>
    <row r="89" spans="1:26" x14ac:dyDescent="0.25">
      <c r="A89" s="55" t="str">
        <f>IF(VLOOKUP(ROW()-1,'Report 1 GLs (571 A)'!$A:$K,2,FALSE)="","",VLOOKUP(ROW()-1,'Report 1 GLs (571 A)'!$A:$K,2,FALSE))</f>
        <v/>
      </c>
      <c r="B89" s="104" t="str">
        <f>IF(VLOOKUP(ROW()-1,'Report 1 GLs (571 A)'!$A:$K,6,FALSE)="","",VLOOKUP(ROW()-1,'Report 1 GLs (571 A)'!$A:$K,6,FALSE))</f>
        <v/>
      </c>
      <c r="C89" s="55" t="str">
        <f>IF(VLOOKUP(ROW()-1,'Report 1 GLs (571 A)'!$A:$K,7,FALSE)="","",VLOOKUP(ROW()-1,'Report 1 GLs (571 A)'!$A:$K,7,FALSE))</f>
        <v/>
      </c>
      <c r="D89" s="55" t="str">
        <f>IF(VLOOKUP(ROW()-1,'Report 1 GLs (571 A)'!$A:$K,8,FALSE)="","",VLOOKUP(ROW()-1,'Report 1 GLs (571 A)'!$A:$K,8,FALSE))</f>
        <v/>
      </c>
      <c r="E89" s="55" t="str">
        <f>IF(VLOOKUP(ROW()-1,'Report 1 GLs (571 A)'!$A:$K,9,FALSE)="","",VLOOKUP(ROW()-1,'Report 1 GLs (571 A)'!$A:$K,9,FALSE))</f>
        <v/>
      </c>
      <c r="F89" s="104" t="str">
        <f>IF(VLOOKUP(ROW()-1,'Report 1 GLs (571 A)'!$A:$K,10,FALSE)="","",VLOOKUP(ROW()-1,'Report 1 GLs (571 A)'!$A:$K,10,FALSE))</f>
        <v/>
      </c>
      <c r="G89" s="55" t="str">
        <f>IF(VLOOKUP(ROW()-1,'Report 1 GLs (571 A)'!$A:$K,11,FALSE)="","",VLOOKUP(ROW()-1,'Report 1 GLs (571 A)'!$A:$K,11,FALSE))</f>
        <v/>
      </c>
      <c r="Z89" s="55" t="s">
        <v>82</v>
      </c>
    </row>
    <row r="90" spans="1:26" x14ac:dyDescent="0.25">
      <c r="A90" s="55" t="str">
        <f>IF(VLOOKUP(ROW()-1,'Report 1 GLs (571 A)'!$A:$K,2,FALSE)="","",VLOOKUP(ROW()-1,'Report 1 GLs (571 A)'!$A:$K,2,FALSE))</f>
        <v/>
      </c>
      <c r="B90" s="104" t="str">
        <f>IF(VLOOKUP(ROW()-1,'Report 1 GLs (571 A)'!$A:$K,6,FALSE)="","",VLOOKUP(ROW()-1,'Report 1 GLs (571 A)'!$A:$K,6,FALSE))</f>
        <v/>
      </c>
      <c r="C90" s="55" t="str">
        <f>IF(VLOOKUP(ROW()-1,'Report 1 GLs (571 A)'!$A:$K,7,FALSE)="","",VLOOKUP(ROW()-1,'Report 1 GLs (571 A)'!$A:$K,7,FALSE))</f>
        <v/>
      </c>
      <c r="D90" s="55" t="str">
        <f>IF(VLOOKUP(ROW()-1,'Report 1 GLs (571 A)'!$A:$K,8,FALSE)="","",VLOOKUP(ROW()-1,'Report 1 GLs (571 A)'!$A:$K,8,FALSE))</f>
        <v/>
      </c>
      <c r="E90" s="55" t="str">
        <f>IF(VLOOKUP(ROW()-1,'Report 1 GLs (571 A)'!$A:$K,9,FALSE)="","",VLOOKUP(ROW()-1,'Report 1 GLs (571 A)'!$A:$K,9,FALSE))</f>
        <v/>
      </c>
      <c r="F90" s="104" t="str">
        <f>IF(VLOOKUP(ROW()-1,'Report 1 GLs (571 A)'!$A:$K,10,FALSE)="","",VLOOKUP(ROW()-1,'Report 1 GLs (571 A)'!$A:$K,10,FALSE))</f>
        <v/>
      </c>
      <c r="G90" s="55" t="str">
        <f>IF(VLOOKUP(ROW()-1,'Report 1 GLs (571 A)'!$A:$K,11,FALSE)="","",VLOOKUP(ROW()-1,'Report 1 GLs (571 A)'!$A:$K,11,FALSE))</f>
        <v/>
      </c>
      <c r="Z90" s="55" t="s">
        <v>82</v>
      </c>
    </row>
    <row r="91" spans="1:26" x14ac:dyDescent="0.25">
      <c r="A91" s="55" t="str">
        <f>IF(VLOOKUP(ROW()-1,'Report 1 GLs (571 A)'!$A:$K,2,FALSE)="","",VLOOKUP(ROW()-1,'Report 1 GLs (571 A)'!$A:$K,2,FALSE))</f>
        <v/>
      </c>
      <c r="B91" s="104" t="str">
        <f>IF(VLOOKUP(ROW()-1,'Report 1 GLs (571 A)'!$A:$K,6,FALSE)="","",VLOOKUP(ROW()-1,'Report 1 GLs (571 A)'!$A:$K,6,FALSE))</f>
        <v/>
      </c>
      <c r="C91" s="55" t="str">
        <f>IF(VLOOKUP(ROW()-1,'Report 1 GLs (571 A)'!$A:$K,7,FALSE)="","",VLOOKUP(ROW()-1,'Report 1 GLs (571 A)'!$A:$K,7,FALSE))</f>
        <v/>
      </c>
      <c r="D91" s="55" t="str">
        <f>IF(VLOOKUP(ROW()-1,'Report 1 GLs (571 A)'!$A:$K,8,FALSE)="","",VLOOKUP(ROW()-1,'Report 1 GLs (571 A)'!$A:$K,8,FALSE))</f>
        <v/>
      </c>
      <c r="E91" s="55" t="str">
        <f>IF(VLOOKUP(ROW()-1,'Report 1 GLs (571 A)'!$A:$K,9,FALSE)="","",VLOOKUP(ROW()-1,'Report 1 GLs (571 A)'!$A:$K,9,FALSE))</f>
        <v/>
      </c>
      <c r="F91" s="104" t="str">
        <f>IF(VLOOKUP(ROW()-1,'Report 1 GLs (571 A)'!$A:$K,10,FALSE)="","",VLOOKUP(ROW()-1,'Report 1 GLs (571 A)'!$A:$K,10,FALSE))</f>
        <v/>
      </c>
      <c r="G91" s="55" t="str">
        <f>IF(VLOOKUP(ROW()-1,'Report 1 GLs (571 A)'!$A:$K,11,FALSE)="","",VLOOKUP(ROW()-1,'Report 1 GLs (571 A)'!$A:$K,11,FALSE))</f>
        <v/>
      </c>
      <c r="Z91" s="55" t="s">
        <v>82</v>
      </c>
    </row>
    <row r="92" spans="1:26" x14ac:dyDescent="0.25">
      <c r="A92" s="55" t="str">
        <f>IF(VLOOKUP(ROW()-1,'Report 1 GLs (571 A)'!$A:$K,2,FALSE)="","",VLOOKUP(ROW()-1,'Report 1 GLs (571 A)'!$A:$K,2,FALSE))</f>
        <v/>
      </c>
      <c r="B92" s="104" t="str">
        <f>IF(VLOOKUP(ROW()-1,'Report 1 GLs (571 A)'!$A:$K,6,FALSE)="","",VLOOKUP(ROW()-1,'Report 1 GLs (571 A)'!$A:$K,6,FALSE))</f>
        <v/>
      </c>
      <c r="C92" s="55" t="str">
        <f>IF(VLOOKUP(ROW()-1,'Report 1 GLs (571 A)'!$A:$K,7,FALSE)="","",VLOOKUP(ROW()-1,'Report 1 GLs (571 A)'!$A:$K,7,FALSE))</f>
        <v/>
      </c>
      <c r="D92" s="55" t="str">
        <f>IF(VLOOKUP(ROW()-1,'Report 1 GLs (571 A)'!$A:$K,8,FALSE)="","",VLOOKUP(ROW()-1,'Report 1 GLs (571 A)'!$A:$K,8,FALSE))</f>
        <v/>
      </c>
      <c r="E92" s="55" t="str">
        <f>IF(VLOOKUP(ROW()-1,'Report 1 GLs (571 A)'!$A:$K,9,FALSE)="","",VLOOKUP(ROW()-1,'Report 1 GLs (571 A)'!$A:$K,9,FALSE))</f>
        <v/>
      </c>
      <c r="F92" s="104" t="str">
        <f>IF(VLOOKUP(ROW()-1,'Report 1 GLs (571 A)'!$A:$K,10,FALSE)="","",VLOOKUP(ROW()-1,'Report 1 GLs (571 A)'!$A:$K,10,FALSE))</f>
        <v/>
      </c>
      <c r="G92" s="55" t="str">
        <f>IF(VLOOKUP(ROW()-1,'Report 1 GLs (571 A)'!$A:$K,11,FALSE)="","",VLOOKUP(ROW()-1,'Report 1 GLs (571 A)'!$A:$K,11,FALSE))</f>
        <v/>
      </c>
      <c r="Z92" s="55" t="s">
        <v>82</v>
      </c>
    </row>
    <row r="93" spans="1:26" x14ac:dyDescent="0.25">
      <c r="A93" s="55" t="str">
        <f>IF(VLOOKUP(ROW()-1,'Report 1 GLs (571 A)'!$A:$K,2,FALSE)="","",VLOOKUP(ROW()-1,'Report 1 GLs (571 A)'!$A:$K,2,FALSE))</f>
        <v/>
      </c>
      <c r="B93" s="104" t="str">
        <f>IF(VLOOKUP(ROW()-1,'Report 1 GLs (571 A)'!$A:$K,6,FALSE)="","",VLOOKUP(ROW()-1,'Report 1 GLs (571 A)'!$A:$K,6,FALSE))</f>
        <v/>
      </c>
      <c r="C93" s="55" t="str">
        <f>IF(VLOOKUP(ROW()-1,'Report 1 GLs (571 A)'!$A:$K,7,FALSE)="","",VLOOKUP(ROW()-1,'Report 1 GLs (571 A)'!$A:$K,7,FALSE))</f>
        <v/>
      </c>
      <c r="D93" s="55" t="str">
        <f>IF(VLOOKUP(ROW()-1,'Report 1 GLs (571 A)'!$A:$K,8,FALSE)="","",VLOOKUP(ROW()-1,'Report 1 GLs (571 A)'!$A:$K,8,FALSE))</f>
        <v/>
      </c>
      <c r="E93" s="55" t="str">
        <f>IF(VLOOKUP(ROW()-1,'Report 1 GLs (571 A)'!$A:$K,9,FALSE)="","",VLOOKUP(ROW()-1,'Report 1 GLs (571 A)'!$A:$K,9,FALSE))</f>
        <v/>
      </c>
      <c r="F93" s="104" t="str">
        <f>IF(VLOOKUP(ROW()-1,'Report 1 GLs (571 A)'!$A:$K,10,FALSE)="","",VLOOKUP(ROW()-1,'Report 1 GLs (571 A)'!$A:$K,10,FALSE))</f>
        <v/>
      </c>
      <c r="G93" s="55" t="str">
        <f>IF(VLOOKUP(ROW()-1,'Report 1 GLs (571 A)'!$A:$K,11,FALSE)="","",VLOOKUP(ROW()-1,'Report 1 GLs (571 A)'!$A:$K,11,FALSE))</f>
        <v/>
      </c>
      <c r="Z93" s="55" t="s">
        <v>82</v>
      </c>
    </row>
    <row r="94" spans="1:26" x14ac:dyDescent="0.25">
      <c r="A94" s="55" t="str">
        <f>IF(VLOOKUP(ROW()-1,'Report 1 GLs (571 A)'!$A:$K,2,FALSE)="","",VLOOKUP(ROW()-1,'Report 1 GLs (571 A)'!$A:$K,2,FALSE))</f>
        <v/>
      </c>
      <c r="B94" s="104" t="str">
        <f>IF(VLOOKUP(ROW()-1,'Report 1 GLs (571 A)'!$A:$K,6,FALSE)="","",VLOOKUP(ROW()-1,'Report 1 GLs (571 A)'!$A:$K,6,FALSE))</f>
        <v/>
      </c>
      <c r="C94" s="55" t="str">
        <f>IF(VLOOKUP(ROW()-1,'Report 1 GLs (571 A)'!$A:$K,7,FALSE)="","",VLOOKUP(ROW()-1,'Report 1 GLs (571 A)'!$A:$K,7,FALSE))</f>
        <v/>
      </c>
      <c r="D94" s="55" t="str">
        <f>IF(VLOOKUP(ROW()-1,'Report 1 GLs (571 A)'!$A:$K,8,FALSE)="","",VLOOKUP(ROW()-1,'Report 1 GLs (571 A)'!$A:$K,8,FALSE))</f>
        <v/>
      </c>
      <c r="E94" s="55" t="str">
        <f>IF(VLOOKUP(ROW()-1,'Report 1 GLs (571 A)'!$A:$K,9,FALSE)="","",VLOOKUP(ROW()-1,'Report 1 GLs (571 A)'!$A:$K,9,FALSE))</f>
        <v/>
      </c>
      <c r="F94" s="104" t="str">
        <f>IF(VLOOKUP(ROW()-1,'Report 1 GLs (571 A)'!$A:$K,10,FALSE)="","",VLOOKUP(ROW()-1,'Report 1 GLs (571 A)'!$A:$K,10,FALSE))</f>
        <v/>
      </c>
      <c r="G94" s="55" t="str">
        <f>IF(VLOOKUP(ROW()-1,'Report 1 GLs (571 A)'!$A:$K,11,FALSE)="","",VLOOKUP(ROW()-1,'Report 1 GLs (571 A)'!$A:$K,11,FALSE))</f>
        <v/>
      </c>
      <c r="Z94" s="55" t="s">
        <v>82</v>
      </c>
    </row>
    <row r="95" spans="1:26" x14ac:dyDescent="0.25">
      <c r="A95" s="55" t="str">
        <f>IF(VLOOKUP(ROW()-1,'Report 1 GLs (571 A)'!$A:$K,2,FALSE)="","",VLOOKUP(ROW()-1,'Report 1 GLs (571 A)'!$A:$K,2,FALSE))</f>
        <v/>
      </c>
      <c r="B95" s="104" t="str">
        <f>IF(VLOOKUP(ROW()-1,'Report 1 GLs (571 A)'!$A:$K,6,FALSE)="","",VLOOKUP(ROW()-1,'Report 1 GLs (571 A)'!$A:$K,6,FALSE))</f>
        <v/>
      </c>
      <c r="C95" s="55" t="str">
        <f>IF(VLOOKUP(ROW()-1,'Report 1 GLs (571 A)'!$A:$K,7,FALSE)="","",VLOOKUP(ROW()-1,'Report 1 GLs (571 A)'!$A:$K,7,FALSE))</f>
        <v/>
      </c>
      <c r="D95" s="55" t="str">
        <f>IF(VLOOKUP(ROW()-1,'Report 1 GLs (571 A)'!$A:$K,8,FALSE)="","",VLOOKUP(ROW()-1,'Report 1 GLs (571 A)'!$A:$K,8,FALSE))</f>
        <v/>
      </c>
      <c r="E95" s="55" t="str">
        <f>IF(VLOOKUP(ROW()-1,'Report 1 GLs (571 A)'!$A:$K,9,FALSE)="","",VLOOKUP(ROW()-1,'Report 1 GLs (571 A)'!$A:$K,9,FALSE))</f>
        <v/>
      </c>
      <c r="F95" s="104" t="str">
        <f>IF(VLOOKUP(ROW()-1,'Report 1 GLs (571 A)'!$A:$K,10,FALSE)="","",VLOOKUP(ROW()-1,'Report 1 GLs (571 A)'!$A:$K,10,FALSE))</f>
        <v/>
      </c>
      <c r="G95" s="55" t="str">
        <f>IF(VLOOKUP(ROW()-1,'Report 1 GLs (571 A)'!$A:$K,11,FALSE)="","",VLOOKUP(ROW()-1,'Report 1 GLs (571 A)'!$A:$K,11,FALSE))</f>
        <v/>
      </c>
      <c r="Z95" s="55" t="s">
        <v>82</v>
      </c>
    </row>
    <row r="96" spans="1:26" x14ac:dyDescent="0.25">
      <c r="A96" s="55" t="str">
        <f>IF(VLOOKUP(ROW()-1,'Report 1 GLs (571 A)'!$A:$K,2,FALSE)="","",VLOOKUP(ROW()-1,'Report 1 GLs (571 A)'!$A:$K,2,FALSE))</f>
        <v/>
      </c>
      <c r="B96" s="104" t="str">
        <f>IF(VLOOKUP(ROW()-1,'Report 1 GLs (571 A)'!$A:$K,6,FALSE)="","",VLOOKUP(ROW()-1,'Report 1 GLs (571 A)'!$A:$K,6,FALSE))</f>
        <v/>
      </c>
      <c r="C96" s="55" t="str">
        <f>IF(VLOOKUP(ROW()-1,'Report 1 GLs (571 A)'!$A:$K,7,FALSE)="","",VLOOKUP(ROW()-1,'Report 1 GLs (571 A)'!$A:$K,7,FALSE))</f>
        <v/>
      </c>
      <c r="D96" s="55" t="str">
        <f>IF(VLOOKUP(ROW()-1,'Report 1 GLs (571 A)'!$A:$K,8,FALSE)="","",VLOOKUP(ROW()-1,'Report 1 GLs (571 A)'!$A:$K,8,FALSE))</f>
        <v/>
      </c>
      <c r="E96" s="55" t="str">
        <f>IF(VLOOKUP(ROW()-1,'Report 1 GLs (571 A)'!$A:$K,9,FALSE)="","",VLOOKUP(ROW()-1,'Report 1 GLs (571 A)'!$A:$K,9,FALSE))</f>
        <v/>
      </c>
      <c r="F96" s="104" t="str">
        <f>IF(VLOOKUP(ROW()-1,'Report 1 GLs (571 A)'!$A:$K,10,FALSE)="","",VLOOKUP(ROW()-1,'Report 1 GLs (571 A)'!$A:$K,10,FALSE))</f>
        <v/>
      </c>
      <c r="G96" s="55" t="str">
        <f>IF(VLOOKUP(ROW()-1,'Report 1 GLs (571 A)'!$A:$K,11,FALSE)="","",VLOOKUP(ROW()-1,'Report 1 GLs (571 A)'!$A:$K,11,FALSE))</f>
        <v/>
      </c>
      <c r="Z96" s="55" t="s">
        <v>82</v>
      </c>
    </row>
    <row r="97" spans="1:26" x14ac:dyDescent="0.25">
      <c r="A97" s="55" t="str">
        <f>IF(VLOOKUP(ROW()-1,'Report 1 GLs (571 A)'!$A:$K,2,FALSE)="","",VLOOKUP(ROW()-1,'Report 1 GLs (571 A)'!$A:$K,2,FALSE))</f>
        <v/>
      </c>
      <c r="B97" s="104" t="str">
        <f>IF(VLOOKUP(ROW()-1,'Report 1 GLs (571 A)'!$A:$K,6,FALSE)="","",VLOOKUP(ROW()-1,'Report 1 GLs (571 A)'!$A:$K,6,FALSE))</f>
        <v/>
      </c>
      <c r="C97" s="55" t="str">
        <f>IF(VLOOKUP(ROW()-1,'Report 1 GLs (571 A)'!$A:$K,7,FALSE)="","",VLOOKUP(ROW()-1,'Report 1 GLs (571 A)'!$A:$K,7,FALSE))</f>
        <v/>
      </c>
      <c r="D97" s="55" t="str">
        <f>IF(VLOOKUP(ROW()-1,'Report 1 GLs (571 A)'!$A:$K,8,FALSE)="","",VLOOKUP(ROW()-1,'Report 1 GLs (571 A)'!$A:$K,8,FALSE))</f>
        <v/>
      </c>
      <c r="E97" s="55" t="str">
        <f>IF(VLOOKUP(ROW()-1,'Report 1 GLs (571 A)'!$A:$K,9,FALSE)="","",VLOOKUP(ROW()-1,'Report 1 GLs (571 A)'!$A:$K,9,FALSE))</f>
        <v/>
      </c>
      <c r="F97" s="104" t="str">
        <f>IF(VLOOKUP(ROW()-1,'Report 1 GLs (571 A)'!$A:$K,10,FALSE)="","",VLOOKUP(ROW()-1,'Report 1 GLs (571 A)'!$A:$K,10,FALSE))</f>
        <v/>
      </c>
      <c r="G97" s="55" t="str">
        <f>IF(VLOOKUP(ROW()-1,'Report 1 GLs (571 A)'!$A:$K,11,FALSE)="","",VLOOKUP(ROW()-1,'Report 1 GLs (571 A)'!$A:$K,11,FALSE))</f>
        <v/>
      </c>
      <c r="Z97" s="55" t="s">
        <v>82</v>
      </c>
    </row>
    <row r="98" spans="1:26" x14ac:dyDescent="0.25">
      <c r="A98" s="55" t="str">
        <f>IF(VLOOKUP(ROW()-1,'Report 1 GLs (571 A)'!$A:$K,2,FALSE)="","",VLOOKUP(ROW()-1,'Report 1 GLs (571 A)'!$A:$K,2,FALSE))</f>
        <v/>
      </c>
      <c r="B98" s="104" t="str">
        <f>IF(VLOOKUP(ROW()-1,'Report 1 GLs (571 A)'!$A:$K,6,FALSE)="","",VLOOKUP(ROW()-1,'Report 1 GLs (571 A)'!$A:$K,6,FALSE))</f>
        <v/>
      </c>
      <c r="C98" s="55" t="str">
        <f>IF(VLOOKUP(ROW()-1,'Report 1 GLs (571 A)'!$A:$K,7,FALSE)="","",VLOOKUP(ROW()-1,'Report 1 GLs (571 A)'!$A:$K,7,FALSE))</f>
        <v/>
      </c>
      <c r="D98" s="55" t="str">
        <f>IF(VLOOKUP(ROW()-1,'Report 1 GLs (571 A)'!$A:$K,8,FALSE)="","",VLOOKUP(ROW()-1,'Report 1 GLs (571 A)'!$A:$K,8,FALSE))</f>
        <v/>
      </c>
      <c r="E98" s="55" t="str">
        <f>IF(VLOOKUP(ROW()-1,'Report 1 GLs (571 A)'!$A:$K,9,FALSE)="","",VLOOKUP(ROW()-1,'Report 1 GLs (571 A)'!$A:$K,9,FALSE))</f>
        <v/>
      </c>
      <c r="F98" s="104" t="str">
        <f>IF(VLOOKUP(ROW()-1,'Report 1 GLs (571 A)'!$A:$K,10,FALSE)="","",VLOOKUP(ROW()-1,'Report 1 GLs (571 A)'!$A:$K,10,FALSE))</f>
        <v/>
      </c>
      <c r="G98" s="55" t="str">
        <f>IF(VLOOKUP(ROW()-1,'Report 1 GLs (571 A)'!$A:$K,11,FALSE)="","",VLOOKUP(ROW()-1,'Report 1 GLs (571 A)'!$A:$K,11,FALSE))</f>
        <v/>
      </c>
      <c r="Z98" s="55" t="s">
        <v>82</v>
      </c>
    </row>
    <row r="99" spans="1:26" x14ac:dyDescent="0.25">
      <c r="A99" s="55" t="str">
        <f>IF(VLOOKUP(ROW()-1,'Report 1 GLs (571 A)'!$A:$K,2,FALSE)="","",VLOOKUP(ROW()-1,'Report 1 GLs (571 A)'!$A:$K,2,FALSE))</f>
        <v/>
      </c>
      <c r="B99" s="104" t="str">
        <f>IF(VLOOKUP(ROW()-1,'Report 1 GLs (571 A)'!$A:$K,6,FALSE)="","",VLOOKUP(ROW()-1,'Report 1 GLs (571 A)'!$A:$K,6,FALSE))</f>
        <v/>
      </c>
      <c r="C99" s="55" t="str">
        <f>IF(VLOOKUP(ROW()-1,'Report 1 GLs (571 A)'!$A:$K,7,FALSE)="","",VLOOKUP(ROW()-1,'Report 1 GLs (571 A)'!$A:$K,7,FALSE))</f>
        <v/>
      </c>
      <c r="D99" s="55" t="str">
        <f>IF(VLOOKUP(ROW()-1,'Report 1 GLs (571 A)'!$A:$K,8,FALSE)="","",VLOOKUP(ROW()-1,'Report 1 GLs (571 A)'!$A:$K,8,FALSE))</f>
        <v/>
      </c>
      <c r="E99" s="55" t="str">
        <f>IF(VLOOKUP(ROW()-1,'Report 1 GLs (571 A)'!$A:$K,9,FALSE)="","",VLOOKUP(ROW()-1,'Report 1 GLs (571 A)'!$A:$K,9,FALSE))</f>
        <v/>
      </c>
      <c r="F99" s="104" t="str">
        <f>IF(VLOOKUP(ROW()-1,'Report 1 GLs (571 A)'!$A:$K,10,FALSE)="","",VLOOKUP(ROW()-1,'Report 1 GLs (571 A)'!$A:$K,10,FALSE))</f>
        <v/>
      </c>
      <c r="G99" s="55" t="str">
        <f>IF(VLOOKUP(ROW()-1,'Report 1 GLs (571 A)'!$A:$K,11,FALSE)="","",VLOOKUP(ROW()-1,'Report 1 GLs (571 A)'!$A:$K,11,FALSE))</f>
        <v/>
      </c>
      <c r="Z99" s="55" t="s">
        <v>82</v>
      </c>
    </row>
    <row r="100" spans="1:26" x14ac:dyDescent="0.25">
      <c r="A100" s="55" t="str">
        <f>IF(VLOOKUP(ROW()-1,'Report 1 GLs (571 A)'!$A:$K,2,FALSE)="","",VLOOKUP(ROW()-1,'Report 1 GLs (571 A)'!$A:$K,2,FALSE))</f>
        <v/>
      </c>
      <c r="B100" s="104" t="str">
        <f>IF(VLOOKUP(ROW()-1,'Report 1 GLs (571 A)'!$A:$K,6,FALSE)="","",VLOOKUP(ROW()-1,'Report 1 GLs (571 A)'!$A:$K,6,FALSE))</f>
        <v/>
      </c>
      <c r="C100" s="55" t="str">
        <f>IF(VLOOKUP(ROW()-1,'Report 1 GLs (571 A)'!$A:$K,7,FALSE)="","",VLOOKUP(ROW()-1,'Report 1 GLs (571 A)'!$A:$K,7,FALSE))</f>
        <v/>
      </c>
      <c r="D100" s="55" t="str">
        <f>IF(VLOOKUP(ROW()-1,'Report 1 GLs (571 A)'!$A:$K,8,FALSE)="","",VLOOKUP(ROW()-1,'Report 1 GLs (571 A)'!$A:$K,8,FALSE))</f>
        <v/>
      </c>
      <c r="E100" s="55" t="str">
        <f>IF(VLOOKUP(ROW()-1,'Report 1 GLs (571 A)'!$A:$K,9,FALSE)="","",VLOOKUP(ROW()-1,'Report 1 GLs (571 A)'!$A:$K,9,FALSE))</f>
        <v/>
      </c>
      <c r="F100" s="104" t="str">
        <f>IF(VLOOKUP(ROW()-1,'Report 1 GLs (571 A)'!$A:$K,10,FALSE)="","",VLOOKUP(ROW()-1,'Report 1 GLs (571 A)'!$A:$K,10,FALSE))</f>
        <v/>
      </c>
      <c r="G100" s="55" t="str">
        <f>IF(VLOOKUP(ROW()-1,'Report 1 GLs (571 A)'!$A:$K,11,FALSE)="","",VLOOKUP(ROW()-1,'Report 1 GLs (571 A)'!$A:$K,11,FALSE))</f>
        <v/>
      </c>
      <c r="Z100" s="55" t="s">
        <v>82</v>
      </c>
    </row>
    <row r="101" spans="1:26" x14ac:dyDescent="0.25">
      <c r="A101" s="55" t="str">
        <f>IF(VLOOKUP(ROW()-1,'Report 1 GLs (571 A)'!$A:$K,2,FALSE)="","",VLOOKUP(ROW()-1,'Report 1 GLs (571 A)'!$A:$K,2,FALSE))</f>
        <v/>
      </c>
      <c r="B101" s="104" t="str">
        <f>IF(VLOOKUP(ROW()-1,'Report 1 GLs (571 A)'!$A:$K,6,FALSE)="","",VLOOKUP(ROW()-1,'Report 1 GLs (571 A)'!$A:$K,6,FALSE))</f>
        <v/>
      </c>
      <c r="C101" s="55" t="str">
        <f>IF(VLOOKUP(ROW()-1,'Report 1 GLs (571 A)'!$A:$K,7,FALSE)="","",VLOOKUP(ROW()-1,'Report 1 GLs (571 A)'!$A:$K,7,FALSE))</f>
        <v/>
      </c>
      <c r="D101" s="55" t="str">
        <f>IF(VLOOKUP(ROW()-1,'Report 1 GLs (571 A)'!$A:$K,8,FALSE)="","",VLOOKUP(ROW()-1,'Report 1 GLs (571 A)'!$A:$K,8,FALSE))</f>
        <v/>
      </c>
      <c r="E101" s="55" t="str">
        <f>IF(VLOOKUP(ROW()-1,'Report 1 GLs (571 A)'!$A:$K,9,FALSE)="","",VLOOKUP(ROW()-1,'Report 1 GLs (571 A)'!$A:$K,9,FALSE))</f>
        <v/>
      </c>
      <c r="F101" s="104" t="str">
        <f>IF(VLOOKUP(ROW()-1,'Report 1 GLs (571 A)'!$A:$K,10,FALSE)="","",VLOOKUP(ROW()-1,'Report 1 GLs (571 A)'!$A:$K,10,FALSE))</f>
        <v/>
      </c>
      <c r="G101" s="55" t="str">
        <f>IF(VLOOKUP(ROW()-1,'Report 1 GLs (571 A)'!$A:$K,11,FALSE)="","",VLOOKUP(ROW()-1,'Report 1 GLs (571 A)'!$A:$K,11,FALSE))</f>
        <v/>
      </c>
      <c r="Z101" s="55" t="s">
        <v>82</v>
      </c>
    </row>
    <row r="102" spans="1:26" x14ac:dyDescent="0.25">
      <c r="A102" s="55" t="str">
        <f>IF(VLOOKUP(ROW()-1,'Report 1 GLs (571 A)'!$A:$K,2,FALSE)="","",VLOOKUP(ROW()-1,'Report 1 GLs (571 A)'!$A:$K,2,FALSE))</f>
        <v/>
      </c>
      <c r="B102" s="104" t="str">
        <f>IF(VLOOKUP(ROW()-1,'Report 1 GLs (571 A)'!$A:$K,6,FALSE)="","",VLOOKUP(ROW()-1,'Report 1 GLs (571 A)'!$A:$K,6,FALSE))</f>
        <v/>
      </c>
      <c r="C102" s="55" t="str">
        <f>IF(VLOOKUP(ROW()-1,'Report 1 GLs (571 A)'!$A:$K,7,FALSE)="","",VLOOKUP(ROW()-1,'Report 1 GLs (571 A)'!$A:$K,7,FALSE))</f>
        <v/>
      </c>
      <c r="D102" s="55" t="str">
        <f>IF(VLOOKUP(ROW()-1,'Report 1 GLs (571 A)'!$A:$K,8,FALSE)="","",VLOOKUP(ROW()-1,'Report 1 GLs (571 A)'!$A:$K,8,FALSE))</f>
        <v/>
      </c>
      <c r="E102" s="55" t="str">
        <f>IF(VLOOKUP(ROW()-1,'Report 1 GLs (571 A)'!$A:$K,9,FALSE)="","",VLOOKUP(ROW()-1,'Report 1 GLs (571 A)'!$A:$K,9,FALSE))</f>
        <v/>
      </c>
      <c r="F102" s="104" t="str">
        <f>IF(VLOOKUP(ROW()-1,'Report 1 GLs (571 A)'!$A:$K,10,FALSE)="","",VLOOKUP(ROW()-1,'Report 1 GLs (571 A)'!$A:$K,10,FALSE))</f>
        <v/>
      </c>
      <c r="G102" s="55" t="str">
        <f>IF(VLOOKUP(ROW()-1,'Report 1 GLs (571 A)'!$A:$K,11,FALSE)="","",VLOOKUP(ROW()-1,'Report 1 GLs (571 A)'!$A:$K,11,FALSE))</f>
        <v/>
      </c>
      <c r="Z102" s="55" t="s">
        <v>82</v>
      </c>
    </row>
    <row r="103" spans="1:26" x14ac:dyDescent="0.25">
      <c r="A103" s="55" t="str">
        <f>IF(VLOOKUP(ROW()-1,'Report 1 GLs (571 A)'!$A:$K,2,FALSE)="","",VLOOKUP(ROW()-1,'Report 1 GLs (571 A)'!$A:$K,2,FALSE))</f>
        <v/>
      </c>
      <c r="B103" s="104" t="str">
        <f>IF(VLOOKUP(ROW()-1,'Report 1 GLs (571 A)'!$A:$K,6,FALSE)="","",VLOOKUP(ROW()-1,'Report 1 GLs (571 A)'!$A:$K,6,FALSE))</f>
        <v/>
      </c>
      <c r="C103" s="55" t="str">
        <f>IF(VLOOKUP(ROW()-1,'Report 1 GLs (571 A)'!$A:$K,7,FALSE)="","",VLOOKUP(ROW()-1,'Report 1 GLs (571 A)'!$A:$K,7,FALSE))</f>
        <v/>
      </c>
      <c r="D103" s="55" t="str">
        <f>IF(VLOOKUP(ROW()-1,'Report 1 GLs (571 A)'!$A:$K,8,FALSE)="","",VLOOKUP(ROW()-1,'Report 1 GLs (571 A)'!$A:$K,8,FALSE))</f>
        <v/>
      </c>
      <c r="E103" s="55" t="str">
        <f>IF(VLOOKUP(ROW()-1,'Report 1 GLs (571 A)'!$A:$K,9,FALSE)="","",VLOOKUP(ROW()-1,'Report 1 GLs (571 A)'!$A:$K,9,FALSE))</f>
        <v/>
      </c>
      <c r="F103" s="104" t="str">
        <f>IF(VLOOKUP(ROW()-1,'Report 1 GLs (571 A)'!$A:$K,10,FALSE)="","",VLOOKUP(ROW()-1,'Report 1 GLs (571 A)'!$A:$K,10,FALSE))</f>
        <v/>
      </c>
      <c r="G103" s="55" t="str">
        <f>IF(VLOOKUP(ROW()-1,'Report 1 GLs (571 A)'!$A:$K,11,FALSE)="","",VLOOKUP(ROW()-1,'Report 1 GLs (571 A)'!$A:$K,11,FALSE))</f>
        <v/>
      </c>
      <c r="Z103" s="55" t="s">
        <v>82</v>
      </c>
    </row>
    <row r="104" spans="1:26" x14ac:dyDescent="0.25">
      <c r="A104" s="55" t="str">
        <f>IF(VLOOKUP(ROW()-1,'Report 1 GLs (571 A)'!$A:$K,2,FALSE)="","",VLOOKUP(ROW()-1,'Report 1 GLs (571 A)'!$A:$K,2,FALSE))</f>
        <v/>
      </c>
      <c r="B104" s="104" t="str">
        <f>IF(VLOOKUP(ROW()-1,'Report 1 GLs (571 A)'!$A:$K,6,FALSE)="","",VLOOKUP(ROW()-1,'Report 1 GLs (571 A)'!$A:$K,6,FALSE))</f>
        <v/>
      </c>
      <c r="C104" s="55" t="str">
        <f>IF(VLOOKUP(ROW()-1,'Report 1 GLs (571 A)'!$A:$K,7,FALSE)="","",VLOOKUP(ROW()-1,'Report 1 GLs (571 A)'!$A:$K,7,FALSE))</f>
        <v/>
      </c>
      <c r="D104" s="55" t="str">
        <f>IF(VLOOKUP(ROW()-1,'Report 1 GLs (571 A)'!$A:$K,8,FALSE)="","",VLOOKUP(ROW()-1,'Report 1 GLs (571 A)'!$A:$K,8,FALSE))</f>
        <v/>
      </c>
      <c r="E104" s="55" t="str">
        <f>IF(VLOOKUP(ROW()-1,'Report 1 GLs (571 A)'!$A:$K,9,FALSE)="","",VLOOKUP(ROW()-1,'Report 1 GLs (571 A)'!$A:$K,9,FALSE))</f>
        <v/>
      </c>
      <c r="F104" s="104" t="str">
        <f>IF(VLOOKUP(ROW()-1,'Report 1 GLs (571 A)'!$A:$K,10,FALSE)="","",VLOOKUP(ROW()-1,'Report 1 GLs (571 A)'!$A:$K,10,FALSE))</f>
        <v/>
      </c>
      <c r="G104" s="55" t="str">
        <f>IF(VLOOKUP(ROW()-1,'Report 1 GLs (571 A)'!$A:$K,11,FALSE)="","",VLOOKUP(ROW()-1,'Report 1 GLs (571 A)'!$A:$K,11,FALSE))</f>
        <v/>
      </c>
      <c r="Z104" s="55" t="s">
        <v>82</v>
      </c>
    </row>
    <row r="105" spans="1:26" x14ac:dyDescent="0.25">
      <c r="A105" s="55" t="str">
        <f>IF(VLOOKUP(ROW()-1,'Report 1 GLs (571 A)'!$A:$K,2,FALSE)="","",VLOOKUP(ROW()-1,'Report 1 GLs (571 A)'!$A:$K,2,FALSE))</f>
        <v/>
      </c>
      <c r="B105" s="104" t="str">
        <f>IF(VLOOKUP(ROW()-1,'Report 1 GLs (571 A)'!$A:$K,6,FALSE)="","",VLOOKUP(ROW()-1,'Report 1 GLs (571 A)'!$A:$K,6,FALSE))</f>
        <v/>
      </c>
      <c r="C105" s="55" t="str">
        <f>IF(VLOOKUP(ROW()-1,'Report 1 GLs (571 A)'!$A:$K,7,FALSE)="","",VLOOKUP(ROW()-1,'Report 1 GLs (571 A)'!$A:$K,7,FALSE))</f>
        <v/>
      </c>
      <c r="D105" s="55" t="str">
        <f>IF(VLOOKUP(ROW()-1,'Report 1 GLs (571 A)'!$A:$K,8,FALSE)="","",VLOOKUP(ROW()-1,'Report 1 GLs (571 A)'!$A:$K,8,FALSE))</f>
        <v/>
      </c>
      <c r="E105" s="55" t="str">
        <f>IF(VLOOKUP(ROW()-1,'Report 1 GLs (571 A)'!$A:$K,9,FALSE)="","",VLOOKUP(ROW()-1,'Report 1 GLs (571 A)'!$A:$K,9,FALSE))</f>
        <v/>
      </c>
      <c r="F105" s="104" t="str">
        <f>IF(VLOOKUP(ROW()-1,'Report 1 GLs (571 A)'!$A:$K,10,FALSE)="","",VLOOKUP(ROW()-1,'Report 1 GLs (571 A)'!$A:$K,10,FALSE))</f>
        <v/>
      </c>
      <c r="G105" s="55" t="str">
        <f>IF(VLOOKUP(ROW()-1,'Report 1 GLs (571 A)'!$A:$K,11,FALSE)="","",VLOOKUP(ROW()-1,'Report 1 GLs (571 A)'!$A:$K,11,FALSE))</f>
        <v/>
      </c>
      <c r="Z105" s="55" t="s">
        <v>82</v>
      </c>
    </row>
    <row r="106" spans="1:26" x14ac:dyDescent="0.25">
      <c r="A106" s="55" t="str">
        <f>IF(VLOOKUP(ROW()-1,'Report 1 GLs (571 A)'!$A:$K,2,FALSE)="","",VLOOKUP(ROW()-1,'Report 1 GLs (571 A)'!$A:$K,2,FALSE))</f>
        <v/>
      </c>
      <c r="B106" s="104" t="str">
        <f>IF(VLOOKUP(ROW()-1,'Report 1 GLs (571 A)'!$A:$K,6,FALSE)="","",VLOOKUP(ROW()-1,'Report 1 GLs (571 A)'!$A:$K,6,FALSE))</f>
        <v/>
      </c>
      <c r="C106" s="55" t="str">
        <f>IF(VLOOKUP(ROW()-1,'Report 1 GLs (571 A)'!$A:$K,7,FALSE)="","",VLOOKUP(ROW()-1,'Report 1 GLs (571 A)'!$A:$K,7,FALSE))</f>
        <v/>
      </c>
      <c r="D106" s="55" t="str">
        <f>IF(VLOOKUP(ROW()-1,'Report 1 GLs (571 A)'!$A:$K,8,FALSE)="","",VLOOKUP(ROW()-1,'Report 1 GLs (571 A)'!$A:$K,8,FALSE))</f>
        <v/>
      </c>
      <c r="E106" s="55" t="str">
        <f>IF(VLOOKUP(ROW()-1,'Report 1 GLs (571 A)'!$A:$K,9,FALSE)="","",VLOOKUP(ROW()-1,'Report 1 GLs (571 A)'!$A:$K,9,FALSE))</f>
        <v/>
      </c>
      <c r="F106" s="104" t="str">
        <f>IF(VLOOKUP(ROW()-1,'Report 1 GLs (571 A)'!$A:$K,10,FALSE)="","",VLOOKUP(ROW()-1,'Report 1 GLs (571 A)'!$A:$K,10,FALSE))</f>
        <v/>
      </c>
      <c r="G106" s="55" t="str">
        <f>IF(VLOOKUP(ROW()-1,'Report 1 GLs (571 A)'!$A:$K,11,FALSE)="","",VLOOKUP(ROW()-1,'Report 1 GLs (571 A)'!$A:$K,11,FALSE))</f>
        <v/>
      </c>
      <c r="Z106" s="55" t="s">
        <v>82</v>
      </c>
    </row>
    <row r="107" spans="1:26" x14ac:dyDescent="0.25">
      <c r="A107" s="55" t="str">
        <f>IF(VLOOKUP(ROW()-1,'Report 1 GLs (571 A)'!$A:$K,2,FALSE)="","",VLOOKUP(ROW()-1,'Report 1 GLs (571 A)'!$A:$K,2,FALSE))</f>
        <v/>
      </c>
      <c r="B107" s="104" t="str">
        <f>IF(VLOOKUP(ROW()-1,'Report 1 GLs (571 A)'!$A:$K,6,FALSE)="","",VLOOKUP(ROW()-1,'Report 1 GLs (571 A)'!$A:$K,6,FALSE))</f>
        <v/>
      </c>
      <c r="C107" s="55" t="str">
        <f>IF(VLOOKUP(ROW()-1,'Report 1 GLs (571 A)'!$A:$K,7,FALSE)="","",VLOOKUP(ROW()-1,'Report 1 GLs (571 A)'!$A:$K,7,FALSE))</f>
        <v/>
      </c>
      <c r="D107" s="55" t="str">
        <f>IF(VLOOKUP(ROW()-1,'Report 1 GLs (571 A)'!$A:$K,8,FALSE)="","",VLOOKUP(ROW()-1,'Report 1 GLs (571 A)'!$A:$K,8,FALSE))</f>
        <v/>
      </c>
      <c r="E107" s="55" t="str">
        <f>IF(VLOOKUP(ROW()-1,'Report 1 GLs (571 A)'!$A:$K,9,FALSE)="","",VLOOKUP(ROW()-1,'Report 1 GLs (571 A)'!$A:$K,9,FALSE))</f>
        <v/>
      </c>
      <c r="F107" s="104" t="str">
        <f>IF(VLOOKUP(ROW()-1,'Report 1 GLs (571 A)'!$A:$K,10,FALSE)="","",VLOOKUP(ROW()-1,'Report 1 GLs (571 A)'!$A:$K,10,FALSE))</f>
        <v/>
      </c>
      <c r="G107" s="55" t="str">
        <f>IF(VLOOKUP(ROW()-1,'Report 1 GLs (571 A)'!$A:$K,11,FALSE)="","",VLOOKUP(ROW()-1,'Report 1 GLs (571 A)'!$A:$K,11,FALSE))</f>
        <v/>
      </c>
      <c r="Z107" s="55" t="s">
        <v>82</v>
      </c>
    </row>
    <row r="108" spans="1:26" x14ac:dyDescent="0.25">
      <c r="A108" s="55" t="str">
        <f>IF(VLOOKUP(ROW()-1,'Report 1 GLs (571 A)'!$A:$K,2,FALSE)="","",VLOOKUP(ROW()-1,'Report 1 GLs (571 A)'!$A:$K,2,FALSE))</f>
        <v/>
      </c>
      <c r="B108" s="104" t="str">
        <f>IF(VLOOKUP(ROW()-1,'Report 1 GLs (571 A)'!$A:$K,6,FALSE)="","",VLOOKUP(ROW()-1,'Report 1 GLs (571 A)'!$A:$K,6,FALSE))</f>
        <v/>
      </c>
      <c r="C108" s="55" t="str">
        <f>IF(VLOOKUP(ROW()-1,'Report 1 GLs (571 A)'!$A:$K,7,FALSE)="","",VLOOKUP(ROW()-1,'Report 1 GLs (571 A)'!$A:$K,7,FALSE))</f>
        <v/>
      </c>
      <c r="D108" s="55" t="str">
        <f>IF(VLOOKUP(ROW()-1,'Report 1 GLs (571 A)'!$A:$K,8,FALSE)="","",VLOOKUP(ROW()-1,'Report 1 GLs (571 A)'!$A:$K,8,FALSE))</f>
        <v/>
      </c>
      <c r="E108" s="55" t="str">
        <f>IF(VLOOKUP(ROW()-1,'Report 1 GLs (571 A)'!$A:$K,9,FALSE)="","",VLOOKUP(ROW()-1,'Report 1 GLs (571 A)'!$A:$K,9,FALSE))</f>
        <v/>
      </c>
      <c r="F108" s="104" t="str">
        <f>IF(VLOOKUP(ROW()-1,'Report 1 GLs (571 A)'!$A:$K,10,FALSE)="","",VLOOKUP(ROW()-1,'Report 1 GLs (571 A)'!$A:$K,10,FALSE))</f>
        <v/>
      </c>
      <c r="G108" s="55" t="str">
        <f>IF(VLOOKUP(ROW()-1,'Report 1 GLs (571 A)'!$A:$K,11,FALSE)="","",VLOOKUP(ROW()-1,'Report 1 GLs (571 A)'!$A:$K,11,FALSE))</f>
        <v/>
      </c>
      <c r="Z108" s="55" t="s">
        <v>82</v>
      </c>
    </row>
    <row r="109" spans="1:26" x14ac:dyDescent="0.25">
      <c r="A109" s="55" t="str">
        <f>IF(VLOOKUP(ROW()-1,'Report 1 GLs (571 A)'!$A:$K,2,FALSE)="","",VLOOKUP(ROW()-1,'Report 1 GLs (571 A)'!$A:$K,2,FALSE))</f>
        <v/>
      </c>
      <c r="B109" s="104" t="str">
        <f>IF(VLOOKUP(ROW()-1,'Report 1 GLs (571 A)'!$A:$K,6,FALSE)="","",VLOOKUP(ROW()-1,'Report 1 GLs (571 A)'!$A:$K,6,FALSE))</f>
        <v/>
      </c>
      <c r="C109" s="55" t="str">
        <f>IF(VLOOKUP(ROW()-1,'Report 1 GLs (571 A)'!$A:$K,7,FALSE)="","",VLOOKUP(ROW()-1,'Report 1 GLs (571 A)'!$A:$K,7,FALSE))</f>
        <v/>
      </c>
      <c r="D109" s="55" t="str">
        <f>IF(VLOOKUP(ROW()-1,'Report 1 GLs (571 A)'!$A:$K,8,FALSE)="","",VLOOKUP(ROW()-1,'Report 1 GLs (571 A)'!$A:$K,8,FALSE))</f>
        <v/>
      </c>
      <c r="E109" s="55" t="str">
        <f>IF(VLOOKUP(ROW()-1,'Report 1 GLs (571 A)'!$A:$K,9,FALSE)="","",VLOOKUP(ROW()-1,'Report 1 GLs (571 A)'!$A:$K,9,FALSE))</f>
        <v/>
      </c>
      <c r="F109" s="104" t="str">
        <f>IF(VLOOKUP(ROW()-1,'Report 1 GLs (571 A)'!$A:$K,10,FALSE)="","",VLOOKUP(ROW()-1,'Report 1 GLs (571 A)'!$A:$K,10,FALSE))</f>
        <v/>
      </c>
      <c r="G109" s="55" t="str">
        <f>IF(VLOOKUP(ROW()-1,'Report 1 GLs (571 A)'!$A:$K,11,FALSE)="","",VLOOKUP(ROW()-1,'Report 1 GLs (571 A)'!$A:$K,11,FALSE))</f>
        <v/>
      </c>
      <c r="Z109" s="55" t="s">
        <v>82</v>
      </c>
    </row>
    <row r="110" spans="1:26" x14ac:dyDescent="0.25">
      <c r="A110" s="55" t="str">
        <f>IF(VLOOKUP(ROW()-1,'Report 1 GLs (571 A)'!$A:$K,2,FALSE)="","",VLOOKUP(ROW()-1,'Report 1 GLs (571 A)'!$A:$K,2,FALSE))</f>
        <v/>
      </c>
      <c r="B110" s="104" t="str">
        <f>IF(VLOOKUP(ROW()-1,'Report 1 GLs (571 A)'!$A:$K,6,FALSE)="","",VLOOKUP(ROW()-1,'Report 1 GLs (571 A)'!$A:$K,6,FALSE))</f>
        <v/>
      </c>
      <c r="C110" s="55" t="str">
        <f>IF(VLOOKUP(ROW()-1,'Report 1 GLs (571 A)'!$A:$K,7,FALSE)="","",VLOOKUP(ROW()-1,'Report 1 GLs (571 A)'!$A:$K,7,FALSE))</f>
        <v/>
      </c>
      <c r="D110" s="55" t="str">
        <f>IF(VLOOKUP(ROW()-1,'Report 1 GLs (571 A)'!$A:$K,8,FALSE)="","",VLOOKUP(ROW()-1,'Report 1 GLs (571 A)'!$A:$K,8,FALSE))</f>
        <v/>
      </c>
      <c r="E110" s="55" t="str">
        <f>IF(VLOOKUP(ROW()-1,'Report 1 GLs (571 A)'!$A:$K,9,FALSE)="","",VLOOKUP(ROW()-1,'Report 1 GLs (571 A)'!$A:$K,9,FALSE))</f>
        <v/>
      </c>
      <c r="F110" s="104" t="str">
        <f>IF(VLOOKUP(ROW()-1,'Report 1 GLs (571 A)'!$A:$K,10,FALSE)="","",VLOOKUP(ROW()-1,'Report 1 GLs (571 A)'!$A:$K,10,FALSE))</f>
        <v/>
      </c>
      <c r="G110" s="55" t="str">
        <f>IF(VLOOKUP(ROW()-1,'Report 1 GLs (571 A)'!$A:$K,11,FALSE)="","",VLOOKUP(ROW()-1,'Report 1 GLs (571 A)'!$A:$K,11,FALSE))</f>
        <v/>
      </c>
      <c r="Z110" s="55" t="s">
        <v>82</v>
      </c>
    </row>
    <row r="111" spans="1:26" x14ac:dyDescent="0.25">
      <c r="A111" s="55" t="str">
        <f>IF(VLOOKUP(ROW()-1,'Report 1 GLs (571 A)'!$A:$K,2,FALSE)="","",VLOOKUP(ROW()-1,'Report 1 GLs (571 A)'!$A:$K,2,FALSE))</f>
        <v/>
      </c>
      <c r="B111" s="104" t="str">
        <f>IF(VLOOKUP(ROW()-1,'Report 1 GLs (571 A)'!$A:$K,6,FALSE)="","",VLOOKUP(ROW()-1,'Report 1 GLs (571 A)'!$A:$K,6,FALSE))</f>
        <v/>
      </c>
      <c r="C111" s="55" t="str">
        <f>IF(VLOOKUP(ROW()-1,'Report 1 GLs (571 A)'!$A:$K,7,FALSE)="","",VLOOKUP(ROW()-1,'Report 1 GLs (571 A)'!$A:$K,7,FALSE))</f>
        <v/>
      </c>
      <c r="D111" s="55" t="str">
        <f>IF(VLOOKUP(ROW()-1,'Report 1 GLs (571 A)'!$A:$K,8,FALSE)="","",VLOOKUP(ROW()-1,'Report 1 GLs (571 A)'!$A:$K,8,FALSE))</f>
        <v/>
      </c>
      <c r="E111" s="55" t="str">
        <f>IF(VLOOKUP(ROW()-1,'Report 1 GLs (571 A)'!$A:$K,9,FALSE)="","",VLOOKUP(ROW()-1,'Report 1 GLs (571 A)'!$A:$K,9,FALSE))</f>
        <v/>
      </c>
      <c r="F111" s="104" t="str">
        <f>IF(VLOOKUP(ROW()-1,'Report 1 GLs (571 A)'!$A:$K,10,FALSE)="","",VLOOKUP(ROW()-1,'Report 1 GLs (571 A)'!$A:$K,10,FALSE))</f>
        <v/>
      </c>
      <c r="G111" s="55" t="str">
        <f>IF(VLOOKUP(ROW()-1,'Report 1 GLs (571 A)'!$A:$K,11,FALSE)="","",VLOOKUP(ROW()-1,'Report 1 GLs (571 A)'!$A:$K,11,FALSE))</f>
        <v/>
      </c>
      <c r="Z111" s="55" t="s">
        <v>82</v>
      </c>
    </row>
    <row r="112" spans="1:26" x14ac:dyDescent="0.25">
      <c r="A112" s="55" t="str">
        <f>IF(VLOOKUP(ROW()-1,'Report 1 GLs (571 A)'!$A:$K,2,FALSE)="","",VLOOKUP(ROW()-1,'Report 1 GLs (571 A)'!$A:$K,2,FALSE))</f>
        <v/>
      </c>
      <c r="B112" s="104" t="str">
        <f>IF(VLOOKUP(ROW()-1,'Report 1 GLs (571 A)'!$A:$K,6,FALSE)="","",VLOOKUP(ROW()-1,'Report 1 GLs (571 A)'!$A:$K,6,FALSE))</f>
        <v/>
      </c>
      <c r="C112" s="55" t="str">
        <f>IF(VLOOKUP(ROW()-1,'Report 1 GLs (571 A)'!$A:$K,7,FALSE)="","",VLOOKUP(ROW()-1,'Report 1 GLs (571 A)'!$A:$K,7,FALSE))</f>
        <v/>
      </c>
      <c r="D112" s="55" t="str">
        <f>IF(VLOOKUP(ROW()-1,'Report 1 GLs (571 A)'!$A:$K,8,FALSE)="","",VLOOKUP(ROW()-1,'Report 1 GLs (571 A)'!$A:$K,8,FALSE))</f>
        <v/>
      </c>
      <c r="E112" s="55" t="str">
        <f>IF(VLOOKUP(ROW()-1,'Report 1 GLs (571 A)'!$A:$K,9,FALSE)="","",VLOOKUP(ROW()-1,'Report 1 GLs (571 A)'!$A:$K,9,FALSE))</f>
        <v/>
      </c>
      <c r="F112" s="104" t="str">
        <f>IF(VLOOKUP(ROW()-1,'Report 1 GLs (571 A)'!$A:$K,10,FALSE)="","",VLOOKUP(ROW()-1,'Report 1 GLs (571 A)'!$A:$K,10,FALSE))</f>
        <v/>
      </c>
      <c r="G112" s="55" t="str">
        <f>IF(VLOOKUP(ROW()-1,'Report 1 GLs (571 A)'!$A:$K,11,FALSE)="","",VLOOKUP(ROW()-1,'Report 1 GLs (571 A)'!$A:$K,11,FALSE))</f>
        <v/>
      </c>
      <c r="Z112" s="55" t="s">
        <v>82</v>
      </c>
    </row>
    <row r="113" spans="1:26" x14ac:dyDescent="0.25">
      <c r="A113" s="55" t="str">
        <f>IF(VLOOKUP(ROW()-1,'Report 1 GLs (571 A)'!$A:$K,2,FALSE)="","",VLOOKUP(ROW()-1,'Report 1 GLs (571 A)'!$A:$K,2,FALSE))</f>
        <v/>
      </c>
      <c r="B113" s="104" t="str">
        <f>IF(VLOOKUP(ROW()-1,'Report 1 GLs (571 A)'!$A:$K,6,FALSE)="","",VLOOKUP(ROW()-1,'Report 1 GLs (571 A)'!$A:$K,6,FALSE))</f>
        <v/>
      </c>
      <c r="C113" s="55" t="str">
        <f>IF(VLOOKUP(ROW()-1,'Report 1 GLs (571 A)'!$A:$K,7,FALSE)="","",VLOOKUP(ROW()-1,'Report 1 GLs (571 A)'!$A:$K,7,FALSE))</f>
        <v/>
      </c>
      <c r="D113" s="55" t="str">
        <f>IF(VLOOKUP(ROW()-1,'Report 1 GLs (571 A)'!$A:$K,8,FALSE)="","",VLOOKUP(ROW()-1,'Report 1 GLs (571 A)'!$A:$K,8,FALSE))</f>
        <v/>
      </c>
      <c r="E113" s="55" t="str">
        <f>IF(VLOOKUP(ROW()-1,'Report 1 GLs (571 A)'!$A:$K,9,FALSE)="","",VLOOKUP(ROW()-1,'Report 1 GLs (571 A)'!$A:$K,9,FALSE))</f>
        <v/>
      </c>
      <c r="F113" s="104" t="str">
        <f>IF(VLOOKUP(ROW()-1,'Report 1 GLs (571 A)'!$A:$K,10,FALSE)="","",VLOOKUP(ROW()-1,'Report 1 GLs (571 A)'!$A:$K,10,FALSE))</f>
        <v/>
      </c>
      <c r="G113" s="55" t="str">
        <f>IF(VLOOKUP(ROW()-1,'Report 1 GLs (571 A)'!$A:$K,11,FALSE)="","",VLOOKUP(ROW()-1,'Report 1 GLs (571 A)'!$A:$K,11,FALSE))</f>
        <v/>
      </c>
      <c r="Z113" s="55" t="s">
        <v>82</v>
      </c>
    </row>
    <row r="114" spans="1:26" x14ac:dyDescent="0.25">
      <c r="A114" s="55" t="str">
        <f>IF(VLOOKUP(ROW()-1,'Report 1 GLs (571 A)'!$A:$K,2,FALSE)="","",VLOOKUP(ROW()-1,'Report 1 GLs (571 A)'!$A:$K,2,FALSE))</f>
        <v/>
      </c>
      <c r="B114" s="104" t="str">
        <f>IF(VLOOKUP(ROW()-1,'Report 1 GLs (571 A)'!$A:$K,6,FALSE)="","",VLOOKUP(ROW()-1,'Report 1 GLs (571 A)'!$A:$K,6,FALSE))</f>
        <v/>
      </c>
      <c r="C114" s="55" t="str">
        <f>IF(VLOOKUP(ROW()-1,'Report 1 GLs (571 A)'!$A:$K,7,FALSE)="","",VLOOKUP(ROW()-1,'Report 1 GLs (571 A)'!$A:$K,7,FALSE))</f>
        <v/>
      </c>
      <c r="D114" s="55" t="str">
        <f>IF(VLOOKUP(ROW()-1,'Report 1 GLs (571 A)'!$A:$K,8,FALSE)="","",VLOOKUP(ROW()-1,'Report 1 GLs (571 A)'!$A:$K,8,FALSE))</f>
        <v/>
      </c>
      <c r="E114" s="55" t="str">
        <f>IF(VLOOKUP(ROW()-1,'Report 1 GLs (571 A)'!$A:$K,9,FALSE)="","",VLOOKUP(ROW()-1,'Report 1 GLs (571 A)'!$A:$K,9,FALSE))</f>
        <v/>
      </c>
      <c r="F114" s="104" t="str">
        <f>IF(VLOOKUP(ROW()-1,'Report 1 GLs (571 A)'!$A:$K,10,FALSE)="","",VLOOKUP(ROW()-1,'Report 1 GLs (571 A)'!$A:$K,10,FALSE))</f>
        <v/>
      </c>
      <c r="G114" s="55" t="str">
        <f>IF(VLOOKUP(ROW()-1,'Report 1 GLs (571 A)'!$A:$K,11,FALSE)="","",VLOOKUP(ROW()-1,'Report 1 GLs (571 A)'!$A:$K,11,FALSE))</f>
        <v/>
      </c>
      <c r="Z114" s="55" t="s">
        <v>82</v>
      </c>
    </row>
    <row r="115" spans="1:26" x14ac:dyDescent="0.25">
      <c r="A115" s="55" t="str">
        <f>IF(VLOOKUP(ROW()-1,'Report 1 GLs (571 A)'!$A:$K,2,FALSE)="","",VLOOKUP(ROW()-1,'Report 1 GLs (571 A)'!$A:$K,2,FALSE))</f>
        <v/>
      </c>
      <c r="B115" s="104" t="str">
        <f>IF(VLOOKUP(ROW()-1,'Report 1 GLs (571 A)'!$A:$K,6,FALSE)="","",VLOOKUP(ROW()-1,'Report 1 GLs (571 A)'!$A:$K,6,FALSE))</f>
        <v/>
      </c>
      <c r="C115" s="55" t="str">
        <f>IF(VLOOKUP(ROW()-1,'Report 1 GLs (571 A)'!$A:$K,7,FALSE)="","",VLOOKUP(ROW()-1,'Report 1 GLs (571 A)'!$A:$K,7,FALSE))</f>
        <v/>
      </c>
      <c r="D115" s="55" t="str">
        <f>IF(VLOOKUP(ROW()-1,'Report 1 GLs (571 A)'!$A:$K,8,FALSE)="","",VLOOKUP(ROW()-1,'Report 1 GLs (571 A)'!$A:$K,8,FALSE))</f>
        <v/>
      </c>
      <c r="E115" s="55" t="str">
        <f>IF(VLOOKUP(ROW()-1,'Report 1 GLs (571 A)'!$A:$K,9,FALSE)="","",VLOOKUP(ROW()-1,'Report 1 GLs (571 A)'!$A:$K,9,FALSE))</f>
        <v/>
      </c>
      <c r="F115" s="104" t="str">
        <f>IF(VLOOKUP(ROW()-1,'Report 1 GLs (571 A)'!$A:$K,10,FALSE)="","",VLOOKUP(ROW()-1,'Report 1 GLs (571 A)'!$A:$K,10,FALSE))</f>
        <v/>
      </c>
      <c r="G115" s="55" t="str">
        <f>IF(VLOOKUP(ROW()-1,'Report 1 GLs (571 A)'!$A:$K,11,FALSE)="","",VLOOKUP(ROW()-1,'Report 1 GLs (571 A)'!$A:$K,11,FALSE))</f>
        <v/>
      </c>
      <c r="Z115" s="55" t="s">
        <v>82</v>
      </c>
    </row>
    <row r="116" spans="1:26" x14ac:dyDescent="0.25">
      <c r="A116" s="55" t="str">
        <f>IF(VLOOKUP(ROW()-1,'Report 1 GLs (571 A)'!$A:$K,2,FALSE)="","",VLOOKUP(ROW()-1,'Report 1 GLs (571 A)'!$A:$K,2,FALSE))</f>
        <v/>
      </c>
      <c r="B116" s="104" t="str">
        <f>IF(VLOOKUP(ROW()-1,'Report 1 GLs (571 A)'!$A:$K,6,FALSE)="","",VLOOKUP(ROW()-1,'Report 1 GLs (571 A)'!$A:$K,6,FALSE))</f>
        <v/>
      </c>
      <c r="C116" s="55" t="str">
        <f>IF(VLOOKUP(ROW()-1,'Report 1 GLs (571 A)'!$A:$K,7,FALSE)="","",VLOOKUP(ROW()-1,'Report 1 GLs (571 A)'!$A:$K,7,FALSE))</f>
        <v/>
      </c>
      <c r="D116" s="55" t="str">
        <f>IF(VLOOKUP(ROW()-1,'Report 1 GLs (571 A)'!$A:$K,8,FALSE)="","",VLOOKUP(ROW()-1,'Report 1 GLs (571 A)'!$A:$K,8,FALSE))</f>
        <v/>
      </c>
      <c r="E116" s="55" t="str">
        <f>IF(VLOOKUP(ROW()-1,'Report 1 GLs (571 A)'!$A:$K,9,FALSE)="","",VLOOKUP(ROW()-1,'Report 1 GLs (571 A)'!$A:$K,9,FALSE))</f>
        <v/>
      </c>
      <c r="F116" s="104" t="str">
        <f>IF(VLOOKUP(ROW()-1,'Report 1 GLs (571 A)'!$A:$K,10,FALSE)="","",VLOOKUP(ROW()-1,'Report 1 GLs (571 A)'!$A:$K,10,FALSE))</f>
        <v/>
      </c>
      <c r="G116" s="55" t="str">
        <f>IF(VLOOKUP(ROW()-1,'Report 1 GLs (571 A)'!$A:$K,11,FALSE)="","",VLOOKUP(ROW()-1,'Report 1 GLs (571 A)'!$A:$K,11,FALSE))</f>
        <v/>
      </c>
      <c r="Z116" s="55" t="s">
        <v>82</v>
      </c>
    </row>
    <row r="117" spans="1:26" x14ac:dyDescent="0.25">
      <c r="A117" s="55" t="str">
        <f>IF(VLOOKUP(ROW()-1,'Report 1 GLs (571 A)'!$A:$K,2,FALSE)="","",VLOOKUP(ROW()-1,'Report 1 GLs (571 A)'!$A:$K,2,FALSE))</f>
        <v/>
      </c>
      <c r="B117" s="104" t="str">
        <f>IF(VLOOKUP(ROW()-1,'Report 1 GLs (571 A)'!$A:$K,6,FALSE)="","",VLOOKUP(ROW()-1,'Report 1 GLs (571 A)'!$A:$K,6,FALSE))</f>
        <v/>
      </c>
      <c r="C117" s="55" t="str">
        <f>IF(VLOOKUP(ROW()-1,'Report 1 GLs (571 A)'!$A:$K,7,FALSE)="","",VLOOKUP(ROW()-1,'Report 1 GLs (571 A)'!$A:$K,7,FALSE))</f>
        <v/>
      </c>
      <c r="D117" s="55" t="str">
        <f>IF(VLOOKUP(ROW()-1,'Report 1 GLs (571 A)'!$A:$K,8,FALSE)="","",VLOOKUP(ROW()-1,'Report 1 GLs (571 A)'!$A:$K,8,FALSE))</f>
        <v/>
      </c>
      <c r="E117" s="55" t="str">
        <f>IF(VLOOKUP(ROW()-1,'Report 1 GLs (571 A)'!$A:$K,9,FALSE)="","",VLOOKUP(ROW()-1,'Report 1 GLs (571 A)'!$A:$K,9,FALSE))</f>
        <v/>
      </c>
      <c r="F117" s="104" t="str">
        <f>IF(VLOOKUP(ROW()-1,'Report 1 GLs (571 A)'!$A:$K,10,FALSE)="","",VLOOKUP(ROW()-1,'Report 1 GLs (571 A)'!$A:$K,10,FALSE))</f>
        <v/>
      </c>
      <c r="G117" s="55" t="str">
        <f>IF(VLOOKUP(ROW()-1,'Report 1 GLs (571 A)'!$A:$K,11,FALSE)="","",VLOOKUP(ROW()-1,'Report 1 GLs (571 A)'!$A:$K,11,FALSE))</f>
        <v/>
      </c>
      <c r="Z117" s="55" t="s">
        <v>82</v>
      </c>
    </row>
    <row r="118" spans="1:26" x14ac:dyDescent="0.25">
      <c r="A118" s="55" t="str">
        <f>IF(VLOOKUP(ROW()-1,'Report 1 GLs (571 A)'!$A:$K,2,FALSE)="","",VLOOKUP(ROW()-1,'Report 1 GLs (571 A)'!$A:$K,2,FALSE))</f>
        <v/>
      </c>
      <c r="B118" s="104" t="str">
        <f>IF(VLOOKUP(ROW()-1,'Report 1 GLs (571 A)'!$A:$K,6,FALSE)="","",VLOOKUP(ROW()-1,'Report 1 GLs (571 A)'!$A:$K,6,FALSE))</f>
        <v/>
      </c>
      <c r="C118" s="55" t="str">
        <f>IF(VLOOKUP(ROW()-1,'Report 1 GLs (571 A)'!$A:$K,7,FALSE)="","",VLOOKUP(ROW()-1,'Report 1 GLs (571 A)'!$A:$K,7,FALSE))</f>
        <v/>
      </c>
      <c r="D118" s="55" t="str">
        <f>IF(VLOOKUP(ROW()-1,'Report 1 GLs (571 A)'!$A:$K,8,FALSE)="","",VLOOKUP(ROW()-1,'Report 1 GLs (571 A)'!$A:$K,8,FALSE))</f>
        <v/>
      </c>
      <c r="E118" s="55" t="str">
        <f>IF(VLOOKUP(ROW()-1,'Report 1 GLs (571 A)'!$A:$K,9,FALSE)="","",VLOOKUP(ROW()-1,'Report 1 GLs (571 A)'!$A:$K,9,FALSE))</f>
        <v/>
      </c>
      <c r="F118" s="104" t="str">
        <f>IF(VLOOKUP(ROW()-1,'Report 1 GLs (571 A)'!$A:$K,10,FALSE)="","",VLOOKUP(ROW()-1,'Report 1 GLs (571 A)'!$A:$K,10,FALSE))</f>
        <v/>
      </c>
      <c r="G118" s="55" t="str">
        <f>IF(VLOOKUP(ROW()-1,'Report 1 GLs (571 A)'!$A:$K,11,FALSE)="","",VLOOKUP(ROW()-1,'Report 1 GLs (571 A)'!$A:$K,11,FALSE))</f>
        <v/>
      </c>
      <c r="Z118" s="55" t="s">
        <v>82</v>
      </c>
    </row>
    <row r="119" spans="1:26" x14ac:dyDescent="0.25">
      <c r="A119" s="55" t="str">
        <f>IF(VLOOKUP(ROW()-1,'Report 1 GLs (571 A)'!$A:$K,2,FALSE)="","",VLOOKUP(ROW()-1,'Report 1 GLs (571 A)'!$A:$K,2,FALSE))</f>
        <v/>
      </c>
      <c r="B119" s="104" t="str">
        <f>IF(VLOOKUP(ROW()-1,'Report 1 GLs (571 A)'!$A:$K,6,FALSE)="","",VLOOKUP(ROW()-1,'Report 1 GLs (571 A)'!$A:$K,6,FALSE))</f>
        <v/>
      </c>
      <c r="C119" s="55" t="str">
        <f>IF(VLOOKUP(ROW()-1,'Report 1 GLs (571 A)'!$A:$K,7,FALSE)="","",VLOOKUP(ROW()-1,'Report 1 GLs (571 A)'!$A:$K,7,FALSE))</f>
        <v/>
      </c>
      <c r="D119" s="55" t="str">
        <f>IF(VLOOKUP(ROW()-1,'Report 1 GLs (571 A)'!$A:$K,8,FALSE)="","",VLOOKUP(ROW()-1,'Report 1 GLs (571 A)'!$A:$K,8,FALSE))</f>
        <v/>
      </c>
      <c r="E119" s="55" t="str">
        <f>IF(VLOOKUP(ROW()-1,'Report 1 GLs (571 A)'!$A:$K,9,FALSE)="","",VLOOKUP(ROW()-1,'Report 1 GLs (571 A)'!$A:$K,9,FALSE))</f>
        <v/>
      </c>
      <c r="F119" s="104" t="str">
        <f>IF(VLOOKUP(ROW()-1,'Report 1 GLs (571 A)'!$A:$K,10,FALSE)="","",VLOOKUP(ROW()-1,'Report 1 GLs (571 A)'!$A:$K,10,FALSE))</f>
        <v/>
      </c>
      <c r="G119" s="55" t="str">
        <f>IF(VLOOKUP(ROW()-1,'Report 1 GLs (571 A)'!$A:$K,11,FALSE)="","",VLOOKUP(ROW()-1,'Report 1 GLs (571 A)'!$A:$K,11,FALSE))</f>
        <v/>
      </c>
      <c r="Z119" s="55" t="s">
        <v>82</v>
      </c>
    </row>
    <row r="120" spans="1:26" x14ac:dyDescent="0.25">
      <c r="A120" s="55" t="str">
        <f>IF(VLOOKUP(ROW()-1,'Report 1 GLs (571 A)'!$A:$K,2,FALSE)="","",VLOOKUP(ROW()-1,'Report 1 GLs (571 A)'!$A:$K,2,FALSE))</f>
        <v/>
      </c>
      <c r="B120" s="104" t="str">
        <f>IF(VLOOKUP(ROW()-1,'Report 1 GLs (571 A)'!$A:$K,6,FALSE)="","",VLOOKUP(ROW()-1,'Report 1 GLs (571 A)'!$A:$K,6,FALSE))</f>
        <v/>
      </c>
      <c r="C120" s="55" t="str">
        <f>IF(VLOOKUP(ROW()-1,'Report 1 GLs (571 A)'!$A:$K,7,FALSE)="","",VLOOKUP(ROW()-1,'Report 1 GLs (571 A)'!$A:$K,7,FALSE))</f>
        <v/>
      </c>
      <c r="D120" s="55" t="str">
        <f>IF(VLOOKUP(ROW()-1,'Report 1 GLs (571 A)'!$A:$K,8,FALSE)="","",VLOOKUP(ROW()-1,'Report 1 GLs (571 A)'!$A:$K,8,FALSE))</f>
        <v/>
      </c>
      <c r="E120" s="55" t="str">
        <f>IF(VLOOKUP(ROW()-1,'Report 1 GLs (571 A)'!$A:$K,9,FALSE)="","",VLOOKUP(ROW()-1,'Report 1 GLs (571 A)'!$A:$K,9,FALSE))</f>
        <v/>
      </c>
      <c r="F120" s="104" t="str">
        <f>IF(VLOOKUP(ROW()-1,'Report 1 GLs (571 A)'!$A:$K,10,FALSE)="","",VLOOKUP(ROW()-1,'Report 1 GLs (571 A)'!$A:$K,10,FALSE))</f>
        <v/>
      </c>
      <c r="G120" s="55" t="str">
        <f>IF(VLOOKUP(ROW()-1,'Report 1 GLs (571 A)'!$A:$K,11,FALSE)="","",VLOOKUP(ROW()-1,'Report 1 GLs (571 A)'!$A:$K,11,FALSE))</f>
        <v/>
      </c>
      <c r="Z120" s="55" t="s">
        <v>82</v>
      </c>
    </row>
    <row r="121" spans="1:26" x14ac:dyDescent="0.25">
      <c r="A121" s="55" t="str">
        <f>IF(VLOOKUP(ROW()-1,'Report 1 GLs (571 A)'!$A:$K,2,FALSE)="","",VLOOKUP(ROW()-1,'Report 1 GLs (571 A)'!$A:$K,2,FALSE))</f>
        <v/>
      </c>
      <c r="B121" s="104" t="str">
        <f>IF(VLOOKUP(ROW()-1,'Report 1 GLs (571 A)'!$A:$K,6,FALSE)="","",VLOOKUP(ROW()-1,'Report 1 GLs (571 A)'!$A:$K,6,FALSE))</f>
        <v/>
      </c>
      <c r="C121" s="55" t="str">
        <f>IF(VLOOKUP(ROW()-1,'Report 1 GLs (571 A)'!$A:$K,7,FALSE)="","",VLOOKUP(ROW()-1,'Report 1 GLs (571 A)'!$A:$K,7,FALSE))</f>
        <v/>
      </c>
      <c r="D121" s="55" t="str">
        <f>IF(VLOOKUP(ROW()-1,'Report 1 GLs (571 A)'!$A:$K,8,FALSE)="","",VLOOKUP(ROW()-1,'Report 1 GLs (571 A)'!$A:$K,8,FALSE))</f>
        <v/>
      </c>
      <c r="E121" s="55" t="str">
        <f>IF(VLOOKUP(ROW()-1,'Report 1 GLs (571 A)'!$A:$K,9,FALSE)="","",VLOOKUP(ROW()-1,'Report 1 GLs (571 A)'!$A:$K,9,FALSE))</f>
        <v/>
      </c>
      <c r="F121" s="104" t="str">
        <f>IF(VLOOKUP(ROW()-1,'Report 1 GLs (571 A)'!$A:$K,10,FALSE)="","",VLOOKUP(ROW()-1,'Report 1 GLs (571 A)'!$A:$K,10,FALSE))</f>
        <v/>
      </c>
      <c r="G121" s="55" t="str">
        <f>IF(VLOOKUP(ROW()-1,'Report 1 GLs (571 A)'!$A:$K,11,FALSE)="","",VLOOKUP(ROW()-1,'Report 1 GLs (571 A)'!$A:$K,11,FALSE))</f>
        <v/>
      </c>
      <c r="Z121" s="55" t="s">
        <v>82</v>
      </c>
    </row>
    <row r="122" spans="1:26" x14ac:dyDescent="0.25">
      <c r="A122" s="55" t="str">
        <f>IF(VLOOKUP(ROW()-1,'Report 1 GLs (571 A)'!$A:$K,2,FALSE)="","",VLOOKUP(ROW()-1,'Report 1 GLs (571 A)'!$A:$K,2,FALSE))</f>
        <v/>
      </c>
      <c r="B122" s="104" t="str">
        <f>IF(VLOOKUP(ROW()-1,'Report 1 GLs (571 A)'!$A:$K,6,FALSE)="","",VLOOKUP(ROW()-1,'Report 1 GLs (571 A)'!$A:$K,6,FALSE))</f>
        <v/>
      </c>
      <c r="C122" s="55" t="str">
        <f>IF(VLOOKUP(ROW()-1,'Report 1 GLs (571 A)'!$A:$K,7,FALSE)="","",VLOOKUP(ROW()-1,'Report 1 GLs (571 A)'!$A:$K,7,FALSE))</f>
        <v/>
      </c>
      <c r="D122" s="55" t="str">
        <f>IF(VLOOKUP(ROW()-1,'Report 1 GLs (571 A)'!$A:$K,8,FALSE)="","",VLOOKUP(ROW()-1,'Report 1 GLs (571 A)'!$A:$K,8,FALSE))</f>
        <v/>
      </c>
      <c r="E122" s="55" t="str">
        <f>IF(VLOOKUP(ROW()-1,'Report 1 GLs (571 A)'!$A:$K,9,FALSE)="","",VLOOKUP(ROW()-1,'Report 1 GLs (571 A)'!$A:$K,9,FALSE))</f>
        <v/>
      </c>
      <c r="F122" s="104" t="str">
        <f>IF(VLOOKUP(ROW()-1,'Report 1 GLs (571 A)'!$A:$K,10,FALSE)="","",VLOOKUP(ROW()-1,'Report 1 GLs (571 A)'!$A:$K,10,FALSE))</f>
        <v/>
      </c>
      <c r="G122" s="55" t="str">
        <f>IF(VLOOKUP(ROW()-1,'Report 1 GLs (571 A)'!$A:$K,11,FALSE)="","",VLOOKUP(ROW()-1,'Report 1 GLs (571 A)'!$A:$K,11,FALSE))</f>
        <v/>
      </c>
      <c r="Z122" s="55" t="s">
        <v>82</v>
      </c>
    </row>
    <row r="123" spans="1:26" x14ac:dyDescent="0.25">
      <c r="A123" s="55" t="str">
        <f>IF(VLOOKUP(ROW()-1,'Report 1 GLs (571 A)'!$A:$K,2,FALSE)="","",VLOOKUP(ROW()-1,'Report 1 GLs (571 A)'!$A:$K,2,FALSE))</f>
        <v/>
      </c>
      <c r="B123" s="104" t="str">
        <f>IF(VLOOKUP(ROW()-1,'Report 1 GLs (571 A)'!$A:$K,6,FALSE)="","",VLOOKUP(ROW()-1,'Report 1 GLs (571 A)'!$A:$K,6,FALSE))</f>
        <v/>
      </c>
      <c r="C123" s="55" t="str">
        <f>IF(VLOOKUP(ROW()-1,'Report 1 GLs (571 A)'!$A:$K,7,FALSE)="","",VLOOKUP(ROW()-1,'Report 1 GLs (571 A)'!$A:$K,7,FALSE))</f>
        <v/>
      </c>
      <c r="D123" s="55" t="str">
        <f>IF(VLOOKUP(ROW()-1,'Report 1 GLs (571 A)'!$A:$K,8,FALSE)="","",VLOOKUP(ROW()-1,'Report 1 GLs (571 A)'!$A:$K,8,FALSE))</f>
        <v/>
      </c>
      <c r="E123" s="55" t="str">
        <f>IF(VLOOKUP(ROW()-1,'Report 1 GLs (571 A)'!$A:$K,9,FALSE)="","",VLOOKUP(ROW()-1,'Report 1 GLs (571 A)'!$A:$K,9,FALSE))</f>
        <v/>
      </c>
      <c r="F123" s="104" t="str">
        <f>IF(VLOOKUP(ROW()-1,'Report 1 GLs (571 A)'!$A:$K,10,FALSE)="","",VLOOKUP(ROW()-1,'Report 1 GLs (571 A)'!$A:$K,10,FALSE))</f>
        <v/>
      </c>
      <c r="G123" s="55" t="str">
        <f>IF(VLOOKUP(ROW()-1,'Report 1 GLs (571 A)'!$A:$K,11,FALSE)="","",VLOOKUP(ROW()-1,'Report 1 GLs (571 A)'!$A:$K,11,FALSE))</f>
        <v/>
      </c>
      <c r="Z123" s="55" t="s">
        <v>82</v>
      </c>
    </row>
    <row r="124" spans="1:26" x14ac:dyDescent="0.25">
      <c r="A124" s="55" t="str">
        <f>IF(VLOOKUP(ROW()-1,'Report 1 GLs (571 A)'!$A:$K,2,FALSE)="","",VLOOKUP(ROW()-1,'Report 1 GLs (571 A)'!$A:$K,2,FALSE))</f>
        <v/>
      </c>
      <c r="B124" s="104" t="str">
        <f>IF(VLOOKUP(ROW()-1,'Report 1 GLs (571 A)'!$A:$K,6,FALSE)="","",VLOOKUP(ROW()-1,'Report 1 GLs (571 A)'!$A:$K,6,FALSE))</f>
        <v/>
      </c>
      <c r="C124" s="55" t="str">
        <f>IF(VLOOKUP(ROW()-1,'Report 1 GLs (571 A)'!$A:$K,7,FALSE)="","",VLOOKUP(ROW()-1,'Report 1 GLs (571 A)'!$A:$K,7,FALSE))</f>
        <v/>
      </c>
      <c r="D124" s="55" t="str">
        <f>IF(VLOOKUP(ROW()-1,'Report 1 GLs (571 A)'!$A:$K,8,FALSE)="","",VLOOKUP(ROW()-1,'Report 1 GLs (571 A)'!$A:$K,8,FALSE))</f>
        <v/>
      </c>
      <c r="E124" s="55" t="str">
        <f>IF(VLOOKUP(ROW()-1,'Report 1 GLs (571 A)'!$A:$K,9,FALSE)="","",VLOOKUP(ROW()-1,'Report 1 GLs (571 A)'!$A:$K,9,FALSE))</f>
        <v/>
      </c>
      <c r="F124" s="104" t="str">
        <f>IF(VLOOKUP(ROW()-1,'Report 1 GLs (571 A)'!$A:$K,10,FALSE)="","",VLOOKUP(ROW()-1,'Report 1 GLs (571 A)'!$A:$K,10,FALSE))</f>
        <v/>
      </c>
      <c r="G124" s="55" t="str">
        <f>IF(VLOOKUP(ROW()-1,'Report 1 GLs (571 A)'!$A:$K,11,FALSE)="","",VLOOKUP(ROW()-1,'Report 1 GLs (571 A)'!$A:$K,11,FALSE))</f>
        <v/>
      </c>
      <c r="Z124" s="55" t="s">
        <v>82</v>
      </c>
    </row>
    <row r="125" spans="1:26" x14ac:dyDescent="0.25">
      <c r="A125" s="55" t="str">
        <f>IF(VLOOKUP(ROW()-1,'Report 1 GLs (571 A)'!$A:$K,2,FALSE)="","",VLOOKUP(ROW()-1,'Report 1 GLs (571 A)'!$A:$K,2,FALSE))</f>
        <v/>
      </c>
      <c r="B125" s="104" t="str">
        <f>IF(VLOOKUP(ROW()-1,'Report 1 GLs (571 A)'!$A:$K,6,FALSE)="","",VLOOKUP(ROW()-1,'Report 1 GLs (571 A)'!$A:$K,6,FALSE))</f>
        <v/>
      </c>
      <c r="C125" s="55" t="str">
        <f>IF(VLOOKUP(ROW()-1,'Report 1 GLs (571 A)'!$A:$K,7,FALSE)="","",VLOOKUP(ROW()-1,'Report 1 GLs (571 A)'!$A:$K,7,FALSE))</f>
        <v/>
      </c>
      <c r="D125" s="55" t="str">
        <f>IF(VLOOKUP(ROW()-1,'Report 1 GLs (571 A)'!$A:$K,8,FALSE)="","",VLOOKUP(ROW()-1,'Report 1 GLs (571 A)'!$A:$K,8,FALSE))</f>
        <v/>
      </c>
      <c r="E125" s="55" t="str">
        <f>IF(VLOOKUP(ROW()-1,'Report 1 GLs (571 A)'!$A:$K,9,FALSE)="","",VLOOKUP(ROW()-1,'Report 1 GLs (571 A)'!$A:$K,9,FALSE))</f>
        <v/>
      </c>
      <c r="F125" s="104" t="str">
        <f>IF(VLOOKUP(ROW()-1,'Report 1 GLs (571 A)'!$A:$K,10,FALSE)="","",VLOOKUP(ROW()-1,'Report 1 GLs (571 A)'!$A:$K,10,FALSE))</f>
        <v/>
      </c>
      <c r="G125" s="55" t="str">
        <f>IF(VLOOKUP(ROW()-1,'Report 1 GLs (571 A)'!$A:$K,11,FALSE)="","",VLOOKUP(ROW()-1,'Report 1 GLs (571 A)'!$A:$K,11,FALSE))</f>
        <v/>
      </c>
      <c r="Z125" s="55" t="s">
        <v>82</v>
      </c>
    </row>
    <row r="126" spans="1:26" x14ac:dyDescent="0.25">
      <c r="A126" s="55" t="str">
        <f>IF(VLOOKUP(ROW()-1,'Report 1 GLs (571 A)'!$A:$K,2,FALSE)="","",VLOOKUP(ROW()-1,'Report 1 GLs (571 A)'!$A:$K,2,FALSE))</f>
        <v/>
      </c>
      <c r="B126" s="104" t="str">
        <f>IF(VLOOKUP(ROW()-1,'Report 1 GLs (571 A)'!$A:$K,6,FALSE)="","",VLOOKUP(ROW()-1,'Report 1 GLs (571 A)'!$A:$K,6,FALSE))</f>
        <v/>
      </c>
      <c r="C126" s="55" t="str">
        <f>IF(VLOOKUP(ROW()-1,'Report 1 GLs (571 A)'!$A:$K,7,FALSE)="","",VLOOKUP(ROW()-1,'Report 1 GLs (571 A)'!$A:$K,7,FALSE))</f>
        <v/>
      </c>
      <c r="D126" s="55" t="str">
        <f>IF(VLOOKUP(ROW()-1,'Report 1 GLs (571 A)'!$A:$K,8,FALSE)="","",VLOOKUP(ROW()-1,'Report 1 GLs (571 A)'!$A:$K,8,FALSE))</f>
        <v/>
      </c>
      <c r="E126" s="55" t="str">
        <f>IF(VLOOKUP(ROW()-1,'Report 1 GLs (571 A)'!$A:$K,9,FALSE)="","",VLOOKUP(ROW()-1,'Report 1 GLs (571 A)'!$A:$K,9,FALSE))</f>
        <v/>
      </c>
      <c r="F126" s="104" t="str">
        <f>IF(VLOOKUP(ROW()-1,'Report 1 GLs (571 A)'!$A:$K,10,FALSE)="","",VLOOKUP(ROW()-1,'Report 1 GLs (571 A)'!$A:$K,10,FALSE))</f>
        <v/>
      </c>
      <c r="G126" s="55" t="str">
        <f>IF(VLOOKUP(ROW()-1,'Report 1 GLs (571 A)'!$A:$K,11,FALSE)="","",VLOOKUP(ROW()-1,'Report 1 GLs (571 A)'!$A:$K,11,FALSE))</f>
        <v/>
      </c>
      <c r="Z126" s="55" t="s">
        <v>82</v>
      </c>
    </row>
    <row r="127" spans="1:26" x14ac:dyDescent="0.25">
      <c r="A127" s="55" t="str">
        <f>IF(VLOOKUP(ROW()-1,'Report 1 GLs (571 A)'!$A:$K,2,FALSE)="","",VLOOKUP(ROW()-1,'Report 1 GLs (571 A)'!$A:$K,2,FALSE))</f>
        <v/>
      </c>
      <c r="B127" s="104" t="str">
        <f>IF(VLOOKUP(ROW()-1,'Report 1 GLs (571 A)'!$A:$K,6,FALSE)="","",VLOOKUP(ROW()-1,'Report 1 GLs (571 A)'!$A:$K,6,FALSE))</f>
        <v/>
      </c>
      <c r="C127" s="55" t="str">
        <f>IF(VLOOKUP(ROW()-1,'Report 1 GLs (571 A)'!$A:$K,7,FALSE)="","",VLOOKUP(ROW()-1,'Report 1 GLs (571 A)'!$A:$K,7,FALSE))</f>
        <v/>
      </c>
      <c r="D127" s="55" t="str">
        <f>IF(VLOOKUP(ROW()-1,'Report 1 GLs (571 A)'!$A:$K,8,FALSE)="","",VLOOKUP(ROW()-1,'Report 1 GLs (571 A)'!$A:$K,8,FALSE))</f>
        <v/>
      </c>
      <c r="E127" s="55" t="str">
        <f>IF(VLOOKUP(ROW()-1,'Report 1 GLs (571 A)'!$A:$K,9,FALSE)="","",VLOOKUP(ROW()-1,'Report 1 GLs (571 A)'!$A:$K,9,FALSE))</f>
        <v/>
      </c>
      <c r="F127" s="104" t="str">
        <f>IF(VLOOKUP(ROW()-1,'Report 1 GLs (571 A)'!$A:$K,10,FALSE)="","",VLOOKUP(ROW()-1,'Report 1 GLs (571 A)'!$A:$K,10,FALSE))</f>
        <v/>
      </c>
      <c r="G127" s="55" t="str">
        <f>IF(VLOOKUP(ROW()-1,'Report 1 GLs (571 A)'!$A:$K,11,FALSE)="","",VLOOKUP(ROW()-1,'Report 1 GLs (571 A)'!$A:$K,11,FALSE))</f>
        <v/>
      </c>
      <c r="Z127" s="55" t="s">
        <v>82</v>
      </c>
    </row>
    <row r="128" spans="1:26" x14ac:dyDescent="0.25">
      <c r="A128" s="55" t="str">
        <f>IF(VLOOKUP(ROW()-1,'Report 1 GLs (571 A)'!$A:$K,2,FALSE)="","",VLOOKUP(ROW()-1,'Report 1 GLs (571 A)'!$A:$K,2,FALSE))</f>
        <v/>
      </c>
      <c r="B128" s="104" t="str">
        <f>IF(VLOOKUP(ROW()-1,'Report 1 GLs (571 A)'!$A:$K,6,FALSE)="","",VLOOKUP(ROW()-1,'Report 1 GLs (571 A)'!$A:$K,6,FALSE))</f>
        <v/>
      </c>
      <c r="C128" s="55" t="str">
        <f>IF(VLOOKUP(ROW()-1,'Report 1 GLs (571 A)'!$A:$K,7,FALSE)="","",VLOOKUP(ROW()-1,'Report 1 GLs (571 A)'!$A:$K,7,FALSE))</f>
        <v/>
      </c>
      <c r="D128" s="55" t="str">
        <f>IF(VLOOKUP(ROW()-1,'Report 1 GLs (571 A)'!$A:$K,8,FALSE)="","",VLOOKUP(ROW()-1,'Report 1 GLs (571 A)'!$A:$K,8,FALSE))</f>
        <v/>
      </c>
      <c r="E128" s="55" t="str">
        <f>IF(VLOOKUP(ROW()-1,'Report 1 GLs (571 A)'!$A:$K,9,FALSE)="","",VLOOKUP(ROW()-1,'Report 1 GLs (571 A)'!$A:$K,9,FALSE))</f>
        <v/>
      </c>
      <c r="F128" s="104" t="str">
        <f>IF(VLOOKUP(ROW()-1,'Report 1 GLs (571 A)'!$A:$K,10,FALSE)="","",VLOOKUP(ROW()-1,'Report 1 GLs (571 A)'!$A:$K,10,FALSE))</f>
        <v/>
      </c>
      <c r="G128" s="55" t="str">
        <f>IF(VLOOKUP(ROW()-1,'Report 1 GLs (571 A)'!$A:$K,11,FALSE)="","",VLOOKUP(ROW()-1,'Report 1 GLs (571 A)'!$A:$K,11,FALSE))</f>
        <v/>
      </c>
      <c r="Z128" s="55" t="s">
        <v>82</v>
      </c>
    </row>
    <row r="129" spans="1:26" x14ac:dyDescent="0.25">
      <c r="A129" s="55" t="str">
        <f>IF(VLOOKUP(ROW()-1,'Report 1 GLs (571 A)'!$A:$K,2,FALSE)="","",VLOOKUP(ROW()-1,'Report 1 GLs (571 A)'!$A:$K,2,FALSE))</f>
        <v/>
      </c>
      <c r="B129" s="104" t="str">
        <f>IF(VLOOKUP(ROW()-1,'Report 1 GLs (571 A)'!$A:$K,6,FALSE)="","",VLOOKUP(ROW()-1,'Report 1 GLs (571 A)'!$A:$K,6,FALSE))</f>
        <v/>
      </c>
      <c r="C129" s="55" t="str">
        <f>IF(VLOOKUP(ROW()-1,'Report 1 GLs (571 A)'!$A:$K,7,FALSE)="","",VLOOKUP(ROW()-1,'Report 1 GLs (571 A)'!$A:$K,7,FALSE))</f>
        <v/>
      </c>
      <c r="D129" s="55" t="str">
        <f>IF(VLOOKUP(ROW()-1,'Report 1 GLs (571 A)'!$A:$K,8,FALSE)="","",VLOOKUP(ROW()-1,'Report 1 GLs (571 A)'!$A:$K,8,FALSE))</f>
        <v/>
      </c>
      <c r="E129" s="55" t="str">
        <f>IF(VLOOKUP(ROW()-1,'Report 1 GLs (571 A)'!$A:$K,9,FALSE)="","",VLOOKUP(ROW()-1,'Report 1 GLs (571 A)'!$A:$K,9,FALSE))</f>
        <v/>
      </c>
      <c r="F129" s="104" t="str">
        <f>IF(VLOOKUP(ROW()-1,'Report 1 GLs (571 A)'!$A:$K,10,FALSE)="","",VLOOKUP(ROW()-1,'Report 1 GLs (571 A)'!$A:$K,10,FALSE))</f>
        <v/>
      </c>
      <c r="G129" s="55" t="str">
        <f>IF(VLOOKUP(ROW()-1,'Report 1 GLs (571 A)'!$A:$K,11,FALSE)="","",VLOOKUP(ROW()-1,'Report 1 GLs (571 A)'!$A:$K,11,FALSE))</f>
        <v/>
      </c>
      <c r="Z129" s="55" t="s">
        <v>82</v>
      </c>
    </row>
    <row r="130" spans="1:26" x14ac:dyDescent="0.25">
      <c r="A130" s="55" t="str">
        <f>IF(VLOOKUP(ROW()-1,'Report 1 GLs (571 A)'!$A:$K,2,FALSE)="","",VLOOKUP(ROW()-1,'Report 1 GLs (571 A)'!$A:$K,2,FALSE))</f>
        <v/>
      </c>
      <c r="B130" s="104" t="str">
        <f>IF(VLOOKUP(ROW()-1,'Report 1 GLs (571 A)'!$A:$K,6,FALSE)="","",VLOOKUP(ROW()-1,'Report 1 GLs (571 A)'!$A:$K,6,FALSE))</f>
        <v/>
      </c>
      <c r="C130" s="55" t="str">
        <f>IF(VLOOKUP(ROW()-1,'Report 1 GLs (571 A)'!$A:$K,7,FALSE)="","",VLOOKUP(ROW()-1,'Report 1 GLs (571 A)'!$A:$K,7,FALSE))</f>
        <v/>
      </c>
      <c r="D130" s="55" t="str">
        <f>IF(VLOOKUP(ROW()-1,'Report 1 GLs (571 A)'!$A:$K,8,FALSE)="","",VLOOKUP(ROW()-1,'Report 1 GLs (571 A)'!$A:$K,8,FALSE))</f>
        <v/>
      </c>
      <c r="E130" s="55" t="str">
        <f>IF(VLOOKUP(ROW()-1,'Report 1 GLs (571 A)'!$A:$K,9,FALSE)="","",VLOOKUP(ROW()-1,'Report 1 GLs (571 A)'!$A:$K,9,FALSE))</f>
        <v/>
      </c>
      <c r="F130" s="104" t="str">
        <f>IF(VLOOKUP(ROW()-1,'Report 1 GLs (571 A)'!$A:$K,10,FALSE)="","",VLOOKUP(ROW()-1,'Report 1 GLs (571 A)'!$A:$K,10,FALSE))</f>
        <v/>
      </c>
      <c r="G130" s="55" t="str">
        <f>IF(VLOOKUP(ROW()-1,'Report 1 GLs (571 A)'!$A:$K,11,FALSE)="","",VLOOKUP(ROW()-1,'Report 1 GLs (571 A)'!$A:$K,11,FALSE))</f>
        <v/>
      </c>
      <c r="Z130" s="55" t="s">
        <v>82</v>
      </c>
    </row>
    <row r="131" spans="1:26" x14ac:dyDescent="0.25">
      <c r="A131" s="55" t="str">
        <f>IF(VLOOKUP(ROW()-1,'Report 1 GLs (571 A)'!$A:$K,2,FALSE)="","",VLOOKUP(ROW()-1,'Report 1 GLs (571 A)'!$A:$K,2,FALSE))</f>
        <v/>
      </c>
      <c r="B131" s="104" t="str">
        <f>IF(VLOOKUP(ROW()-1,'Report 1 GLs (571 A)'!$A:$K,6,FALSE)="","",VLOOKUP(ROW()-1,'Report 1 GLs (571 A)'!$A:$K,6,FALSE))</f>
        <v/>
      </c>
      <c r="C131" s="55" t="str">
        <f>IF(VLOOKUP(ROW()-1,'Report 1 GLs (571 A)'!$A:$K,7,FALSE)="","",VLOOKUP(ROW()-1,'Report 1 GLs (571 A)'!$A:$K,7,FALSE))</f>
        <v/>
      </c>
      <c r="D131" s="55" t="str">
        <f>IF(VLOOKUP(ROW()-1,'Report 1 GLs (571 A)'!$A:$K,8,FALSE)="","",VLOOKUP(ROW()-1,'Report 1 GLs (571 A)'!$A:$K,8,FALSE))</f>
        <v/>
      </c>
      <c r="E131" s="55" t="str">
        <f>IF(VLOOKUP(ROW()-1,'Report 1 GLs (571 A)'!$A:$K,9,FALSE)="","",VLOOKUP(ROW()-1,'Report 1 GLs (571 A)'!$A:$K,9,FALSE))</f>
        <v/>
      </c>
      <c r="F131" s="104" t="str">
        <f>IF(VLOOKUP(ROW()-1,'Report 1 GLs (571 A)'!$A:$K,10,FALSE)="","",VLOOKUP(ROW()-1,'Report 1 GLs (571 A)'!$A:$K,10,FALSE))</f>
        <v/>
      </c>
      <c r="G131" s="55" t="str">
        <f>IF(VLOOKUP(ROW()-1,'Report 1 GLs (571 A)'!$A:$K,11,FALSE)="","",VLOOKUP(ROW()-1,'Report 1 GLs (571 A)'!$A:$K,11,FALSE))</f>
        <v/>
      </c>
      <c r="Z131" s="55" t="s">
        <v>82</v>
      </c>
    </row>
    <row r="132" spans="1:26" x14ac:dyDescent="0.25">
      <c r="A132" s="55" t="str">
        <f>IF(VLOOKUP(ROW()-1,'Report 1 GLs (571 A)'!$A:$K,2,FALSE)="","",VLOOKUP(ROW()-1,'Report 1 GLs (571 A)'!$A:$K,2,FALSE))</f>
        <v/>
      </c>
      <c r="B132" s="104" t="str">
        <f>IF(VLOOKUP(ROW()-1,'Report 1 GLs (571 A)'!$A:$K,6,FALSE)="","",VLOOKUP(ROW()-1,'Report 1 GLs (571 A)'!$A:$K,6,FALSE))</f>
        <v/>
      </c>
      <c r="C132" s="55" t="str">
        <f>IF(VLOOKUP(ROW()-1,'Report 1 GLs (571 A)'!$A:$K,7,FALSE)="","",VLOOKUP(ROW()-1,'Report 1 GLs (571 A)'!$A:$K,7,FALSE))</f>
        <v/>
      </c>
      <c r="D132" s="55" t="str">
        <f>IF(VLOOKUP(ROW()-1,'Report 1 GLs (571 A)'!$A:$K,8,FALSE)="","",VLOOKUP(ROW()-1,'Report 1 GLs (571 A)'!$A:$K,8,FALSE))</f>
        <v/>
      </c>
      <c r="E132" s="55" t="str">
        <f>IF(VLOOKUP(ROW()-1,'Report 1 GLs (571 A)'!$A:$K,9,FALSE)="","",VLOOKUP(ROW()-1,'Report 1 GLs (571 A)'!$A:$K,9,FALSE))</f>
        <v/>
      </c>
      <c r="F132" s="104" t="str">
        <f>IF(VLOOKUP(ROW()-1,'Report 1 GLs (571 A)'!$A:$K,10,FALSE)="","",VLOOKUP(ROW()-1,'Report 1 GLs (571 A)'!$A:$K,10,FALSE))</f>
        <v/>
      </c>
      <c r="G132" s="55" t="str">
        <f>IF(VLOOKUP(ROW()-1,'Report 1 GLs (571 A)'!$A:$K,11,FALSE)="","",VLOOKUP(ROW()-1,'Report 1 GLs (571 A)'!$A:$K,11,FALSE))</f>
        <v/>
      </c>
      <c r="Z132" s="55" t="s">
        <v>82</v>
      </c>
    </row>
    <row r="133" spans="1:26" x14ac:dyDescent="0.25">
      <c r="A133" s="55" t="str">
        <f>IF(VLOOKUP(ROW()-1,'Report 1 GLs (571 A)'!$A:$K,2,FALSE)="","",VLOOKUP(ROW()-1,'Report 1 GLs (571 A)'!$A:$K,2,FALSE))</f>
        <v/>
      </c>
      <c r="B133" s="104" t="str">
        <f>IF(VLOOKUP(ROW()-1,'Report 1 GLs (571 A)'!$A:$K,6,FALSE)="","",VLOOKUP(ROW()-1,'Report 1 GLs (571 A)'!$A:$K,6,FALSE))</f>
        <v/>
      </c>
      <c r="C133" s="55" t="str">
        <f>IF(VLOOKUP(ROW()-1,'Report 1 GLs (571 A)'!$A:$K,7,FALSE)="","",VLOOKUP(ROW()-1,'Report 1 GLs (571 A)'!$A:$K,7,FALSE))</f>
        <v/>
      </c>
      <c r="D133" s="55" t="str">
        <f>IF(VLOOKUP(ROW()-1,'Report 1 GLs (571 A)'!$A:$K,8,FALSE)="","",VLOOKUP(ROW()-1,'Report 1 GLs (571 A)'!$A:$K,8,FALSE))</f>
        <v/>
      </c>
      <c r="E133" s="55" t="str">
        <f>IF(VLOOKUP(ROW()-1,'Report 1 GLs (571 A)'!$A:$K,9,FALSE)="","",VLOOKUP(ROW()-1,'Report 1 GLs (571 A)'!$A:$K,9,FALSE))</f>
        <v/>
      </c>
      <c r="F133" s="104" t="str">
        <f>IF(VLOOKUP(ROW()-1,'Report 1 GLs (571 A)'!$A:$K,10,FALSE)="","",VLOOKUP(ROW()-1,'Report 1 GLs (571 A)'!$A:$K,10,FALSE))</f>
        <v/>
      </c>
      <c r="G133" s="55" t="str">
        <f>IF(VLOOKUP(ROW()-1,'Report 1 GLs (571 A)'!$A:$K,11,FALSE)="","",VLOOKUP(ROW()-1,'Report 1 GLs (571 A)'!$A:$K,11,FALSE))</f>
        <v/>
      </c>
      <c r="Z133" s="55" t="s">
        <v>82</v>
      </c>
    </row>
    <row r="134" spans="1:26" x14ac:dyDescent="0.25">
      <c r="A134" s="55" t="str">
        <f>IF(VLOOKUP(ROW()-1,'Report 1 GLs (571 A)'!$A:$K,2,FALSE)="","",VLOOKUP(ROW()-1,'Report 1 GLs (571 A)'!$A:$K,2,FALSE))</f>
        <v/>
      </c>
      <c r="B134" s="104" t="str">
        <f>IF(VLOOKUP(ROW()-1,'Report 1 GLs (571 A)'!$A:$K,6,FALSE)="","",VLOOKUP(ROW()-1,'Report 1 GLs (571 A)'!$A:$K,6,FALSE))</f>
        <v/>
      </c>
      <c r="C134" s="55" t="str">
        <f>IF(VLOOKUP(ROW()-1,'Report 1 GLs (571 A)'!$A:$K,7,FALSE)="","",VLOOKUP(ROW()-1,'Report 1 GLs (571 A)'!$A:$K,7,FALSE))</f>
        <v/>
      </c>
      <c r="D134" s="55" t="str">
        <f>IF(VLOOKUP(ROW()-1,'Report 1 GLs (571 A)'!$A:$K,8,FALSE)="","",VLOOKUP(ROW()-1,'Report 1 GLs (571 A)'!$A:$K,8,FALSE))</f>
        <v/>
      </c>
      <c r="E134" s="55" t="str">
        <f>IF(VLOOKUP(ROW()-1,'Report 1 GLs (571 A)'!$A:$K,9,FALSE)="","",VLOOKUP(ROW()-1,'Report 1 GLs (571 A)'!$A:$K,9,FALSE))</f>
        <v/>
      </c>
      <c r="F134" s="104" t="str">
        <f>IF(VLOOKUP(ROW()-1,'Report 1 GLs (571 A)'!$A:$K,10,FALSE)="","",VLOOKUP(ROW()-1,'Report 1 GLs (571 A)'!$A:$K,10,FALSE))</f>
        <v/>
      </c>
      <c r="G134" s="55" t="str">
        <f>IF(VLOOKUP(ROW()-1,'Report 1 GLs (571 A)'!$A:$K,11,FALSE)="","",VLOOKUP(ROW()-1,'Report 1 GLs (571 A)'!$A:$K,11,FALSE))</f>
        <v/>
      </c>
      <c r="Z134" s="55" t="s">
        <v>82</v>
      </c>
    </row>
    <row r="135" spans="1:26" x14ac:dyDescent="0.25">
      <c r="A135" s="55" t="str">
        <f>IF(VLOOKUP(ROW()-1,'Report 1 GLs (571 A)'!$A:$K,2,FALSE)="","",VLOOKUP(ROW()-1,'Report 1 GLs (571 A)'!$A:$K,2,FALSE))</f>
        <v/>
      </c>
      <c r="B135" s="104" t="str">
        <f>IF(VLOOKUP(ROW()-1,'Report 1 GLs (571 A)'!$A:$K,6,FALSE)="","",VLOOKUP(ROW()-1,'Report 1 GLs (571 A)'!$A:$K,6,FALSE))</f>
        <v/>
      </c>
      <c r="C135" s="55" t="str">
        <f>IF(VLOOKUP(ROW()-1,'Report 1 GLs (571 A)'!$A:$K,7,FALSE)="","",VLOOKUP(ROW()-1,'Report 1 GLs (571 A)'!$A:$K,7,FALSE))</f>
        <v/>
      </c>
      <c r="D135" s="55" t="str">
        <f>IF(VLOOKUP(ROW()-1,'Report 1 GLs (571 A)'!$A:$K,8,FALSE)="","",VLOOKUP(ROW()-1,'Report 1 GLs (571 A)'!$A:$K,8,FALSE))</f>
        <v/>
      </c>
      <c r="E135" s="55" t="str">
        <f>IF(VLOOKUP(ROW()-1,'Report 1 GLs (571 A)'!$A:$K,9,FALSE)="","",VLOOKUP(ROW()-1,'Report 1 GLs (571 A)'!$A:$K,9,FALSE))</f>
        <v/>
      </c>
      <c r="F135" s="104" t="str">
        <f>IF(VLOOKUP(ROW()-1,'Report 1 GLs (571 A)'!$A:$K,10,FALSE)="","",VLOOKUP(ROW()-1,'Report 1 GLs (571 A)'!$A:$K,10,FALSE))</f>
        <v/>
      </c>
      <c r="G135" s="55" t="str">
        <f>IF(VLOOKUP(ROW()-1,'Report 1 GLs (571 A)'!$A:$K,11,FALSE)="","",VLOOKUP(ROW()-1,'Report 1 GLs (571 A)'!$A:$K,11,FALSE))</f>
        <v/>
      </c>
      <c r="Z135" s="55" t="s">
        <v>82</v>
      </c>
    </row>
    <row r="136" spans="1:26" x14ac:dyDescent="0.25">
      <c r="A136" s="55" t="str">
        <f>IF(VLOOKUP(ROW()-1,'Report 1 GLs (571 A)'!$A:$K,2,FALSE)="","",VLOOKUP(ROW()-1,'Report 1 GLs (571 A)'!$A:$K,2,FALSE))</f>
        <v/>
      </c>
      <c r="B136" s="104" t="str">
        <f>IF(VLOOKUP(ROW()-1,'Report 1 GLs (571 A)'!$A:$K,6,FALSE)="","",VLOOKUP(ROW()-1,'Report 1 GLs (571 A)'!$A:$K,6,FALSE))</f>
        <v/>
      </c>
      <c r="C136" s="55" t="str">
        <f>IF(VLOOKUP(ROW()-1,'Report 1 GLs (571 A)'!$A:$K,7,FALSE)="","",VLOOKUP(ROW()-1,'Report 1 GLs (571 A)'!$A:$K,7,FALSE))</f>
        <v/>
      </c>
      <c r="D136" s="55" t="str">
        <f>IF(VLOOKUP(ROW()-1,'Report 1 GLs (571 A)'!$A:$K,8,FALSE)="","",VLOOKUP(ROW()-1,'Report 1 GLs (571 A)'!$A:$K,8,FALSE))</f>
        <v/>
      </c>
      <c r="E136" s="55" t="str">
        <f>IF(VLOOKUP(ROW()-1,'Report 1 GLs (571 A)'!$A:$K,9,FALSE)="","",VLOOKUP(ROW()-1,'Report 1 GLs (571 A)'!$A:$K,9,FALSE))</f>
        <v/>
      </c>
      <c r="F136" s="104" t="str">
        <f>IF(VLOOKUP(ROW()-1,'Report 1 GLs (571 A)'!$A:$K,10,FALSE)="","",VLOOKUP(ROW()-1,'Report 1 GLs (571 A)'!$A:$K,10,FALSE))</f>
        <v/>
      </c>
      <c r="G136" s="55" t="str">
        <f>IF(VLOOKUP(ROW()-1,'Report 1 GLs (571 A)'!$A:$K,11,FALSE)="","",VLOOKUP(ROW()-1,'Report 1 GLs (571 A)'!$A:$K,11,FALSE))</f>
        <v/>
      </c>
      <c r="Z136" s="55" t="s">
        <v>82</v>
      </c>
    </row>
    <row r="137" spans="1:26" x14ac:dyDescent="0.25">
      <c r="A137" s="55" t="str">
        <f>IF(VLOOKUP(ROW()-1,'Report 1 GLs (571 A)'!$A:$K,2,FALSE)="","",VLOOKUP(ROW()-1,'Report 1 GLs (571 A)'!$A:$K,2,FALSE))</f>
        <v/>
      </c>
      <c r="B137" s="104" t="str">
        <f>IF(VLOOKUP(ROW()-1,'Report 1 GLs (571 A)'!$A:$K,6,FALSE)="","",VLOOKUP(ROW()-1,'Report 1 GLs (571 A)'!$A:$K,6,FALSE))</f>
        <v/>
      </c>
      <c r="C137" s="55" t="str">
        <f>IF(VLOOKUP(ROW()-1,'Report 1 GLs (571 A)'!$A:$K,7,FALSE)="","",VLOOKUP(ROW()-1,'Report 1 GLs (571 A)'!$A:$K,7,FALSE))</f>
        <v/>
      </c>
      <c r="D137" s="55" t="str">
        <f>IF(VLOOKUP(ROW()-1,'Report 1 GLs (571 A)'!$A:$K,8,FALSE)="","",VLOOKUP(ROW()-1,'Report 1 GLs (571 A)'!$A:$K,8,FALSE))</f>
        <v/>
      </c>
      <c r="E137" s="55" t="str">
        <f>IF(VLOOKUP(ROW()-1,'Report 1 GLs (571 A)'!$A:$K,9,FALSE)="","",VLOOKUP(ROW()-1,'Report 1 GLs (571 A)'!$A:$K,9,FALSE))</f>
        <v/>
      </c>
      <c r="F137" s="104" t="str">
        <f>IF(VLOOKUP(ROW()-1,'Report 1 GLs (571 A)'!$A:$K,10,FALSE)="","",VLOOKUP(ROW()-1,'Report 1 GLs (571 A)'!$A:$K,10,FALSE))</f>
        <v/>
      </c>
      <c r="G137" s="55" t="str">
        <f>IF(VLOOKUP(ROW()-1,'Report 1 GLs (571 A)'!$A:$K,11,FALSE)="","",VLOOKUP(ROW()-1,'Report 1 GLs (571 A)'!$A:$K,11,FALSE))</f>
        <v/>
      </c>
      <c r="Z137" s="55" t="s">
        <v>82</v>
      </c>
    </row>
    <row r="138" spans="1:26" x14ac:dyDescent="0.25">
      <c r="A138" s="55" t="str">
        <f>IF(VLOOKUP(ROW()-1,'Report 1 GLs (571 A)'!$A:$K,2,FALSE)="","",VLOOKUP(ROW()-1,'Report 1 GLs (571 A)'!$A:$K,2,FALSE))</f>
        <v/>
      </c>
      <c r="B138" s="104" t="str">
        <f>IF(VLOOKUP(ROW()-1,'Report 1 GLs (571 A)'!$A:$K,6,FALSE)="","",VLOOKUP(ROW()-1,'Report 1 GLs (571 A)'!$A:$K,6,FALSE))</f>
        <v/>
      </c>
      <c r="C138" s="55" t="str">
        <f>IF(VLOOKUP(ROW()-1,'Report 1 GLs (571 A)'!$A:$K,7,FALSE)="","",VLOOKUP(ROW()-1,'Report 1 GLs (571 A)'!$A:$K,7,FALSE))</f>
        <v/>
      </c>
      <c r="D138" s="55" t="str">
        <f>IF(VLOOKUP(ROW()-1,'Report 1 GLs (571 A)'!$A:$K,8,FALSE)="","",VLOOKUP(ROW()-1,'Report 1 GLs (571 A)'!$A:$K,8,FALSE))</f>
        <v/>
      </c>
      <c r="E138" s="55" t="str">
        <f>IF(VLOOKUP(ROW()-1,'Report 1 GLs (571 A)'!$A:$K,9,FALSE)="","",VLOOKUP(ROW()-1,'Report 1 GLs (571 A)'!$A:$K,9,FALSE))</f>
        <v/>
      </c>
      <c r="F138" s="104" t="str">
        <f>IF(VLOOKUP(ROW()-1,'Report 1 GLs (571 A)'!$A:$K,10,FALSE)="","",VLOOKUP(ROW()-1,'Report 1 GLs (571 A)'!$A:$K,10,FALSE))</f>
        <v/>
      </c>
      <c r="G138" s="55" t="str">
        <f>IF(VLOOKUP(ROW()-1,'Report 1 GLs (571 A)'!$A:$K,11,FALSE)="","",VLOOKUP(ROW()-1,'Report 1 GLs (571 A)'!$A:$K,11,FALSE))</f>
        <v/>
      </c>
      <c r="Z138" s="55" t="s">
        <v>82</v>
      </c>
    </row>
    <row r="139" spans="1:26" x14ac:dyDescent="0.25">
      <c r="A139" s="55" t="str">
        <f>IF(VLOOKUP(ROW()-1,'Report 1 GLs (571 A)'!$A:$K,2,FALSE)="","",VLOOKUP(ROW()-1,'Report 1 GLs (571 A)'!$A:$K,2,FALSE))</f>
        <v/>
      </c>
      <c r="B139" s="104" t="str">
        <f>IF(VLOOKUP(ROW()-1,'Report 1 GLs (571 A)'!$A:$K,6,FALSE)="","",VLOOKUP(ROW()-1,'Report 1 GLs (571 A)'!$A:$K,6,FALSE))</f>
        <v/>
      </c>
      <c r="C139" s="55" t="str">
        <f>IF(VLOOKUP(ROW()-1,'Report 1 GLs (571 A)'!$A:$K,7,FALSE)="","",VLOOKUP(ROW()-1,'Report 1 GLs (571 A)'!$A:$K,7,FALSE))</f>
        <v/>
      </c>
      <c r="D139" s="55" t="str">
        <f>IF(VLOOKUP(ROW()-1,'Report 1 GLs (571 A)'!$A:$K,8,FALSE)="","",VLOOKUP(ROW()-1,'Report 1 GLs (571 A)'!$A:$K,8,FALSE))</f>
        <v/>
      </c>
      <c r="E139" s="55" t="str">
        <f>IF(VLOOKUP(ROW()-1,'Report 1 GLs (571 A)'!$A:$K,9,FALSE)="","",VLOOKUP(ROW()-1,'Report 1 GLs (571 A)'!$A:$K,9,FALSE))</f>
        <v/>
      </c>
      <c r="F139" s="104" t="str">
        <f>IF(VLOOKUP(ROW()-1,'Report 1 GLs (571 A)'!$A:$K,10,FALSE)="","",VLOOKUP(ROW()-1,'Report 1 GLs (571 A)'!$A:$K,10,FALSE))</f>
        <v/>
      </c>
      <c r="G139" s="55" t="str">
        <f>IF(VLOOKUP(ROW()-1,'Report 1 GLs (571 A)'!$A:$K,11,FALSE)="","",VLOOKUP(ROW()-1,'Report 1 GLs (571 A)'!$A:$K,11,FALSE))</f>
        <v/>
      </c>
      <c r="Z139" s="55" t="s">
        <v>82</v>
      </c>
    </row>
    <row r="140" spans="1:26" x14ac:dyDescent="0.25">
      <c r="A140" s="55" t="str">
        <f>IF(VLOOKUP(ROW()-1,'Report 1 GLs (571 A)'!$A:$K,2,FALSE)="","",VLOOKUP(ROW()-1,'Report 1 GLs (571 A)'!$A:$K,2,FALSE))</f>
        <v/>
      </c>
      <c r="B140" s="104" t="str">
        <f>IF(VLOOKUP(ROW()-1,'Report 1 GLs (571 A)'!$A:$K,6,FALSE)="","",VLOOKUP(ROW()-1,'Report 1 GLs (571 A)'!$A:$K,6,FALSE))</f>
        <v/>
      </c>
      <c r="C140" s="55" t="str">
        <f>IF(VLOOKUP(ROW()-1,'Report 1 GLs (571 A)'!$A:$K,7,FALSE)="","",VLOOKUP(ROW()-1,'Report 1 GLs (571 A)'!$A:$K,7,FALSE))</f>
        <v/>
      </c>
      <c r="D140" s="55" t="str">
        <f>IF(VLOOKUP(ROW()-1,'Report 1 GLs (571 A)'!$A:$K,8,FALSE)="","",VLOOKUP(ROW()-1,'Report 1 GLs (571 A)'!$A:$K,8,FALSE))</f>
        <v/>
      </c>
      <c r="E140" s="55" t="str">
        <f>IF(VLOOKUP(ROW()-1,'Report 1 GLs (571 A)'!$A:$K,9,FALSE)="","",VLOOKUP(ROW()-1,'Report 1 GLs (571 A)'!$A:$K,9,FALSE))</f>
        <v/>
      </c>
      <c r="F140" s="104" t="str">
        <f>IF(VLOOKUP(ROW()-1,'Report 1 GLs (571 A)'!$A:$K,10,FALSE)="","",VLOOKUP(ROW()-1,'Report 1 GLs (571 A)'!$A:$K,10,FALSE))</f>
        <v/>
      </c>
      <c r="G140" s="55" t="str">
        <f>IF(VLOOKUP(ROW()-1,'Report 1 GLs (571 A)'!$A:$K,11,FALSE)="","",VLOOKUP(ROW()-1,'Report 1 GLs (571 A)'!$A:$K,11,FALSE))</f>
        <v/>
      </c>
      <c r="Z140" s="55" t="s">
        <v>82</v>
      </c>
    </row>
    <row r="141" spans="1:26" x14ac:dyDescent="0.25">
      <c r="A141" s="55" t="str">
        <f>IF(VLOOKUP(ROW()-1,'Report 1 GLs (571 A)'!$A:$K,2,FALSE)="","",VLOOKUP(ROW()-1,'Report 1 GLs (571 A)'!$A:$K,2,FALSE))</f>
        <v/>
      </c>
      <c r="B141" s="104" t="str">
        <f>IF(VLOOKUP(ROW()-1,'Report 1 GLs (571 A)'!$A:$K,6,FALSE)="","",VLOOKUP(ROW()-1,'Report 1 GLs (571 A)'!$A:$K,6,FALSE))</f>
        <v/>
      </c>
      <c r="C141" s="55" t="str">
        <f>IF(VLOOKUP(ROW()-1,'Report 1 GLs (571 A)'!$A:$K,7,FALSE)="","",VLOOKUP(ROW()-1,'Report 1 GLs (571 A)'!$A:$K,7,FALSE))</f>
        <v/>
      </c>
      <c r="D141" s="55" t="str">
        <f>IF(VLOOKUP(ROW()-1,'Report 1 GLs (571 A)'!$A:$K,8,FALSE)="","",VLOOKUP(ROW()-1,'Report 1 GLs (571 A)'!$A:$K,8,FALSE))</f>
        <v/>
      </c>
      <c r="E141" s="55" t="str">
        <f>IF(VLOOKUP(ROW()-1,'Report 1 GLs (571 A)'!$A:$K,9,FALSE)="","",VLOOKUP(ROW()-1,'Report 1 GLs (571 A)'!$A:$K,9,FALSE))</f>
        <v/>
      </c>
      <c r="F141" s="104" t="str">
        <f>IF(VLOOKUP(ROW()-1,'Report 1 GLs (571 A)'!$A:$K,10,FALSE)="","",VLOOKUP(ROW()-1,'Report 1 GLs (571 A)'!$A:$K,10,FALSE))</f>
        <v/>
      </c>
      <c r="G141" s="55" t="str">
        <f>IF(VLOOKUP(ROW()-1,'Report 1 GLs (571 A)'!$A:$K,11,FALSE)="","",VLOOKUP(ROW()-1,'Report 1 GLs (571 A)'!$A:$K,11,FALSE))</f>
        <v/>
      </c>
      <c r="Z141" s="55" t="s">
        <v>82</v>
      </c>
    </row>
    <row r="142" spans="1:26" x14ac:dyDescent="0.25">
      <c r="A142" s="55" t="str">
        <f>IF(VLOOKUP(ROW()-1,'Report 1 GLs (571 A)'!$A:$K,2,FALSE)="","",VLOOKUP(ROW()-1,'Report 1 GLs (571 A)'!$A:$K,2,FALSE))</f>
        <v/>
      </c>
      <c r="B142" s="104" t="str">
        <f>IF(VLOOKUP(ROW()-1,'Report 1 GLs (571 A)'!$A:$K,6,FALSE)="","",VLOOKUP(ROW()-1,'Report 1 GLs (571 A)'!$A:$K,6,FALSE))</f>
        <v/>
      </c>
      <c r="C142" s="55" t="str">
        <f>IF(VLOOKUP(ROW()-1,'Report 1 GLs (571 A)'!$A:$K,7,FALSE)="","",VLOOKUP(ROW()-1,'Report 1 GLs (571 A)'!$A:$K,7,FALSE))</f>
        <v/>
      </c>
      <c r="D142" s="55" t="str">
        <f>IF(VLOOKUP(ROW()-1,'Report 1 GLs (571 A)'!$A:$K,8,FALSE)="","",VLOOKUP(ROW()-1,'Report 1 GLs (571 A)'!$A:$K,8,FALSE))</f>
        <v/>
      </c>
      <c r="E142" s="55" t="str">
        <f>IF(VLOOKUP(ROW()-1,'Report 1 GLs (571 A)'!$A:$K,9,FALSE)="","",VLOOKUP(ROW()-1,'Report 1 GLs (571 A)'!$A:$K,9,FALSE))</f>
        <v/>
      </c>
      <c r="F142" s="104" t="str">
        <f>IF(VLOOKUP(ROW()-1,'Report 1 GLs (571 A)'!$A:$K,10,FALSE)="","",VLOOKUP(ROW()-1,'Report 1 GLs (571 A)'!$A:$K,10,FALSE))</f>
        <v/>
      </c>
      <c r="G142" s="55" t="str">
        <f>IF(VLOOKUP(ROW()-1,'Report 1 GLs (571 A)'!$A:$K,11,FALSE)="","",VLOOKUP(ROW()-1,'Report 1 GLs (571 A)'!$A:$K,11,FALSE))</f>
        <v/>
      </c>
      <c r="Z142" s="55" t="s">
        <v>82</v>
      </c>
    </row>
    <row r="143" spans="1:26" x14ac:dyDescent="0.25">
      <c r="A143" s="55" t="str">
        <f>IF(VLOOKUP(ROW()-1,'Report 1 GLs (571 A)'!$A:$K,2,FALSE)="","",VLOOKUP(ROW()-1,'Report 1 GLs (571 A)'!$A:$K,2,FALSE))</f>
        <v/>
      </c>
      <c r="B143" s="104" t="str">
        <f>IF(VLOOKUP(ROW()-1,'Report 1 GLs (571 A)'!$A:$K,6,FALSE)="","",VLOOKUP(ROW()-1,'Report 1 GLs (571 A)'!$A:$K,6,FALSE))</f>
        <v/>
      </c>
      <c r="C143" s="55" t="str">
        <f>IF(VLOOKUP(ROW()-1,'Report 1 GLs (571 A)'!$A:$K,7,FALSE)="","",VLOOKUP(ROW()-1,'Report 1 GLs (571 A)'!$A:$K,7,FALSE))</f>
        <v/>
      </c>
      <c r="D143" s="55" t="str">
        <f>IF(VLOOKUP(ROW()-1,'Report 1 GLs (571 A)'!$A:$K,8,FALSE)="","",VLOOKUP(ROW()-1,'Report 1 GLs (571 A)'!$A:$K,8,FALSE))</f>
        <v/>
      </c>
      <c r="E143" s="55" t="str">
        <f>IF(VLOOKUP(ROW()-1,'Report 1 GLs (571 A)'!$A:$K,9,FALSE)="","",VLOOKUP(ROW()-1,'Report 1 GLs (571 A)'!$A:$K,9,FALSE))</f>
        <v/>
      </c>
      <c r="F143" s="104" t="str">
        <f>IF(VLOOKUP(ROW()-1,'Report 1 GLs (571 A)'!$A:$K,10,FALSE)="","",VLOOKUP(ROW()-1,'Report 1 GLs (571 A)'!$A:$K,10,FALSE))</f>
        <v/>
      </c>
      <c r="G143" s="55" t="str">
        <f>IF(VLOOKUP(ROW()-1,'Report 1 GLs (571 A)'!$A:$K,11,FALSE)="","",VLOOKUP(ROW()-1,'Report 1 GLs (571 A)'!$A:$K,11,FALSE))</f>
        <v/>
      </c>
      <c r="Z143" s="55" t="s">
        <v>82</v>
      </c>
    </row>
    <row r="144" spans="1:26" x14ac:dyDescent="0.25">
      <c r="A144" s="55" t="str">
        <f>IF(VLOOKUP(ROW()-1,'Report 1 GLs (571 A)'!$A:$K,2,FALSE)="","",VLOOKUP(ROW()-1,'Report 1 GLs (571 A)'!$A:$K,2,FALSE))</f>
        <v/>
      </c>
      <c r="B144" s="104" t="str">
        <f>IF(VLOOKUP(ROW()-1,'Report 1 GLs (571 A)'!$A:$K,6,FALSE)="","",VLOOKUP(ROW()-1,'Report 1 GLs (571 A)'!$A:$K,6,FALSE))</f>
        <v/>
      </c>
      <c r="C144" s="55" t="str">
        <f>IF(VLOOKUP(ROW()-1,'Report 1 GLs (571 A)'!$A:$K,7,FALSE)="","",VLOOKUP(ROW()-1,'Report 1 GLs (571 A)'!$A:$K,7,FALSE))</f>
        <v/>
      </c>
      <c r="D144" s="55" t="str">
        <f>IF(VLOOKUP(ROW()-1,'Report 1 GLs (571 A)'!$A:$K,8,FALSE)="","",VLOOKUP(ROW()-1,'Report 1 GLs (571 A)'!$A:$K,8,FALSE))</f>
        <v/>
      </c>
      <c r="E144" s="55" t="str">
        <f>IF(VLOOKUP(ROW()-1,'Report 1 GLs (571 A)'!$A:$K,9,FALSE)="","",VLOOKUP(ROW()-1,'Report 1 GLs (571 A)'!$A:$K,9,FALSE))</f>
        <v/>
      </c>
      <c r="F144" s="104" t="str">
        <f>IF(VLOOKUP(ROW()-1,'Report 1 GLs (571 A)'!$A:$K,10,FALSE)="","",VLOOKUP(ROW()-1,'Report 1 GLs (571 A)'!$A:$K,10,FALSE))</f>
        <v/>
      </c>
      <c r="G144" s="55" t="str">
        <f>IF(VLOOKUP(ROW()-1,'Report 1 GLs (571 A)'!$A:$K,11,FALSE)="","",VLOOKUP(ROW()-1,'Report 1 GLs (571 A)'!$A:$K,11,FALSE))</f>
        <v/>
      </c>
      <c r="Z144" s="55" t="s">
        <v>82</v>
      </c>
    </row>
    <row r="145" spans="1:26" x14ac:dyDescent="0.25">
      <c r="A145" s="55" t="str">
        <f>IF(VLOOKUP(ROW()-1,'Report 1 GLs (571 A)'!$A:$K,2,FALSE)="","",VLOOKUP(ROW()-1,'Report 1 GLs (571 A)'!$A:$K,2,FALSE))</f>
        <v/>
      </c>
      <c r="B145" s="104" t="str">
        <f>IF(VLOOKUP(ROW()-1,'Report 1 GLs (571 A)'!$A:$K,6,FALSE)="","",VLOOKUP(ROW()-1,'Report 1 GLs (571 A)'!$A:$K,6,FALSE))</f>
        <v/>
      </c>
      <c r="C145" s="55" t="str">
        <f>IF(VLOOKUP(ROW()-1,'Report 1 GLs (571 A)'!$A:$K,7,FALSE)="","",VLOOKUP(ROW()-1,'Report 1 GLs (571 A)'!$A:$K,7,FALSE))</f>
        <v/>
      </c>
      <c r="D145" s="55" t="str">
        <f>IF(VLOOKUP(ROW()-1,'Report 1 GLs (571 A)'!$A:$K,8,FALSE)="","",VLOOKUP(ROW()-1,'Report 1 GLs (571 A)'!$A:$K,8,FALSE))</f>
        <v/>
      </c>
      <c r="E145" s="55" t="str">
        <f>IF(VLOOKUP(ROW()-1,'Report 1 GLs (571 A)'!$A:$K,9,FALSE)="","",VLOOKUP(ROW()-1,'Report 1 GLs (571 A)'!$A:$K,9,FALSE))</f>
        <v/>
      </c>
      <c r="F145" s="104" t="str">
        <f>IF(VLOOKUP(ROW()-1,'Report 1 GLs (571 A)'!$A:$K,10,FALSE)="","",VLOOKUP(ROW()-1,'Report 1 GLs (571 A)'!$A:$K,10,FALSE))</f>
        <v/>
      </c>
      <c r="G145" s="55" t="str">
        <f>IF(VLOOKUP(ROW()-1,'Report 1 GLs (571 A)'!$A:$K,11,FALSE)="","",VLOOKUP(ROW()-1,'Report 1 GLs (571 A)'!$A:$K,11,FALSE))</f>
        <v/>
      </c>
      <c r="Z145" s="55" t="s">
        <v>82</v>
      </c>
    </row>
    <row r="146" spans="1:26" x14ac:dyDescent="0.25">
      <c r="A146" s="55" t="str">
        <f>IF(VLOOKUP(ROW()-1,'Report 1 GLs (571 A)'!$A:$K,2,FALSE)="","",VLOOKUP(ROW()-1,'Report 1 GLs (571 A)'!$A:$K,2,FALSE))</f>
        <v/>
      </c>
      <c r="B146" s="104" t="str">
        <f>IF(VLOOKUP(ROW()-1,'Report 1 GLs (571 A)'!$A:$K,6,FALSE)="","",VLOOKUP(ROW()-1,'Report 1 GLs (571 A)'!$A:$K,6,FALSE))</f>
        <v/>
      </c>
      <c r="C146" s="55" t="str">
        <f>IF(VLOOKUP(ROW()-1,'Report 1 GLs (571 A)'!$A:$K,7,FALSE)="","",VLOOKUP(ROW()-1,'Report 1 GLs (571 A)'!$A:$K,7,FALSE))</f>
        <v/>
      </c>
      <c r="D146" s="55" t="str">
        <f>IF(VLOOKUP(ROW()-1,'Report 1 GLs (571 A)'!$A:$K,8,FALSE)="","",VLOOKUP(ROW()-1,'Report 1 GLs (571 A)'!$A:$K,8,FALSE))</f>
        <v/>
      </c>
      <c r="E146" s="55" t="str">
        <f>IF(VLOOKUP(ROW()-1,'Report 1 GLs (571 A)'!$A:$K,9,FALSE)="","",VLOOKUP(ROW()-1,'Report 1 GLs (571 A)'!$A:$K,9,FALSE))</f>
        <v/>
      </c>
      <c r="F146" s="104" t="str">
        <f>IF(VLOOKUP(ROW()-1,'Report 1 GLs (571 A)'!$A:$K,10,FALSE)="","",VLOOKUP(ROW()-1,'Report 1 GLs (571 A)'!$A:$K,10,FALSE))</f>
        <v/>
      </c>
      <c r="G146" s="55" t="str">
        <f>IF(VLOOKUP(ROW()-1,'Report 1 GLs (571 A)'!$A:$K,11,FALSE)="","",VLOOKUP(ROW()-1,'Report 1 GLs (571 A)'!$A:$K,11,FALSE))</f>
        <v/>
      </c>
      <c r="Z146" s="55" t="s">
        <v>82</v>
      </c>
    </row>
    <row r="147" spans="1:26" x14ac:dyDescent="0.25">
      <c r="A147" s="55" t="str">
        <f>IF(VLOOKUP(ROW()-1,'Report 1 GLs (571 A)'!$A:$K,2,FALSE)="","",VLOOKUP(ROW()-1,'Report 1 GLs (571 A)'!$A:$K,2,FALSE))</f>
        <v/>
      </c>
      <c r="B147" s="104" t="str">
        <f>IF(VLOOKUP(ROW()-1,'Report 1 GLs (571 A)'!$A:$K,6,FALSE)="","",VLOOKUP(ROW()-1,'Report 1 GLs (571 A)'!$A:$K,6,FALSE))</f>
        <v/>
      </c>
      <c r="C147" s="55" t="str">
        <f>IF(VLOOKUP(ROW()-1,'Report 1 GLs (571 A)'!$A:$K,7,FALSE)="","",VLOOKUP(ROW()-1,'Report 1 GLs (571 A)'!$A:$K,7,FALSE))</f>
        <v/>
      </c>
      <c r="D147" s="55" t="str">
        <f>IF(VLOOKUP(ROW()-1,'Report 1 GLs (571 A)'!$A:$K,8,FALSE)="","",VLOOKUP(ROW()-1,'Report 1 GLs (571 A)'!$A:$K,8,FALSE))</f>
        <v/>
      </c>
      <c r="E147" s="55" t="str">
        <f>IF(VLOOKUP(ROW()-1,'Report 1 GLs (571 A)'!$A:$K,9,FALSE)="","",VLOOKUP(ROW()-1,'Report 1 GLs (571 A)'!$A:$K,9,FALSE))</f>
        <v/>
      </c>
      <c r="F147" s="104" t="str">
        <f>IF(VLOOKUP(ROW()-1,'Report 1 GLs (571 A)'!$A:$K,10,FALSE)="","",VLOOKUP(ROW()-1,'Report 1 GLs (571 A)'!$A:$K,10,FALSE))</f>
        <v/>
      </c>
      <c r="G147" s="55" t="str">
        <f>IF(VLOOKUP(ROW()-1,'Report 1 GLs (571 A)'!$A:$K,11,FALSE)="","",VLOOKUP(ROW()-1,'Report 1 GLs (571 A)'!$A:$K,11,FALSE))</f>
        <v/>
      </c>
      <c r="Z147" s="55" t="s">
        <v>82</v>
      </c>
    </row>
    <row r="148" spans="1:26" x14ac:dyDescent="0.25">
      <c r="A148" s="55" t="str">
        <f>IF(VLOOKUP(ROW()-1,'Report 1 GLs (571 A)'!$A:$K,2,FALSE)="","",VLOOKUP(ROW()-1,'Report 1 GLs (571 A)'!$A:$K,2,FALSE))</f>
        <v/>
      </c>
      <c r="B148" s="104" t="str">
        <f>IF(VLOOKUP(ROW()-1,'Report 1 GLs (571 A)'!$A:$K,6,FALSE)="","",VLOOKUP(ROW()-1,'Report 1 GLs (571 A)'!$A:$K,6,FALSE))</f>
        <v/>
      </c>
      <c r="C148" s="55" t="str">
        <f>IF(VLOOKUP(ROW()-1,'Report 1 GLs (571 A)'!$A:$K,7,FALSE)="","",VLOOKUP(ROW()-1,'Report 1 GLs (571 A)'!$A:$K,7,FALSE))</f>
        <v/>
      </c>
      <c r="D148" s="55" t="str">
        <f>IF(VLOOKUP(ROW()-1,'Report 1 GLs (571 A)'!$A:$K,8,FALSE)="","",VLOOKUP(ROW()-1,'Report 1 GLs (571 A)'!$A:$K,8,FALSE))</f>
        <v/>
      </c>
      <c r="E148" s="55" t="str">
        <f>IF(VLOOKUP(ROW()-1,'Report 1 GLs (571 A)'!$A:$K,9,FALSE)="","",VLOOKUP(ROW()-1,'Report 1 GLs (571 A)'!$A:$K,9,FALSE))</f>
        <v/>
      </c>
      <c r="F148" s="104" t="str">
        <f>IF(VLOOKUP(ROW()-1,'Report 1 GLs (571 A)'!$A:$K,10,FALSE)="","",VLOOKUP(ROW()-1,'Report 1 GLs (571 A)'!$A:$K,10,FALSE))</f>
        <v/>
      </c>
      <c r="G148" s="55" t="str">
        <f>IF(VLOOKUP(ROW()-1,'Report 1 GLs (571 A)'!$A:$K,11,FALSE)="","",VLOOKUP(ROW()-1,'Report 1 GLs (571 A)'!$A:$K,11,FALSE))</f>
        <v/>
      </c>
      <c r="Z148" s="55" t="s">
        <v>82</v>
      </c>
    </row>
    <row r="149" spans="1:26" x14ac:dyDescent="0.25">
      <c r="A149" s="55" t="str">
        <f>IF(VLOOKUP(ROW()-1,'Report 1 GLs (571 A)'!$A:$K,2,FALSE)="","",VLOOKUP(ROW()-1,'Report 1 GLs (571 A)'!$A:$K,2,FALSE))</f>
        <v/>
      </c>
      <c r="B149" s="104" t="str">
        <f>IF(VLOOKUP(ROW()-1,'Report 1 GLs (571 A)'!$A:$K,6,FALSE)="","",VLOOKUP(ROW()-1,'Report 1 GLs (571 A)'!$A:$K,6,FALSE))</f>
        <v/>
      </c>
      <c r="C149" s="55" t="str">
        <f>IF(VLOOKUP(ROW()-1,'Report 1 GLs (571 A)'!$A:$K,7,FALSE)="","",VLOOKUP(ROW()-1,'Report 1 GLs (571 A)'!$A:$K,7,FALSE))</f>
        <v/>
      </c>
      <c r="D149" s="55" t="str">
        <f>IF(VLOOKUP(ROW()-1,'Report 1 GLs (571 A)'!$A:$K,8,FALSE)="","",VLOOKUP(ROW()-1,'Report 1 GLs (571 A)'!$A:$K,8,FALSE))</f>
        <v/>
      </c>
      <c r="E149" s="55" t="str">
        <f>IF(VLOOKUP(ROW()-1,'Report 1 GLs (571 A)'!$A:$K,9,FALSE)="","",VLOOKUP(ROW()-1,'Report 1 GLs (571 A)'!$A:$K,9,FALSE))</f>
        <v/>
      </c>
      <c r="F149" s="104" t="str">
        <f>IF(VLOOKUP(ROW()-1,'Report 1 GLs (571 A)'!$A:$K,10,FALSE)="","",VLOOKUP(ROW()-1,'Report 1 GLs (571 A)'!$A:$K,10,FALSE))</f>
        <v/>
      </c>
      <c r="G149" s="55" t="str">
        <f>IF(VLOOKUP(ROW()-1,'Report 1 GLs (571 A)'!$A:$K,11,FALSE)="","",VLOOKUP(ROW()-1,'Report 1 GLs (571 A)'!$A:$K,11,FALSE))</f>
        <v/>
      </c>
      <c r="Z149" s="55" t="s">
        <v>82</v>
      </c>
    </row>
    <row r="150" spans="1:26" x14ac:dyDescent="0.25">
      <c r="A150" s="55" t="str">
        <f>IF(VLOOKUP(ROW()-1,'Report 1 GLs (571 A)'!$A:$K,2,FALSE)="","",VLOOKUP(ROW()-1,'Report 1 GLs (571 A)'!$A:$K,2,FALSE))</f>
        <v/>
      </c>
      <c r="B150" s="104" t="str">
        <f>IF(VLOOKUP(ROW()-1,'Report 1 GLs (571 A)'!$A:$K,6,FALSE)="","",VLOOKUP(ROW()-1,'Report 1 GLs (571 A)'!$A:$K,6,FALSE))</f>
        <v/>
      </c>
      <c r="C150" s="55" t="str">
        <f>IF(VLOOKUP(ROW()-1,'Report 1 GLs (571 A)'!$A:$K,7,FALSE)="","",VLOOKUP(ROW()-1,'Report 1 GLs (571 A)'!$A:$K,7,FALSE))</f>
        <v/>
      </c>
      <c r="D150" s="55" t="str">
        <f>IF(VLOOKUP(ROW()-1,'Report 1 GLs (571 A)'!$A:$K,8,FALSE)="","",VLOOKUP(ROW()-1,'Report 1 GLs (571 A)'!$A:$K,8,FALSE))</f>
        <v/>
      </c>
      <c r="E150" s="55" t="str">
        <f>IF(VLOOKUP(ROW()-1,'Report 1 GLs (571 A)'!$A:$K,9,FALSE)="","",VLOOKUP(ROW()-1,'Report 1 GLs (571 A)'!$A:$K,9,FALSE))</f>
        <v/>
      </c>
      <c r="F150" s="104" t="str">
        <f>IF(VLOOKUP(ROW()-1,'Report 1 GLs (571 A)'!$A:$K,10,FALSE)="","",VLOOKUP(ROW()-1,'Report 1 GLs (571 A)'!$A:$K,10,FALSE))</f>
        <v/>
      </c>
      <c r="G150" s="55" t="str">
        <f>IF(VLOOKUP(ROW()-1,'Report 1 GLs (571 A)'!$A:$K,11,FALSE)="","",VLOOKUP(ROW()-1,'Report 1 GLs (571 A)'!$A:$K,11,FALSE))</f>
        <v/>
      </c>
      <c r="Z150" s="55" t="s">
        <v>82</v>
      </c>
    </row>
    <row r="151" spans="1:26" x14ac:dyDescent="0.25">
      <c r="A151" s="55" t="str">
        <f>IF(VLOOKUP(ROW()-1,'Report 1 GLs (571 A)'!$A:$K,2,FALSE)="","",VLOOKUP(ROW()-1,'Report 1 GLs (571 A)'!$A:$K,2,FALSE))</f>
        <v/>
      </c>
      <c r="B151" s="104" t="str">
        <f>IF(VLOOKUP(ROW()-1,'Report 1 GLs (571 A)'!$A:$K,6,FALSE)="","",VLOOKUP(ROW()-1,'Report 1 GLs (571 A)'!$A:$K,6,FALSE))</f>
        <v/>
      </c>
      <c r="C151" s="55" t="str">
        <f>IF(VLOOKUP(ROW()-1,'Report 1 GLs (571 A)'!$A:$K,7,FALSE)="","",VLOOKUP(ROW()-1,'Report 1 GLs (571 A)'!$A:$K,7,FALSE))</f>
        <v/>
      </c>
      <c r="D151" s="55" t="str">
        <f>IF(VLOOKUP(ROW()-1,'Report 1 GLs (571 A)'!$A:$K,8,FALSE)="","",VLOOKUP(ROW()-1,'Report 1 GLs (571 A)'!$A:$K,8,FALSE))</f>
        <v/>
      </c>
      <c r="E151" s="55" t="str">
        <f>IF(VLOOKUP(ROW()-1,'Report 1 GLs (571 A)'!$A:$K,9,FALSE)="","",VLOOKUP(ROW()-1,'Report 1 GLs (571 A)'!$A:$K,9,FALSE))</f>
        <v/>
      </c>
      <c r="F151" s="104" t="str">
        <f>IF(VLOOKUP(ROW()-1,'Report 1 GLs (571 A)'!$A:$K,10,FALSE)="","",VLOOKUP(ROW()-1,'Report 1 GLs (571 A)'!$A:$K,10,FALSE))</f>
        <v/>
      </c>
      <c r="G151" s="55" t="str">
        <f>IF(VLOOKUP(ROW()-1,'Report 1 GLs (571 A)'!$A:$K,11,FALSE)="","",VLOOKUP(ROW()-1,'Report 1 GLs (571 A)'!$A:$K,11,FALSE))</f>
        <v/>
      </c>
      <c r="Z151" s="55" t="s">
        <v>82</v>
      </c>
    </row>
    <row r="152" spans="1:26" x14ac:dyDescent="0.25">
      <c r="A152" s="55" t="str">
        <f>IF(VLOOKUP(ROW()-1,'Report 1 GLs (571 A)'!$A:$K,2,FALSE)="","",VLOOKUP(ROW()-1,'Report 1 GLs (571 A)'!$A:$K,2,FALSE))</f>
        <v/>
      </c>
      <c r="B152" s="104" t="str">
        <f>IF(VLOOKUP(ROW()-1,'Report 1 GLs (571 A)'!$A:$K,6,FALSE)="","",VLOOKUP(ROW()-1,'Report 1 GLs (571 A)'!$A:$K,6,FALSE))</f>
        <v/>
      </c>
      <c r="C152" s="55" t="str">
        <f>IF(VLOOKUP(ROW()-1,'Report 1 GLs (571 A)'!$A:$K,7,FALSE)="","",VLOOKUP(ROW()-1,'Report 1 GLs (571 A)'!$A:$K,7,FALSE))</f>
        <v/>
      </c>
      <c r="D152" s="55" t="str">
        <f>IF(VLOOKUP(ROW()-1,'Report 1 GLs (571 A)'!$A:$K,8,FALSE)="","",VLOOKUP(ROW()-1,'Report 1 GLs (571 A)'!$A:$K,8,FALSE))</f>
        <v/>
      </c>
      <c r="E152" s="55" t="str">
        <f>IF(VLOOKUP(ROW()-1,'Report 1 GLs (571 A)'!$A:$K,9,FALSE)="","",VLOOKUP(ROW()-1,'Report 1 GLs (571 A)'!$A:$K,9,FALSE))</f>
        <v/>
      </c>
      <c r="F152" s="104" t="str">
        <f>IF(VLOOKUP(ROW()-1,'Report 1 GLs (571 A)'!$A:$K,10,FALSE)="","",VLOOKUP(ROW()-1,'Report 1 GLs (571 A)'!$A:$K,10,FALSE))</f>
        <v/>
      </c>
      <c r="G152" s="55" t="str">
        <f>IF(VLOOKUP(ROW()-1,'Report 1 GLs (571 A)'!$A:$K,11,FALSE)="","",VLOOKUP(ROW()-1,'Report 1 GLs (571 A)'!$A:$K,11,FALSE))</f>
        <v/>
      </c>
      <c r="Z152" s="55" t="s">
        <v>82</v>
      </c>
    </row>
    <row r="153" spans="1:26" x14ac:dyDescent="0.25">
      <c r="A153" s="55" t="str">
        <f>IF(VLOOKUP(ROW()-1,'Report 1 GLs (571 A)'!$A:$K,2,FALSE)="","",VLOOKUP(ROW()-1,'Report 1 GLs (571 A)'!$A:$K,2,FALSE))</f>
        <v/>
      </c>
      <c r="B153" s="104" t="str">
        <f>IF(VLOOKUP(ROW()-1,'Report 1 GLs (571 A)'!$A:$K,6,FALSE)="","",VLOOKUP(ROW()-1,'Report 1 GLs (571 A)'!$A:$K,6,FALSE))</f>
        <v/>
      </c>
      <c r="C153" s="55" t="str">
        <f>IF(VLOOKUP(ROW()-1,'Report 1 GLs (571 A)'!$A:$K,7,FALSE)="","",VLOOKUP(ROW()-1,'Report 1 GLs (571 A)'!$A:$K,7,FALSE))</f>
        <v/>
      </c>
      <c r="D153" s="55" t="str">
        <f>IF(VLOOKUP(ROW()-1,'Report 1 GLs (571 A)'!$A:$K,8,FALSE)="","",VLOOKUP(ROW()-1,'Report 1 GLs (571 A)'!$A:$K,8,FALSE))</f>
        <v/>
      </c>
      <c r="E153" s="55" t="str">
        <f>IF(VLOOKUP(ROW()-1,'Report 1 GLs (571 A)'!$A:$K,9,FALSE)="","",VLOOKUP(ROW()-1,'Report 1 GLs (571 A)'!$A:$K,9,FALSE))</f>
        <v/>
      </c>
      <c r="F153" s="104" t="str">
        <f>IF(VLOOKUP(ROW()-1,'Report 1 GLs (571 A)'!$A:$K,10,FALSE)="","",VLOOKUP(ROW()-1,'Report 1 GLs (571 A)'!$A:$K,10,FALSE))</f>
        <v/>
      </c>
      <c r="G153" s="55" t="str">
        <f>IF(VLOOKUP(ROW()-1,'Report 1 GLs (571 A)'!$A:$K,11,FALSE)="","",VLOOKUP(ROW()-1,'Report 1 GLs (571 A)'!$A:$K,11,FALSE))</f>
        <v/>
      </c>
      <c r="Z153" s="55" t="s">
        <v>82</v>
      </c>
    </row>
    <row r="154" spans="1:26" x14ac:dyDescent="0.25">
      <c r="A154" s="55" t="str">
        <f>IF(VLOOKUP(ROW()-1,'Report 1 GLs (571 A)'!$A:$K,2,FALSE)="","",VLOOKUP(ROW()-1,'Report 1 GLs (571 A)'!$A:$K,2,FALSE))</f>
        <v/>
      </c>
      <c r="B154" s="104" t="str">
        <f>IF(VLOOKUP(ROW()-1,'Report 1 GLs (571 A)'!$A:$K,6,FALSE)="","",VLOOKUP(ROW()-1,'Report 1 GLs (571 A)'!$A:$K,6,FALSE))</f>
        <v/>
      </c>
      <c r="C154" s="55" t="str">
        <f>IF(VLOOKUP(ROW()-1,'Report 1 GLs (571 A)'!$A:$K,7,FALSE)="","",VLOOKUP(ROW()-1,'Report 1 GLs (571 A)'!$A:$K,7,FALSE))</f>
        <v/>
      </c>
      <c r="D154" s="55" t="str">
        <f>IF(VLOOKUP(ROW()-1,'Report 1 GLs (571 A)'!$A:$K,8,FALSE)="","",VLOOKUP(ROW()-1,'Report 1 GLs (571 A)'!$A:$K,8,FALSE))</f>
        <v/>
      </c>
      <c r="E154" s="55" t="str">
        <f>IF(VLOOKUP(ROW()-1,'Report 1 GLs (571 A)'!$A:$K,9,FALSE)="","",VLOOKUP(ROW()-1,'Report 1 GLs (571 A)'!$A:$K,9,FALSE))</f>
        <v/>
      </c>
      <c r="F154" s="104" t="str">
        <f>IF(VLOOKUP(ROW()-1,'Report 1 GLs (571 A)'!$A:$K,10,FALSE)="","",VLOOKUP(ROW()-1,'Report 1 GLs (571 A)'!$A:$K,10,FALSE))</f>
        <v/>
      </c>
      <c r="G154" s="55" t="str">
        <f>IF(VLOOKUP(ROW()-1,'Report 1 GLs (571 A)'!$A:$K,11,FALSE)="","",VLOOKUP(ROW()-1,'Report 1 GLs (571 A)'!$A:$K,11,FALSE))</f>
        <v/>
      </c>
      <c r="Z154" s="55" t="s">
        <v>82</v>
      </c>
    </row>
    <row r="155" spans="1:26" x14ac:dyDescent="0.25">
      <c r="A155" s="55" t="str">
        <f>IF(VLOOKUP(ROW()-1,'Report 1 GLs (571 A)'!$A:$K,2,FALSE)="","",VLOOKUP(ROW()-1,'Report 1 GLs (571 A)'!$A:$K,2,FALSE))</f>
        <v/>
      </c>
      <c r="B155" s="104" t="str">
        <f>IF(VLOOKUP(ROW()-1,'Report 1 GLs (571 A)'!$A:$K,6,FALSE)="","",VLOOKUP(ROW()-1,'Report 1 GLs (571 A)'!$A:$K,6,FALSE))</f>
        <v/>
      </c>
      <c r="C155" s="55" t="str">
        <f>IF(VLOOKUP(ROW()-1,'Report 1 GLs (571 A)'!$A:$K,7,FALSE)="","",VLOOKUP(ROW()-1,'Report 1 GLs (571 A)'!$A:$K,7,FALSE))</f>
        <v/>
      </c>
      <c r="D155" s="55" t="str">
        <f>IF(VLOOKUP(ROW()-1,'Report 1 GLs (571 A)'!$A:$K,8,FALSE)="","",VLOOKUP(ROW()-1,'Report 1 GLs (571 A)'!$A:$K,8,FALSE))</f>
        <v/>
      </c>
      <c r="E155" s="55" t="str">
        <f>IF(VLOOKUP(ROW()-1,'Report 1 GLs (571 A)'!$A:$K,9,FALSE)="","",VLOOKUP(ROW()-1,'Report 1 GLs (571 A)'!$A:$K,9,FALSE))</f>
        <v/>
      </c>
      <c r="F155" s="104" t="str">
        <f>IF(VLOOKUP(ROW()-1,'Report 1 GLs (571 A)'!$A:$K,10,FALSE)="","",VLOOKUP(ROW()-1,'Report 1 GLs (571 A)'!$A:$K,10,FALSE))</f>
        <v/>
      </c>
      <c r="G155" s="55" t="str">
        <f>IF(VLOOKUP(ROW()-1,'Report 1 GLs (571 A)'!$A:$K,11,FALSE)="","",VLOOKUP(ROW()-1,'Report 1 GLs (571 A)'!$A:$K,11,FALSE))</f>
        <v/>
      </c>
      <c r="Z155" s="55" t="s">
        <v>82</v>
      </c>
    </row>
    <row r="156" spans="1:26" x14ac:dyDescent="0.25">
      <c r="A156" s="55" t="str">
        <f>IF(VLOOKUP(ROW()-1,'Report 1 GLs (571 A)'!$A:$K,2,FALSE)="","",VLOOKUP(ROW()-1,'Report 1 GLs (571 A)'!$A:$K,2,FALSE))</f>
        <v/>
      </c>
      <c r="B156" s="104" t="str">
        <f>IF(VLOOKUP(ROW()-1,'Report 1 GLs (571 A)'!$A:$K,6,FALSE)="","",VLOOKUP(ROW()-1,'Report 1 GLs (571 A)'!$A:$K,6,FALSE))</f>
        <v/>
      </c>
      <c r="C156" s="55" t="str">
        <f>IF(VLOOKUP(ROW()-1,'Report 1 GLs (571 A)'!$A:$K,7,FALSE)="","",VLOOKUP(ROW()-1,'Report 1 GLs (571 A)'!$A:$K,7,FALSE))</f>
        <v/>
      </c>
      <c r="D156" s="55" t="str">
        <f>IF(VLOOKUP(ROW()-1,'Report 1 GLs (571 A)'!$A:$K,8,FALSE)="","",VLOOKUP(ROW()-1,'Report 1 GLs (571 A)'!$A:$K,8,FALSE))</f>
        <v/>
      </c>
      <c r="E156" s="55" t="str">
        <f>IF(VLOOKUP(ROW()-1,'Report 1 GLs (571 A)'!$A:$K,9,FALSE)="","",VLOOKUP(ROW()-1,'Report 1 GLs (571 A)'!$A:$K,9,FALSE))</f>
        <v/>
      </c>
      <c r="F156" s="104" t="str">
        <f>IF(VLOOKUP(ROW()-1,'Report 1 GLs (571 A)'!$A:$K,10,FALSE)="","",VLOOKUP(ROW()-1,'Report 1 GLs (571 A)'!$A:$K,10,FALSE))</f>
        <v/>
      </c>
      <c r="G156" s="55" t="str">
        <f>IF(VLOOKUP(ROW()-1,'Report 1 GLs (571 A)'!$A:$K,11,FALSE)="","",VLOOKUP(ROW()-1,'Report 1 GLs (571 A)'!$A:$K,11,FALSE))</f>
        <v/>
      </c>
      <c r="Z156" s="55" t="s">
        <v>82</v>
      </c>
    </row>
    <row r="157" spans="1:26" x14ac:dyDescent="0.25">
      <c r="A157" s="55" t="str">
        <f>IF(VLOOKUP(ROW()-1,'Report 1 GLs (571 A)'!$A:$K,2,FALSE)="","",VLOOKUP(ROW()-1,'Report 1 GLs (571 A)'!$A:$K,2,FALSE))</f>
        <v/>
      </c>
      <c r="B157" s="104" t="str">
        <f>IF(VLOOKUP(ROW()-1,'Report 1 GLs (571 A)'!$A:$K,6,FALSE)="","",VLOOKUP(ROW()-1,'Report 1 GLs (571 A)'!$A:$K,6,FALSE))</f>
        <v/>
      </c>
      <c r="C157" s="55" t="str">
        <f>IF(VLOOKUP(ROW()-1,'Report 1 GLs (571 A)'!$A:$K,7,FALSE)="","",VLOOKUP(ROW()-1,'Report 1 GLs (571 A)'!$A:$K,7,FALSE))</f>
        <v/>
      </c>
      <c r="D157" s="55" t="str">
        <f>IF(VLOOKUP(ROW()-1,'Report 1 GLs (571 A)'!$A:$K,8,FALSE)="","",VLOOKUP(ROW()-1,'Report 1 GLs (571 A)'!$A:$K,8,FALSE))</f>
        <v/>
      </c>
      <c r="E157" s="55" t="str">
        <f>IF(VLOOKUP(ROW()-1,'Report 1 GLs (571 A)'!$A:$K,9,FALSE)="","",VLOOKUP(ROW()-1,'Report 1 GLs (571 A)'!$A:$K,9,FALSE))</f>
        <v/>
      </c>
      <c r="F157" s="104" t="str">
        <f>IF(VLOOKUP(ROW()-1,'Report 1 GLs (571 A)'!$A:$K,10,FALSE)="","",VLOOKUP(ROW()-1,'Report 1 GLs (571 A)'!$A:$K,10,FALSE))</f>
        <v/>
      </c>
      <c r="G157" s="55" t="str">
        <f>IF(VLOOKUP(ROW()-1,'Report 1 GLs (571 A)'!$A:$K,11,FALSE)="","",VLOOKUP(ROW()-1,'Report 1 GLs (571 A)'!$A:$K,11,FALSE))</f>
        <v/>
      </c>
      <c r="Z157" s="55" t="s">
        <v>82</v>
      </c>
    </row>
    <row r="158" spans="1:26" x14ac:dyDescent="0.25">
      <c r="A158" s="55" t="str">
        <f>IF(VLOOKUP(ROW()-1,'Report 1 GLs (571 A)'!$A:$K,2,FALSE)="","",VLOOKUP(ROW()-1,'Report 1 GLs (571 A)'!$A:$K,2,FALSE))</f>
        <v/>
      </c>
      <c r="B158" s="104" t="str">
        <f>IF(VLOOKUP(ROW()-1,'Report 1 GLs (571 A)'!$A:$K,6,FALSE)="","",VLOOKUP(ROW()-1,'Report 1 GLs (571 A)'!$A:$K,6,FALSE))</f>
        <v/>
      </c>
      <c r="C158" s="55" t="str">
        <f>IF(VLOOKUP(ROW()-1,'Report 1 GLs (571 A)'!$A:$K,7,FALSE)="","",VLOOKUP(ROW()-1,'Report 1 GLs (571 A)'!$A:$K,7,FALSE))</f>
        <v/>
      </c>
      <c r="D158" s="55" t="str">
        <f>IF(VLOOKUP(ROW()-1,'Report 1 GLs (571 A)'!$A:$K,8,FALSE)="","",VLOOKUP(ROW()-1,'Report 1 GLs (571 A)'!$A:$K,8,FALSE))</f>
        <v/>
      </c>
      <c r="E158" s="55" t="str">
        <f>IF(VLOOKUP(ROW()-1,'Report 1 GLs (571 A)'!$A:$K,9,FALSE)="","",VLOOKUP(ROW()-1,'Report 1 GLs (571 A)'!$A:$K,9,FALSE))</f>
        <v/>
      </c>
      <c r="F158" s="104" t="str">
        <f>IF(VLOOKUP(ROW()-1,'Report 1 GLs (571 A)'!$A:$K,10,FALSE)="","",VLOOKUP(ROW()-1,'Report 1 GLs (571 A)'!$A:$K,10,FALSE))</f>
        <v/>
      </c>
      <c r="G158" s="55" t="str">
        <f>IF(VLOOKUP(ROW()-1,'Report 1 GLs (571 A)'!$A:$K,11,FALSE)="","",VLOOKUP(ROW()-1,'Report 1 GLs (571 A)'!$A:$K,11,FALSE))</f>
        <v/>
      </c>
      <c r="Z158" s="55" t="s">
        <v>82</v>
      </c>
    </row>
    <row r="159" spans="1:26" x14ac:dyDescent="0.25">
      <c r="A159" s="55" t="str">
        <f>IF(VLOOKUP(ROW()-1,'Report 1 GLs (571 A)'!$A:$K,2,FALSE)="","",VLOOKUP(ROW()-1,'Report 1 GLs (571 A)'!$A:$K,2,FALSE))</f>
        <v/>
      </c>
      <c r="B159" s="104" t="str">
        <f>IF(VLOOKUP(ROW()-1,'Report 1 GLs (571 A)'!$A:$K,6,FALSE)="","",VLOOKUP(ROW()-1,'Report 1 GLs (571 A)'!$A:$K,6,FALSE))</f>
        <v/>
      </c>
      <c r="C159" s="55" t="str">
        <f>IF(VLOOKUP(ROW()-1,'Report 1 GLs (571 A)'!$A:$K,7,FALSE)="","",VLOOKUP(ROW()-1,'Report 1 GLs (571 A)'!$A:$K,7,FALSE))</f>
        <v/>
      </c>
      <c r="D159" s="55" t="str">
        <f>IF(VLOOKUP(ROW()-1,'Report 1 GLs (571 A)'!$A:$K,8,FALSE)="","",VLOOKUP(ROW()-1,'Report 1 GLs (571 A)'!$A:$K,8,FALSE))</f>
        <v/>
      </c>
      <c r="E159" s="55" t="str">
        <f>IF(VLOOKUP(ROW()-1,'Report 1 GLs (571 A)'!$A:$K,9,FALSE)="","",VLOOKUP(ROW()-1,'Report 1 GLs (571 A)'!$A:$K,9,FALSE))</f>
        <v/>
      </c>
      <c r="F159" s="104" t="str">
        <f>IF(VLOOKUP(ROW()-1,'Report 1 GLs (571 A)'!$A:$K,10,FALSE)="","",VLOOKUP(ROW()-1,'Report 1 GLs (571 A)'!$A:$K,10,FALSE))</f>
        <v/>
      </c>
      <c r="G159" s="55" t="str">
        <f>IF(VLOOKUP(ROW()-1,'Report 1 GLs (571 A)'!$A:$K,11,FALSE)="","",VLOOKUP(ROW()-1,'Report 1 GLs (571 A)'!$A:$K,11,FALSE))</f>
        <v/>
      </c>
      <c r="Z159" s="55" t="s">
        <v>82</v>
      </c>
    </row>
    <row r="160" spans="1:26" x14ac:dyDescent="0.25">
      <c r="A160" s="55" t="str">
        <f>IF(VLOOKUP(ROW()-1,'Report 1 GLs (571 A)'!$A:$K,2,FALSE)="","",VLOOKUP(ROW()-1,'Report 1 GLs (571 A)'!$A:$K,2,FALSE))</f>
        <v/>
      </c>
      <c r="B160" s="104" t="str">
        <f>IF(VLOOKUP(ROW()-1,'Report 1 GLs (571 A)'!$A:$K,6,FALSE)="","",VLOOKUP(ROW()-1,'Report 1 GLs (571 A)'!$A:$K,6,FALSE))</f>
        <v/>
      </c>
      <c r="C160" s="55" t="str">
        <f>IF(VLOOKUP(ROW()-1,'Report 1 GLs (571 A)'!$A:$K,7,FALSE)="","",VLOOKUP(ROW()-1,'Report 1 GLs (571 A)'!$A:$K,7,FALSE))</f>
        <v/>
      </c>
      <c r="D160" s="55" t="str">
        <f>IF(VLOOKUP(ROW()-1,'Report 1 GLs (571 A)'!$A:$K,8,FALSE)="","",VLOOKUP(ROW()-1,'Report 1 GLs (571 A)'!$A:$K,8,FALSE))</f>
        <v/>
      </c>
      <c r="E160" s="55" t="str">
        <f>IF(VLOOKUP(ROW()-1,'Report 1 GLs (571 A)'!$A:$K,9,FALSE)="","",VLOOKUP(ROW()-1,'Report 1 GLs (571 A)'!$A:$K,9,FALSE))</f>
        <v/>
      </c>
      <c r="F160" s="104" t="str">
        <f>IF(VLOOKUP(ROW()-1,'Report 1 GLs (571 A)'!$A:$K,10,FALSE)="","",VLOOKUP(ROW()-1,'Report 1 GLs (571 A)'!$A:$K,10,FALSE))</f>
        <v/>
      </c>
      <c r="G160" s="55" t="str">
        <f>IF(VLOOKUP(ROW()-1,'Report 1 GLs (571 A)'!$A:$K,11,FALSE)="","",VLOOKUP(ROW()-1,'Report 1 GLs (571 A)'!$A:$K,11,FALSE))</f>
        <v/>
      </c>
      <c r="Z160" s="55" t="s">
        <v>82</v>
      </c>
    </row>
    <row r="161" spans="1:26" x14ac:dyDescent="0.25">
      <c r="A161" s="55" t="str">
        <f>IF(VLOOKUP(ROW()-1,'Report 1 GLs (571 A)'!$A:$K,2,FALSE)="","",VLOOKUP(ROW()-1,'Report 1 GLs (571 A)'!$A:$K,2,FALSE))</f>
        <v/>
      </c>
      <c r="B161" s="104" t="str">
        <f>IF(VLOOKUP(ROW()-1,'Report 1 GLs (571 A)'!$A:$K,6,FALSE)="","",VLOOKUP(ROW()-1,'Report 1 GLs (571 A)'!$A:$K,6,FALSE))</f>
        <v/>
      </c>
      <c r="C161" s="55" t="str">
        <f>IF(VLOOKUP(ROW()-1,'Report 1 GLs (571 A)'!$A:$K,7,FALSE)="","",VLOOKUP(ROW()-1,'Report 1 GLs (571 A)'!$A:$K,7,FALSE))</f>
        <v/>
      </c>
      <c r="D161" s="55" t="str">
        <f>IF(VLOOKUP(ROW()-1,'Report 1 GLs (571 A)'!$A:$K,8,FALSE)="","",VLOOKUP(ROW()-1,'Report 1 GLs (571 A)'!$A:$K,8,FALSE))</f>
        <v/>
      </c>
      <c r="E161" s="55" t="str">
        <f>IF(VLOOKUP(ROW()-1,'Report 1 GLs (571 A)'!$A:$K,9,FALSE)="","",VLOOKUP(ROW()-1,'Report 1 GLs (571 A)'!$A:$K,9,FALSE))</f>
        <v/>
      </c>
      <c r="F161" s="104" t="str">
        <f>IF(VLOOKUP(ROW()-1,'Report 1 GLs (571 A)'!$A:$K,10,FALSE)="","",VLOOKUP(ROW()-1,'Report 1 GLs (571 A)'!$A:$K,10,FALSE))</f>
        <v/>
      </c>
      <c r="G161" s="55" t="str">
        <f>IF(VLOOKUP(ROW()-1,'Report 1 GLs (571 A)'!$A:$K,11,FALSE)="","",VLOOKUP(ROW()-1,'Report 1 GLs (571 A)'!$A:$K,11,FALSE))</f>
        <v/>
      </c>
      <c r="Z161" s="55" t="s">
        <v>82</v>
      </c>
    </row>
    <row r="162" spans="1:26" x14ac:dyDescent="0.25">
      <c r="A162" s="55" t="str">
        <f>IF(VLOOKUP(ROW()-1,'Report 1 GLs (571 A)'!$A:$K,2,FALSE)="","",VLOOKUP(ROW()-1,'Report 1 GLs (571 A)'!$A:$K,2,FALSE))</f>
        <v/>
      </c>
      <c r="B162" s="104" t="str">
        <f>IF(VLOOKUP(ROW()-1,'Report 1 GLs (571 A)'!$A:$K,6,FALSE)="","",VLOOKUP(ROW()-1,'Report 1 GLs (571 A)'!$A:$K,6,FALSE))</f>
        <v/>
      </c>
      <c r="C162" s="55" t="str">
        <f>IF(VLOOKUP(ROW()-1,'Report 1 GLs (571 A)'!$A:$K,7,FALSE)="","",VLOOKUP(ROW()-1,'Report 1 GLs (571 A)'!$A:$K,7,FALSE))</f>
        <v/>
      </c>
      <c r="D162" s="55" t="str">
        <f>IF(VLOOKUP(ROW()-1,'Report 1 GLs (571 A)'!$A:$K,8,FALSE)="","",VLOOKUP(ROW()-1,'Report 1 GLs (571 A)'!$A:$K,8,FALSE))</f>
        <v/>
      </c>
      <c r="E162" s="55" t="str">
        <f>IF(VLOOKUP(ROW()-1,'Report 1 GLs (571 A)'!$A:$K,9,FALSE)="","",VLOOKUP(ROW()-1,'Report 1 GLs (571 A)'!$A:$K,9,FALSE))</f>
        <v/>
      </c>
      <c r="F162" s="104" t="str">
        <f>IF(VLOOKUP(ROW()-1,'Report 1 GLs (571 A)'!$A:$K,10,FALSE)="","",VLOOKUP(ROW()-1,'Report 1 GLs (571 A)'!$A:$K,10,FALSE))</f>
        <v/>
      </c>
      <c r="G162" s="55" t="str">
        <f>IF(VLOOKUP(ROW()-1,'Report 1 GLs (571 A)'!$A:$K,11,FALSE)="","",VLOOKUP(ROW()-1,'Report 1 GLs (571 A)'!$A:$K,11,FALSE))</f>
        <v/>
      </c>
      <c r="Z162" s="55" t="s">
        <v>82</v>
      </c>
    </row>
    <row r="163" spans="1:26" x14ac:dyDescent="0.25">
      <c r="A163" s="55" t="str">
        <f>IF(VLOOKUP(ROW()-1,'Report 1 GLs (571 A)'!$A:$K,2,FALSE)="","",VLOOKUP(ROW()-1,'Report 1 GLs (571 A)'!$A:$K,2,FALSE))</f>
        <v/>
      </c>
      <c r="B163" s="104" t="str">
        <f>IF(VLOOKUP(ROW()-1,'Report 1 GLs (571 A)'!$A:$K,6,FALSE)="","",VLOOKUP(ROW()-1,'Report 1 GLs (571 A)'!$A:$K,6,FALSE))</f>
        <v/>
      </c>
      <c r="C163" s="55" t="str">
        <f>IF(VLOOKUP(ROW()-1,'Report 1 GLs (571 A)'!$A:$K,7,FALSE)="","",VLOOKUP(ROW()-1,'Report 1 GLs (571 A)'!$A:$K,7,FALSE))</f>
        <v/>
      </c>
      <c r="D163" s="55" t="str">
        <f>IF(VLOOKUP(ROW()-1,'Report 1 GLs (571 A)'!$A:$K,8,FALSE)="","",VLOOKUP(ROW()-1,'Report 1 GLs (571 A)'!$A:$K,8,FALSE))</f>
        <v/>
      </c>
      <c r="E163" s="55" t="str">
        <f>IF(VLOOKUP(ROW()-1,'Report 1 GLs (571 A)'!$A:$K,9,FALSE)="","",VLOOKUP(ROW()-1,'Report 1 GLs (571 A)'!$A:$K,9,FALSE))</f>
        <v/>
      </c>
      <c r="F163" s="104" t="str">
        <f>IF(VLOOKUP(ROW()-1,'Report 1 GLs (571 A)'!$A:$K,10,FALSE)="","",VLOOKUP(ROW()-1,'Report 1 GLs (571 A)'!$A:$K,10,FALSE))</f>
        <v/>
      </c>
      <c r="G163" s="55" t="str">
        <f>IF(VLOOKUP(ROW()-1,'Report 1 GLs (571 A)'!$A:$K,11,FALSE)="","",VLOOKUP(ROW()-1,'Report 1 GLs (571 A)'!$A:$K,11,FALSE))</f>
        <v/>
      </c>
      <c r="Z163" s="55" t="s">
        <v>82</v>
      </c>
    </row>
    <row r="164" spans="1:26" x14ac:dyDescent="0.25">
      <c r="A164" s="55" t="str">
        <f>IF(VLOOKUP(ROW()-1,'Report 1 GLs (571 A)'!$A:$K,2,FALSE)="","",VLOOKUP(ROW()-1,'Report 1 GLs (571 A)'!$A:$K,2,FALSE))</f>
        <v/>
      </c>
      <c r="B164" s="104" t="str">
        <f>IF(VLOOKUP(ROW()-1,'Report 1 GLs (571 A)'!$A:$K,6,FALSE)="","",VLOOKUP(ROW()-1,'Report 1 GLs (571 A)'!$A:$K,6,FALSE))</f>
        <v/>
      </c>
      <c r="C164" s="55" t="str">
        <f>IF(VLOOKUP(ROW()-1,'Report 1 GLs (571 A)'!$A:$K,7,FALSE)="","",VLOOKUP(ROW()-1,'Report 1 GLs (571 A)'!$A:$K,7,FALSE))</f>
        <v/>
      </c>
      <c r="D164" s="55" t="str">
        <f>IF(VLOOKUP(ROW()-1,'Report 1 GLs (571 A)'!$A:$K,8,FALSE)="","",VLOOKUP(ROW()-1,'Report 1 GLs (571 A)'!$A:$K,8,FALSE))</f>
        <v/>
      </c>
      <c r="E164" s="55" t="str">
        <f>IF(VLOOKUP(ROW()-1,'Report 1 GLs (571 A)'!$A:$K,9,FALSE)="","",VLOOKUP(ROW()-1,'Report 1 GLs (571 A)'!$A:$K,9,FALSE))</f>
        <v/>
      </c>
      <c r="F164" s="104" t="str">
        <f>IF(VLOOKUP(ROW()-1,'Report 1 GLs (571 A)'!$A:$K,10,FALSE)="","",VLOOKUP(ROW()-1,'Report 1 GLs (571 A)'!$A:$K,10,FALSE))</f>
        <v/>
      </c>
      <c r="G164" s="55" t="str">
        <f>IF(VLOOKUP(ROW()-1,'Report 1 GLs (571 A)'!$A:$K,11,FALSE)="","",VLOOKUP(ROW()-1,'Report 1 GLs (571 A)'!$A:$K,11,FALSE))</f>
        <v/>
      </c>
      <c r="Z164" s="55" t="s">
        <v>82</v>
      </c>
    </row>
    <row r="165" spans="1:26" x14ac:dyDescent="0.25">
      <c r="A165" s="55" t="str">
        <f>IF(VLOOKUP(ROW()-1,'Report 1 GLs (571 A)'!$A:$K,2,FALSE)="","",VLOOKUP(ROW()-1,'Report 1 GLs (571 A)'!$A:$K,2,FALSE))</f>
        <v/>
      </c>
      <c r="B165" s="104" t="str">
        <f>IF(VLOOKUP(ROW()-1,'Report 1 GLs (571 A)'!$A:$K,6,FALSE)="","",VLOOKUP(ROW()-1,'Report 1 GLs (571 A)'!$A:$K,6,FALSE))</f>
        <v/>
      </c>
      <c r="C165" s="55" t="str">
        <f>IF(VLOOKUP(ROW()-1,'Report 1 GLs (571 A)'!$A:$K,7,FALSE)="","",VLOOKUP(ROW()-1,'Report 1 GLs (571 A)'!$A:$K,7,FALSE))</f>
        <v/>
      </c>
      <c r="D165" s="55" t="str">
        <f>IF(VLOOKUP(ROW()-1,'Report 1 GLs (571 A)'!$A:$K,8,FALSE)="","",VLOOKUP(ROW()-1,'Report 1 GLs (571 A)'!$A:$K,8,FALSE))</f>
        <v/>
      </c>
      <c r="E165" s="55" t="str">
        <f>IF(VLOOKUP(ROW()-1,'Report 1 GLs (571 A)'!$A:$K,9,FALSE)="","",VLOOKUP(ROW()-1,'Report 1 GLs (571 A)'!$A:$K,9,FALSE))</f>
        <v/>
      </c>
      <c r="F165" s="104" t="str">
        <f>IF(VLOOKUP(ROW()-1,'Report 1 GLs (571 A)'!$A:$K,10,FALSE)="","",VLOOKUP(ROW()-1,'Report 1 GLs (571 A)'!$A:$K,10,FALSE))</f>
        <v/>
      </c>
      <c r="G165" s="55" t="str">
        <f>IF(VLOOKUP(ROW()-1,'Report 1 GLs (571 A)'!$A:$K,11,FALSE)="","",VLOOKUP(ROW()-1,'Report 1 GLs (571 A)'!$A:$K,11,FALSE))</f>
        <v/>
      </c>
      <c r="Z165" s="55" t="s">
        <v>82</v>
      </c>
    </row>
    <row r="166" spans="1:26" x14ac:dyDescent="0.25">
      <c r="A166" s="55" t="str">
        <f>IF(VLOOKUP(ROW()-1,'Report 1 GLs (571 A)'!$A:$K,2,FALSE)="","",VLOOKUP(ROW()-1,'Report 1 GLs (571 A)'!$A:$K,2,FALSE))</f>
        <v/>
      </c>
      <c r="B166" s="104" t="str">
        <f>IF(VLOOKUP(ROW()-1,'Report 1 GLs (571 A)'!$A:$K,6,FALSE)="","",VLOOKUP(ROW()-1,'Report 1 GLs (571 A)'!$A:$K,6,FALSE))</f>
        <v/>
      </c>
      <c r="C166" s="55" t="str">
        <f>IF(VLOOKUP(ROW()-1,'Report 1 GLs (571 A)'!$A:$K,7,FALSE)="","",VLOOKUP(ROW()-1,'Report 1 GLs (571 A)'!$A:$K,7,FALSE))</f>
        <v/>
      </c>
      <c r="D166" s="55" t="str">
        <f>IF(VLOOKUP(ROW()-1,'Report 1 GLs (571 A)'!$A:$K,8,FALSE)="","",VLOOKUP(ROW()-1,'Report 1 GLs (571 A)'!$A:$K,8,FALSE))</f>
        <v/>
      </c>
      <c r="E166" s="55" t="str">
        <f>IF(VLOOKUP(ROW()-1,'Report 1 GLs (571 A)'!$A:$K,9,FALSE)="","",VLOOKUP(ROW()-1,'Report 1 GLs (571 A)'!$A:$K,9,FALSE))</f>
        <v/>
      </c>
      <c r="F166" s="104" t="str">
        <f>IF(VLOOKUP(ROW()-1,'Report 1 GLs (571 A)'!$A:$K,10,FALSE)="","",VLOOKUP(ROW()-1,'Report 1 GLs (571 A)'!$A:$K,10,FALSE))</f>
        <v/>
      </c>
      <c r="G166" s="55" t="str">
        <f>IF(VLOOKUP(ROW()-1,'Report 1 GLs (571 A)'!$A:$K,11,FALSE)="","",VLOOKUP(ROW()-1,'Report 1 GLs (571 A)'!$A:$K,11,FALSE))</f>
        <v/>
      </c>
      <c r="Z166" s="55" t="s">
        <v>82</v>
      </c>
    </row>
    <row r="167" spans="1:26" x14ac:dyDescent="0.25">
      <c r="A167" s="55" t="str">
        <f>IF(VLOOKUP(ROW()-1,'Report 1 GLs (571 A)'!$A:$K,2,FALSE)="","",VLOOKUP(ROW()-1,'Report 1 GLs (571 A)'!$A:$K,2,FALSE))</f>
        <v/>
      </c>
      <c r="B167" s="104" t="str">
        <f>IF(VLOOKUP(ROW()-1,'Report 1 GLs (571 A)'!$A:$K,6,FALSE)="","",VLOOKUP(ROW()-1,'Report 1 GLs (571 A)'!$A:$K,6,FALSE))</f>
        <v/>
      </c>
      <c r="C167" s="55" t="str">
        <f>IF(VLOOKUP(ROW()-1,'Report 1 GLs (571 A)'!$A:$K,7,FALSE)="","",VLOOKUP(ROW()-1,'Report 1 GLs (571 A)'!$A:$K,7,FALSE))</f>
        <v/>
      </c>
      <c r="D167" s="55" t="str">
        <f>IF(VLOOKUP(ROW()-1,'Report 1 GLs (571 A)'!$A:$K,8,FALSE)="","",VLOOKUP(ROW()-1,'Report 1 GLs (571 A)'!$A:$K,8,FALSE))</f>
        <v/>
      </c>
      <c r="E167" s="55" t="str">
        <f>IF(VLOOKUP(ROW()-1,'Report 1 GLs (571 A)'!$A:$K,9,FALSE)="","",VLOOKUP(ROW()-1,'Report 1 GLs (571 A)'!$A:$K,9,FALSE))</f>
        <v/>
      </c>
      <c r="F167" s="104" t="str">
        <f>IF(VLOOKUP(ROW()-1,'Report 1 GLs (571 A)'!$A:$K,10,FALSE)="","",VLOOKUP(ROW()-1,'Report 1 GLs (571 A)'!$A:$K,10,FALSE))</f>
        <v/>
      </c>
      <c r="G167" s="55" t="str">
        <f>IF(VLOOKUP(ROW()-1,'Report 1 GLs (571 A)'!$A:$K,11,FALSE)="","",VLOOKUP(ROW()-1,'Report 1 GLs (571 A)'!$A:$K,11,FALSE))</f>
        <v/>
      </c>
      <c r="Z167" s="55" t="s">
        <v>82</v>
      </c>
    </row>
    <row r="168" spans="1:26" x14ac:dyDescent="0.25">
      <c r="A168" s="55" t="str">
        <f>IF(VLOOKUP(ROW()-1,'Report 1 GLs (571 A)'!$A:$K,2,FALSE)="","",VLOOKUP(ROW()-1,'Report 1 GLs (571 A)'!$A:$K,2,FALSE))</f>
        <v/>
      </c>
      <c r="B168" s="104" t="str">
        <f>IF(VLOOKUP(ROW()-1,'Report 1 GLs (571 A)'!$A:$K,6,FALSE)="","",VLOOKUP(ROW()-1,'Report 1 GLs (571 A)'!$A:$K,6,FALSE))</f>
        <v/>
      </c>
      <c r="C168" s="55" t="str">
        <f>IF(VLOOKUP(ROW()-1,'Report 1 GLs (571 A)'!$A:$K,7,FALSE)="","",VLOOKUP(ROW()-1,'Report 1 GLs (571 A)'!$A:$K,7,FALSE))</f>
        <v/>
      </c>
      <c r="D168" s="55" t="str">
        <f>IF(VLOOKUP(ROW()-1,'Report 1 GLs (571 A)'!$A:$K,8,FALSE)="","",VLOOKUP(ROW()-1,'Report 1 GLs (571 A)'!$A:$K,8,FALSE))</f>
        <v/>
      </c>
      <c r="E168" s="55" t="str">
        <f>IF(VLOOKUP(ROW()-1,'Report 1 GLs (571 A)'!$A:$K,9,FALSE)="","",VLOOKUP(ROW()-1,'Report 1 GLs (571 A)'!$A:$K,9,FALSE))</f>
        <v/>
      </c>
      <c r="F168" s="104" t="str">
        <f>IF(VLOOKUP(ROW()-1,'Report 1 GLs (571 A)'!$A:$K,10,FALSE)="","",VLOOKUP(ROW()-1,'Report 1 GLs (571 A)'!$A:$K,10,FALSE))</f>
        <v/>
      </c>
      <c r="G168" s="55" t="str">
        <f>IF(VLOOKUP(ROW()-1,'Report 1 GLs (571 A)'!$A:$K,11,FALSE)="","",VLOOKUP(ROW()-1,'Report 1 GLs (571 A)'!$A:$K,11,FALSE))</f>
        <v/>
      </c>
      <c r="Z168" s="55" t="s">
        <v>82</v>
      </c>
    </row>
    <row r="169" spans="1:26" x14ac:dyDescent="0.25">
      <c r="A169" s="55" t="str">
        <f>IF(VLOOKUP(ROW()-1,'Report 1 GLs (571 A)'!$A:$K,2,FALSE)="","",VLOOKUP(ROW()-1,'Report 1 GLs (571 A)'!$A:$K,2,FALSE))</f>
        <v/>
      </c>
      <c r="B169" s="104" t="str">
        <f>IF(VLOOKUP(ROW()-1,'Report 1 GLs (571 A)'!$A:$K,6,FALSE)="","",VLOOKUP(ROW()-1,'Report 1 GLs (571 A)'!$A:$K,6,FALSE))</f>
        <v/>
      </c>
      <c r="C169" s="55" t="str">
        <f>IF(VLOOKUP(ROW()-1,'Report 1 GLs (571 A)'!$A:$K,7,FALSE)="","",VLOOKUP(ROW()-1,'Report 1 GLs (571 A)'!$A:$K,7,FALSE))</f>
        <v/>
      </c>
      <c r="D169" s="55" t="str">
        <f>IF(VLOOKUP(ROW()-1,'Report 1 GLs (571 A)'!$A:$K,8,FALSE)="","",VLOOKUP(ROW()-1,'Report 1 GLs (571 A)'!$A:$K,8,FALSE))</f>
        <v/>
      </c>
      <c r="E169" s="55" t="str">
        <f>IF(VLOOKUP(ROW()-1,'Report 1 GLs (571 A)'!$A:$K,9,FALSE)="","",VLOOKUP(ROW()-1,'Report 1 GLs (571 A)'!$A:$K,9,FALSE))</f>
        <v/>
      </c>
      <c r="F169" s="104" t="str">
        <f>IF(VLOOKUP(ROW()-1,'Report 1 GLs (571 A)'!$A:$K,10,FALSE)="","",VLOOKUP(ROW()-1,'Report 1 GLs (571 A)'!$A:$K,10,FALSE))</f>
        <v/>
      </c>
      <c r="G169" s="55" t="str">
        <f>IF(VLOOKUP(ROW()-1,'Report 1 GLs (571 A)'!$A:$K,11,FALSE)="","",VLOOKUP(ROW()-1,'Report 1 GLs (571 A)'!$A:$K,11,FALSE))</f>
        <v/>
      </c>
      <c r="Z169" s="55" t="s">
        <v>82</v>
      </c>
    </row>
    <row r="170" spans="1:26" x14ac:dyDescent="0.25">
      <c r="A170" s="55" t="str">
        <f>IF(VLOOKUP(ROW()-1,'Report 1 GLs (571 A)'!$A:$K,2,FALSE)="","",VLOOKUP(ROW()-1,'Report 1 GLs (571 A)'!$A:$K,2,FALSE))</f>
        <v/>
      </c>
      <c r="B170" s="104" t="str">
        <f>IF(VLOOKUP(ROW()-1,'Report 1 GLs (571 A)'!$A:$K,6,FALSE)="","",VLOOKUP(ROW()-1,'Report 1 GLs (571 A)'!$A:$K,6,FALSE))</f>
        <v/>
      </c>
      <c r="C170" s="55" t="str">
        <f>IF(VLOOKUP(ROW()-1,'Report 1 GLs (571 A)'!$A:$K,7,FALSE)="","",VLOOKUP(ROW()-1,'Report 1 GLs (571 A)'!$A:$K,7,FALSE))</f>
        <v/>
      </c>
      <c r="D170" s="55" t="str">
        <f>IF(VLOOKUP(ROW()-1,'Report 1 GLs (571 A)'!$A:$K,8,FALSE)="","",VLOOKUP(ROW()-1,'Report 1 GLs (571 A)'!$A:$K,8,FALSE))</f>
        <v/>
      </c>
      <c r="E170" s="55" t="str">
        <f>IF(VLOOKUP(ROW()-1,'Report 1 GLs (571 A)'!$A:$K,9,FALSE)="","",VLOOKUP(ROW()-1,'Report 1 GLs (571 A)'!$A:$K,9,FALSE))</f>
        <v/>
      </c>
      <c r="F170" s="104" t="str">
        <f>IF(VLOOKUP(ROW()-1,'Report 1 GLs (571 A)'!$A:$K,10,FALSE)="","",VLOOKUP(ROW()-1,'Report 1 GLs (571 A)'!$A:$K,10,FALSE))</f>
        <v/>
      </c>
      <c r="G170" s="55" t="str">
        <f>IF(VLOOKUP(ROW()-1,'Report 1 GLs (571 A)'!$A:$K,11,FALSE)="","",VLOOKUP(ROW()-1,'Report 1 GLs (571 A)'!$A:$K,11,FALSE))</f>
        <v/>
      </c>
      <c r="Z170" s="55" t="s">
        <v>82</v>
      </c>
    </row>
    <row r="171" spans="1:26" x14ac:dyDescent="0.25">
      <c r="A171" s="55" t="str">
        <f>IF(VLOOKUP(ROW()-1,'Report 1 GLs (571 A)'!$A:$K,2,FALSE)="","",VLOOKUP(ROW()-1,'Report 1 GLs (571 A)'!$A:$K,2,FALSE))</f>
        <v/>
      </c>
      <c r="B171" s="104" t="str">
        <f>IF(VLOOKUP(ROW()-1,'Report 1 GLs (571 A)'!$A:$K,6,FALSE)="","",VLOOKUP(ROW()-1,'Report 1 GLs (571 A)'!$A:$K,6,FALSE))</f>
        <v/>
      </c>
      <c r="C171" s="55" t="str">
        <f>IF(VLOOKUP(ROW()-1,'Report 1 GLs (571 A)'!$A:$K,7,FALSE)="","",VLOOKUP(ROW()-1,'Report 1 GLs (571 A)'!$A:$K,7,FALSE))</f>
        <v/>
      </c>
      <c r="D171" s="55" t="str">
        <f>IF(VLOOKUP(ROW()-1,'Report 1 GLs (571 A)'!$A:$K,8,FALSE)="","",VLOOKUP(ROW()-1,'Report 1 GLs (571 A)'!$A:$K,8,FALSE))</f>
        <v/>
      </c>
      <c r="E171" s="55" t="str">
        <f>IF(VLOOKUP(ROW()-1,'Report 1 GLs (571 A)'!$A:$K,9,FALSE)="","",VLOOKUP(ROW()-1,'Report 1 GLs (571 A)'!$A:$K,9,FALSE))</f>
        <v/>
      </c>
      <c r="F171" s="104" t="str">
        <f>IF(VLOOKUP(ROW()-1,'Report 1 GLs (571 A)'!$A:$K,10,FALSE)="","",VLOOKUP(ROW()-1,'Report 1 GLs (571 A)'!$A:$K,10,FALSE))</f>
        <v/>
      </c>
      <c r="G171" s="55" t="str">
        <f>IF(VLOOKUP(ROW()-1,'Report 1 GLs (571 A)'!$A:$K,11,FALSE)="","",VLOOKUP(ROW()-1,'Report 1 GLs (571 A)'!$A:$K,11,FALSE))</f>
        <v/>
      </c>
      <c r="Z171" s="55" t="s">
        <v>82</v>
      </c>
    </row>
    <row r="172" spans="1:26" x14ac:dyDescent="0.25">
      <c r="A172" s="55" t="str">
        <f>IF(VLOOKUP(ROW()-1,'Report 1 GLs (571 A)'!$A:$K,2,FALSE)="","",VLOOKUP(ROW()-1,'Report 1 GLs (571 A)'!$A:$K,2,FALSE))</f>
        <v/>
      </c>
      <c r="B172" s="104" t="str">
        <f>IF(VLOOKUP(ROW()-1,'Report 1 GLs (571 A)'!$A:$K,6,FALSE)="","",VLOOKUP(ROW()-1,'Report 1 GLs (571 A)'!$A:$K,6,FALSE))</f>
        <v/>
      </c>
      <c r="C172" s="55" t="str">
        <f>IF(VLOOKUP(ROW()-1,'Report 1 GLs (571 A)'!$A:$K,7,FALSE)="","",VLOOKUP(ROW()-1,'Report 1 GLs (571 A)'!$A:$K,7,FALSE))</f>
        <v/>
      </c>
      <c r="D172" s="55" t="str">
        <f>IF(VLOOKUP(ROW()-1,'Report 1 GLs (571 A)'!$A:$K,8,FALSE)="","",VLOOKUP(ROW()-1,'Report 1 GLs (571 A)'!$A:$K,8,FALSE))</f>
        <v/>
      </c>
      <c r="E172" s="55" t="str">
        <f>IF(VLOOKUP(ROW()-1,'Report 1 GLs (571 A)'!$A:$K,9,FALSE)="","",VLOOKUP(ROW()-1,'Report 1 GLs (571 A)'!$A:$K,9,FALSE))</f>
        <v/>
      </c>
      <c r="F172" s="104" t="str">
        <f>IF(VLOOKUP(ROW()-1,'Report 1 GLs (571 A)'!$A:$K,10,FALSE)="","",VLOOKUP(ROW()-1,'Report 1 GLs (571 A)'!$A:$K,10,FALSE))</f>
        <v/>
      </c>
      <c r="G172" s="55" t="str">
        <f>IF(VLOOKUP(ROW()-1,'Report 1 GLs (571 A)'!$A:$K,11,FALSE)="","",VLOOKUP(ROW()-1,'Report 1 GLs (571 A)'!$A:$K,11,FALSE))</f>
        <v/>
      </c>
      <c r="Z172" s="55" t="s">
        <v>82</v>
      </c>
    </row>
    <row r="173" spans="1:26" x14ac:dyDescent="0.25">
      <c r="A173" s="55" t="str">
        <f>IF(VLOOKUP(ROW()-1,'Report 1 GLs (571 A)'!$A:$K,2,FALSE)="","",VLOOKUP(ROW()-1,'Report 1 GLs (571 A)'!$A:$K,2,FALSE))</f>
        <v/>
      </c>
      <c r="B173" s="104" t="str">
        <f>IF(VLOOKUP(ROW()-1,'Report 1 GLs (571 A)'!$A:$K,6,FALSE)="","",VLOOKUP(ROW()-1,'Report 1 GLs (571 A)'!$A:$K,6,FALSE))</f>
        <v/>
      </c>
      <c r="C173" s="55" t="str">
        <f>IF(VLOOKUP(ROW()-1,'Report 1 GLs (571 A)'!$A:$K,7,FALSE)="","",VLOOKUP(ROW()-1,'Report 1 GLs (571 A)'!$A:$K,7,FALSE))</f>
        <v/>
      </c>
      <c r="D173" s="55" t="str">
        <f>IF(VLOOKUP(ROW()-1,'Report 1 GLs (571 A)'!$A:$K,8,FALSE)="","",VLOOKUP(ROW()-1,'Report 1 GLs (571 A)'!$A:$K,8,FALSE))</f>
        <v/>
      </c>
      <c r="E173" s="55" t="str">
        <f>IF(VLOOKUP(ROW()-1,'Report 1 GLs (571 A)'!$A:$K,9,FALSE)="","",VLOOKUP(ROW()-1,'Report 1 GLs (571 A)'!$A:$K,9,FALSE))</f>
        <v/>
      </c>
      <c r="F173" s="104" t="str">
        <f>IF(VLOOKUP(ROW()-1,'Report 1 GLs (571 A)'!$A:$K,10,FALSE)="","",VLOOKUP(ROW()-1,'Report 1 GLs (571 A)'!$A:$K,10,FALSE))</f>
        <v/>
      </c>
      <c r="G173" s="55" t="str">
        <f>IF(VLOOKUP(ROW()-1,'Report 1 GLs (571 A)'!$A:$K,11,FALSE)="","",VLOOKUP(ROW()-1,'Report 1 GLs (571 A)'!$A:$K,11,FALSE))</f>
        <v/>
      </c>
      <c r="Z173" s="55" t="s">
        <v>82</v>
      </c>
    </row>
    <row r="174" spans="1:26" x14ac:dyDescent="0.25">
      <c r="A174" s="55" t="str">
        <f>IF(VLOOKUP(ROW()-1,'Report 1 GLs (571 A)'!$A:$K,2,FALSE)="","",VLOOKUP(ROW()-1,'Report 1 GLs (571 A)'!$A:$K,2,FALSE))</f>
        <v/>
      </c>
      <c r="B174" s="104" t="str">
        <f>IF(VLOOKUP(ROW()-1,'Report 1 GLs (571 A)'!$A:$K,6,FALSE)="","",VLOOKUP(ROW()-1,'Report 1 GLs (571 A)'!$A:$K,6,FALSE))</f>
        <v/>
      </c>
      <c r="C174" s="55" t="str">
        <f>IF(VLOOKUP(ROW()-1,'Report 1 GLs (571 A)'!$A:$K,7,FALSE)="","",VLOOKUP(ROW()-1,'Report 1 GLs (571 A)'!$A:$K,7,FALSE))</f>
        <v/>
      </c>
      <c r="D174" s="55" t="str">
        <f>IF(VLOOKUP(ROW()-1,'Report 1 GLs (571 A)'!$A:$K,8,FALSE)="","",VLOOKUP(ROW()-1,'Report 1 GLs (571 A)'!$A:$K,8,FALSE))</f>
        <v/>
      </c>
      <c r="E174" s="55" t="str">
        <f>IF(VLOOKUP(ROW()-1,'Report 1 GLs (571 A)'!$A:$K,9,FALSE)="","",VLOOKUP(ROW()-1,'Report 1 GLs (571 A)'!$A:$K,9,FALSE))</f>
        <v/>
      </c>
      <c r="F174" s="104" t="str">
        <f>IF(VLOOKUP(ROW()-1,'Report 1 GLs (571 A)'!$A:$K,10,FALSE)="","",VLOOKUP(ROW()-1,'Report 1 GLs (571 A)'!$A:$K,10,FALSE))</f>
        <v/>
      </c>
      <c r="G174" s="55" t="str">
        <f>IF(VLOOKUP(ROW()-1,'Report 1 GLs (571 A)'!$A:$K,11,FALSE)="","",VLOOKUP(ROW()-1,'Report 1 GLs (571 A)'!$A:$K,11,FALSE))</f>
        <v/>
      </c>
      <c r="Z174" s="55" t="s">
        <v>82</v>
      </c>
    </row>
    <row r="175" spans="1:26" x14ac:dyDescent="0.25">
      <c r="A175" s="55" t="str">
        <f>IF(VLOOKUP(ROW()-1,'Report 1 GLs (571 A)'!$A:$K,2,FALSE)="","",VLOOKUP(ROW()-1,'Report 1 GLs (571 A)'!$A:$K,2,FALSE))</f>
        <v/>
      </c>
      <c r="B175" s="104" t="str">
        <f>IF(VLOOKUP(ROW()-1,'Report 1 GLs (571 A)'!$A:$K,6,FALSE)="","",VLOOKUP(ROW()-1,'Report 1 GLs (571 A)'!$A:$K,6,FALSE))</f>
        <v/>
      </c>
      <c r="C175" s="55" t="str">
        <f>IF(VLOOKUP(ROW()-1,'Report 1 GLs (571 A)'!$A:$K,7,FALSE)="","",VLOOKUP(ROW()-1,'Report 1 GLs (571 A)'!$A:$K,7,FALSE))</f>
        <v/>
      </c>
      <c r="D175" s="55" t="str">
        <f>IF(VLOOKUP(ROW()-1,'Report 1 GLs (571 A)'!$A:$K,8,FALSE)="","",VLOOKUP(ROW()-1,'Report 1 GLs (571 A)'!$A:$K,8,FALSE))</f>
        <v/>
      </c>
      <c r="E175" s="55" t="str">
        <f>IF(VLOOKUP(ROW()-1,'Report 1 GLs (571 A)'!$A:$K,9,FALSE)="","",VLOOKUP(ROW()-1,'Report 1 GLs (571 A)'!$A:$K,9,FALSE))</f>
        <v/>
      </c>
      <c r="F175" s="104" t="str">
        <f>IF(VLOOKUP(ROW()-1,'Report 1 GLs (571 A)'!$A:$K,10,FALSE)="","",VLOOKUP(ROW()-1,'Report 1 GLs (571 A)'!$A:$K,10,FALSE))</f>
        <v/>
      </c>
      <c r="G175" s="55" t="str">
        <f>IF(VLOOKUP(ROW()-1,'Report 1 GLs (571 A)'!$A:$K,11,FALSE)="","",VLOOKUP(ROW()-1,'Report 1 GLs (571 A)'!$A:$K,11,FALSE))</f>
        <v/>
      </c>
      <c r="Z175" s="55" t="s">
        <v>82</v>
      </c>
    </row>
    <row r="176" spans="1:26" x14ac:dyDescent="0.25">
      <c r="A176" s="55" t="str">
        <f>IF(VLOOKUP(ROW()-1,'Report 1 GLs (571 A)'!$A:$K,2,FALSE)="","",VLOOKUP(ROW()-1,'Report 1 GLs (571 A)'!$A:$K,2,FALSE))</f>
        <v/>
      </c>
      <c r="B176" s="104" t="str">
        <f>IF(VLOOKUP(ROW()-1,'Report 1 GLs (571 A)'!$A:$K,6,FALSE)="","",VLOOKUP(ROW()-1,'Report 1 GLs (571 A)'!$A:$K,6,FALSE))</f>
        <v/>
      </c>
      <c r="C176" s="55" t="str">
        <f>IF(VLOOKUP(ROW()-1,'Report 1 GLs (571 A)'!$A:$K,7,FALSE)="","",VLOOKUP(ROW()-1,'Report 1 GLs (571 A)'!$A:$K,7,FALSE))</f>
        <v/>
      </c>
      <c r="D176" s="55" t="str">
        <f>IF(VLOOKUP(ROW()-1,'Report 1 GLs (571 A)'!$A:$K,8,FALSE)="","",VLOOKUP(ROW()-1,'Report 1 GLs (571 A)'!$A:$K,8,FALSE))</f>
        <v/>
      </c>
      <c r="E176" s="55" t="str">
        <f>IF(VLOOKUP(ROW()-1,'Report 1 GLs (571 A)'!$A:$K,9,FALSE)="","",VLOOKUP(ROW()-1,'Report 1 GLs (571 A)'!$A:$K,9,FALSE))</f>
        <v/>
      </c>
      <c r="F176" s="104" t="str">
        <f>IF(VLOOKUP(ROW()-1,'Report 1 GLs (571 A)'!$A:$K,10,FALSE)="","",VLOOKUP(ROW()-1,'Report 1 GLs (571 A)'!$A:$K,10,FALSE))</f>
        <v/>
      </c>
      <c r="G176" s="55" t="str">
        <f>IF(VLOOKUP(ROW()-1,'Report 1 GLs (571 A)'!$A:$K,11,FALSE)="","",VLOOKUP(ROW()-1,'Report 1 GLs (571 A)'!$A:$K,11,FALSE))</f>
        <v/>
      </c>
      <c r="Z176" s="55" t="s">
        <v>82</v>
      </c>
    </row>
    <row r="177" spans="1:26" x14ac:dyDescent="0.25">
      <c r="A177" s="55" t="str">
        <f>IF(VLOOKUP(ROW()-1,'Report 1 GLs (571 A)'!$A:$K,2,FALSE)="","",VLOOKUP(ROW()-1,'Report 1 GLs (571 A)'!$A:$K,2,FALSE))</f>
        <v/>
      </c>
      <c r="B177" s="104" t="str">
        <f>IF(VLOOKUP(ROW()-1,'Report 1 GLs (571 A)'!$A:$K,6,FALSE)="","",VLOOKUP(ROW()-1,'Report 1 GLs (571 A)'!$A:$K,6,FALSE))</f>
        <v/>
      </c>
      <c r="C177" s="55" t="str">
        <f>IF(VLOOKUP(ROW()-1,'Report 1 GLs (571 A)'!$A:$K,7,FALSE)="","",VLOOKUP(ROW()-1,'Report 1 GLs (571 A)'!$A:$K,7,FALSE))</f>
        <v/>
      </c>
      <c r="D177" s="55" t="str">
        <f>IF(VLOOKUP(ROW()-1,'Report 1 GLs (571 A)'!$A:$K,8,FALSE)="","",VLOOKUP(ROW()-1,'Report 1 GLs (571 A)'!$A:$K,8,FALSE))</f>
        <v/>
      </c>
      <c r="E177" s="55" t="str">
        <f>IF(VLOOKUP(ROW()-1,'Report 1 GLs (571 A)'!$A:$K,9,FALSE)="","",VLOOKUP(ROW()-1,'Report 1 GLs (571 A)'!$A:$K,9,FALSE))</f>
        <v/>
      </c>
      <c r="F177" s="104" t="str">
        <f>IF(VLOOKUP(ROW()-1,'Report 1 GLs (571 A)'!$A:$K,10,FALSE)="","",VLOOKUP(ROW()-1,'Report 1 GLs (571 A)'!$A:$K,10,FALSE))</f>
        <v/>
      </c>
      <c r="G177" s="55" t="str">
        <f>IF(VLOOKUP(ROW()-1,'Report 1 GLs (571 A)'!$A:$K,11,FALSE)="","",VLOOKUP(ROW()-1,'Report 1 GLs (571 A)'!$A:$K,11,FALSE))</f>
        <v/>
      </c>
      <c r="Z177" s="55" t="s">
        <v>82</v>
      </c>
    </row>
    <row r="178" spans="1:26" x14ac:dyDescent="0.25">
      <c r="A178" s="55" t="str">
        <f>IF(VLOOKUP(ROW()-1,'Report 1 GLs (571 A)'!$A:$K,2,FALSE)="","",VLOOKUP(ROW()-1,'Report 1 GLs (571 A)'!$A:$K,2,FALSE))</f>
        <v/>
      </c>
      <c r="B178" s="104" t="str">
        <f>IF(VLOOKUP(ROW()-1,'Report 1 GLs (571 A)'!$A:$K,6,FALSE)="","",VLOOKUP(ROW()-1,'Report 1 GLs (571 A)'!$A:$K,6,FALSE))</f>
        <v/>
      </c>
      <c r="C178" s="55" t="str">
        <f>IF(VLOOKUP(ROW()-1,'Report 1 GLs (571 A)'!$A:$K,7,FALSE)="","",VLOOKUP(ROW()-1,'Report 1 GLs (571 A)'!$A:$K,7,FALSE))</f>
        <v/>
      </c>
      <c r="D178" s="55" t="str">
        <f>IF(VLOOKUP(ROW()-1,'Report 1 GLs (571 A)'!$A:$K,8,FALSE)="","",VLOOKUP(ROW()-1,'Report 1 GLs (571 A)'!$A:$K,8,FALSE))</f>
        <v/>
      </c>
      <c r="E178" s="55" t="str">
        <f>IF(VLOOKUP(ROW()-1,'Report 1 GLs (571 A)'!$A:$K,9,FALSE)="","",VLOOKUP(ROW()-1,'Report 1 GLs (571 A)'!$A:$K,9,FALSE))</f>
        <v/>
      </c>
      <c r="F178" s="104" t="str">
        <f>IF(VLOOKUP(ROW()-1,'Report 1 GLs (571 A)'!$A:$K,10,FALSE)="","",VLOOKUP(ROW()-1,'Report 1 GLs (571 A)'!$A:$K,10,FALSE))</f>
        <v/>
      </c>
      <c r="G178" s="55" t="str">
        <f>IF(VLOOKUP(ROW()-1,'Report 1 GLs (571 A)'!$A:$K,11,FALSE)="","",VLOOKUP(ROW()-1,'Report 1 GLs (571 A)'!$A:$K,11,FALSE))</f>
        <v/>
      </c>
      <c r="Z178" s="55" t="s">
        <v>82</v>
      </c>
    </row>
    <row r="179" spans="1:26" x14ac:dyDescent="0.25">
      <c r="A179" s="55" t="str">
        <f>IF(VLOOKUP(ROW()-1,'Report 1 GLs (571 A)'!$A:$K,2,FALSE)="","",VLOOKUP(ROW()-1,'Report 1 GLs (571 A)'!$A:$K,2,FALSE))</f>
        <v/>
      </c>
      <c r="B179" s="104" t="str">
        <f>IF(VLOOKUP(ROW()-1,'Report 1 GLs (571 A)'!$A:$K,6,FALSE)="","",VLOOKUP(ROW()-1,'Report 1 GLs (571 A)'!$A:$K,6,FALSE))</f>
        <v/>
      </c>
      <c r="C179" s="55" t="str">
        <f>IF(VLOOKUP(ROW()-1,'Report 1 GLs (571 A)'!$A:$K,7,FALSE)="","",VLOOKUP(ROW()-1,'Report 1 GLs (571 A)'!$A:$K,7,FALSE))</f>
        <v/>
      </c>
      <c r="D179" s="55" t="str">
        <f>IF(VLOOKUP(ROW()-1,'Report 1 GLs (571 A)'!$A:$K,8,FALSE)="","",VLOOKUP(ROW()-1,'Report 1 GLs (571 A)'!$A:$K,8,FALSE))</f>
        <v/>
      </c>
      <c r="E179" s="55" t="str">
        <f>IF(VLOOKUP(ROW()-1,'Report 1 GLs (571 A)'!$A:$K,9,FALSE)="","",VLOOKUP(ROW()-1,'Report 1 GLs (571 A)'!$A:$K,9,FALSE))</f>
        <v/>
      </c>
      <c r="F179" s="104" t="str">
        <f>IF(VLOOKUP(ROW()-1,'Report 1 GLs (571 A)'!$A:$K,10,FALSE)="","",VLOOKUP(ROW()-1,'Report 1 GLs (571 A)'!$A:$K,10,FALSE))</f>
        <v/>
      </c>
      <c r="G179" s="55" t="str">
        <f>IF(VLOOKUP(ROW()-1,'Report 1 GLs (571 A)'!$A:$K,11,FALSE)="","",VLOOKUP(ROW()-1,'Report 1 GLs (571 A)'!$A:$K,11,FALSE))</f>
        <v/>
      </c>
      <c r="Z179" s="55" t="s">
        <v>82</v>
      </c>
    </row>
    <row r="180" spans="1:26" x14ac:dyDescent="0.25">
      <c r="A180" s="55" t="str">
        <f>IF(VLOOKUP(ROW()-1,'Report 1 GLs (571 A)'!$A:$K,2,FALSE)="","",VLOOKUP(ROW()-1,'Report 1 GLs (571 A)'!$A:$K,2,FALSE))</f>
        <v/>
      </c>
      <c r="B180" s="104" t="str">
        <f>IF(VLOOKUP(ROW()-1,'Report 1 GLs (571 A)'!$A:$K,6,FALSE)="","",VLOOKUP(ROW()-1,'Report 1 GLs (571 A)'!$A:$K,6,FALSE))</f>
        <v/>
      </c>
      <c r="C180" s="55" t="str">
        <f>IF(VLOOKUP(ROW()-1,'Report 1 GLs (571 A)'!$A:$K,7,FALSE)="","",VLOOKUP(ROW()-1,'Report 1 GLs (571 A)'!$A:$K,7,FALSE))</f>
        <v/>
      </c>
      <c r="D180" s="55" t="str">
        <f>IF(VLOOKUP(ROW()-1,'Report 1 GLs (571 A)'!$A:$K,8,FALSE)="","",VLOOKUP(ROW()-1,'Report 1 GLs (571 A)'!$A:$K,8,FALSE))</f>
        <v/>
      </c>
      <c r="E180" s="55" t="str">
        <f>IF(VLOOKUP(ROW()-1,'Report 1 GLs (571 A)'!$A:$K,9,FALSE)="","",VLOOKUP(ROW()-1,'Report 1 GLs (571 A)'!$A:$K,9,FALSE))</f>
        <v/>
      </c>
      <c r="F180" s="104" t="str">
        <f>IF(VLOOKUP(ROW()-1,'Report 1 GLs (571 A)'!$A:$K,10,FALSE)="","",VLOOKUP(ROW()-1,'Report 1 GLs (571 A)'!$A:$K,10,FALSE))</f>
        <v/>
      </c>
      <c r="G180" s="55" t="str">
        <f>IF(VLOOKUP(ROW()-1,'Report 1 GLs (571 A)'!$A:$K,11,FALSE)="","",VLOOKUP(ROW()-1,'Report 1 GLs (571 A)'!$A:$K,11,FALSE))</f>
        <v/>
      </c>
      <c r="Z180" s="55" t="s">
        <v>82</v>
      </c>
    </row>
    <row r="181" spans="1:26" x14ac:dyDescent="0.25">
      <c r="A181" s="55" t="str">
        <f>IF(VLOOKUP(ROW()-1,'Report 1 GLs (571 A)'!$A:$K,2,FALSE)="","",VLOOKUP(ROW()-1,'Report 1 GLs (571 A)'!$A:$K,2,FALSE))</f>
        <v/>
      </c>
      <c r="B181" s="104" t="str">
        <f>IF(VLOOKUP(ROW()-1,'Report 1 GLs (571 A)'!$A:$K,6,FALSE)="","",VLOOKUP(ROW()-1,'Report 1 GLs (571 A)'!$A:$K,6,FALSE))</f>
        <v/>
      </c>
      <c r="C181" s="55" t="str">
        <f>IF(VLOOKUP(ROW()-1,'Report 1 GLs (571 A)'!$A:$K,7,FALSE)="","",VLOOKUP(ROW()-1,'Report 1 GLs (571 A)'!$A:$K,7,FALSE))</f>
        <v/>
      </c>
      <c r="D181" s="55" t="str">
        <f>IF(VLOOKUP(ROW()-1,'Report 1 GLs (571 A)'!$A:$K,8,FALSE)="","",VLOOKUP(ROW()-1,'Report 1 GLs (571 A)'!$A:$K,8,FALSE))</f>
        <v/>
      </c>
      <c r="E181" s="55" t="str">
        <f>IF(VLOOKUP(ROW()-1,'Report 1 GLs (571 A)'!$A:$K,9,FALSE)="","",VLOOKUP(ROW()-1,'Report 1 GLs (571 A)'!$A:$K,9,FALSE))</f>
        <v/>
      </c>
      <c r="F181" s="104" t="str">
        <f>IF(VLOOKUP(ROW()-1,'Report 1 GLs (571 A)'!$A:$K,10,FALSE)="","",VLOOKUP(ROW()-1,'Report 1 GLs (571 A)'!$A:$K,10,FALSE))</f>
        <v/>
      </c>
      <c r="G181" s="55" t="str">
        <f>IF(VLOOKUP(ROW()-1,'Report 1 GLs (571 A)'!$A:$K,11,FALSE)="","",VLOOKUP(ROW()-1,'Report 1 GLs (571 A)'!$A:$K,11,FALSE))</f>
        <v/>
      </c>
      <c r="Z181" s="55" t="s">
        <v>82</v>
      </c>
    </row>
    <row r="182" spans="1:26" x14ac:dyDescent="0.25">
      <c r="A182" s="55" t="str">
        <f>IF(VLOOKUP(ROW()-1,'Report 1 GLs (571 A)'!$A:$K,2,FALSE)="","",VLOOKUP(ROW()-1,'Report 1 GLs (571 A)'!$A:$K,2,FALSE))</f>
        <v/>
      </c>
      <c r="B182" s="104" t="str">
        <f>IF(VLOOKUP(ROW()-1,'Report 1 GLs (571 A)'!$A:$K,6,FALSE)="","",VLOOKUP(ROW()-1,'Report 1 GLs (571 A)'!$A:$K,6,FALSE))</f>
        <v/>
      </c>
      <c r="C182" s="55" t="str">
        <f>IF(VLOOKUP(ROW()-1,'Report 1 GLs (571 A)'!$A:$K,7,FALSE)="","",VLOOKUP(ROW()-1,'Report 1 GLs (571 A)'!$A:$K,7,FALSE))</f>
        <v/>
      </c>
      <c r="D182" s="55" t="str">
        <f>IF(VLOOKUP(ROW()-1,'Report 1 GLs (571 A)'!$A:$K,8,FALSE)="","",VLOOKUP(ROW()-1,'Report 1 GLs (571 A)'!$A:$K,8,FALSE))</f>
        <v/>
      </c>
      <c r="E182" s="55" t="str">
        <f>IF(VLOOKUP(ROW()-1,'Report 1 GLs (571 A)'!$A:$K,9,FALSE)="","",VLOOKUP(ROW()-1,'Report 1 GLs (571 A)'!$A:$K,9,FALSE))</f>
        <v/>
      </c>
      <c r="F182" s="104" t="str">
        <f>IF(VLOOKUP(ROW()-1,'Report 1 GLs (571 A)'!$A:$K,10,FALSE)="","",VLOOKUP(ROW()-1,'Report 1 GLs (571 A)'!$A:$K,10,FALSE))</f>
        <v/>
      </c>
      <c r="G182" s="55" t="str">
        <f>IF(VLOOKUP(ROW()-1,'Report 1 GLs (571 A)'!$A:$K,11,FALSE)="","",VLOOKUP(ROW()-1,'Report 1 GLs (571 A)'!$A:$K,11,FALSE))</f>
        <v/>
      </c>
      <c r="Z182" s="55" t="s">
        <v>82</v>
      </c>
    </row>
    <row r="183" spans="1:26" x14ac:dyDescent="0.25">
      <c r="A183" s="55" t="str">
        <f>IF(VLOOKUP(ROW()-1,'Report 1 GLs (571 A)'!$A:$K,2,FALSE)="","",VLOOKUP(ROW()-1,'Report 1 GLs (571 A)'!$A:$K,2,FALSE))</f>
        <v/>
      </c>
      <c r="B183" s="104" t="str">
        <f>IF(VLOOKUP(ROW()-1,'Report 1 GLs (571 A)'!$A:$K,6,FALSE)="","",VLOOKUP(ROW()-1,'Report 1 GLs (571 A)'!$A:$K,6,FALSE))</f>
        <v/>
      </c>
      <c r="C183" s="55" t="str">
        <f>IF(VLOOKUP(ROW()-1,'Report 1 GLs (571 A)'!$A:$K,7,FALSE)="","",VLOOKUP(ROW()-1,'Report 1 GLs (571 A)'!$A:$K,7,FALSE))</f>
        <v/>
      </c>
      <c r="D183" s="55" t="str">
        <f>IF(VLOOKUP(ROW()-1,'Report 1 GLs (571 A)'!$A:$K,8,FALSE)="","",VLOOKUP(ROW()-1,'Report 1 GLs (571 A)'!$A:$K,8,FALSE))</f>
        <v/>
      </c>
      <c r="E183" s="55" t="str">
        <f>IF(VLOOKUP(ROW()-1,'Report 1 GLs (571 A)'!$A:$K,9,FALSE)="","",VLOOKUP(ROW()-1,'Report 1 GLs (571 A)'!$A:$K,9,FALSE))</f>
        <v/>
      </c>
      <c r="F183" s="104" t="str">
        <f>IF(VLOOKUP(ROW()-1,'Report 1 GLs (571 A)'!$A:$K,10,FALSE)="","",VLOOKUP(ROW()-1,'Report 1 GLs (571 A)'!$A:$K,10,FALSE))</f>
        <v/>
      </c>
      <c r="G183" s="55" t="str">
        <f>IF(VLOOKUP(ROW()-1,'Report 1 GLs (571 A)'!$A:$K,11,FALSE)="","",VLOOKUP(ROW()-1,'Report 1 GLs (571 A)'!$A:$K,11,FALSE))</f>
        <v/>
      </c>
      <c r="Z183" s="55" t="s">
        <v>82</v>
      </c>
    </row>
    <row r="184" spans="1:26" x14ac:dyDescent="0.25">
      <c r="A184" s="55" t="str">
        <f>IF(VLOOKUP(ROW()-1,'Report 1 GLs (571 A)'!$A:$K,2,FALSE)="","",VLOOKUP(ROW()-1,'Report 1 GLs (571 A)'!$A:$K,2,FALSE))</f>
        <v/>
      </c>
      <c r="B184" s="104" t="str">
        <f>IF(VLOOKUP(ROW()-1,'Report 1 GLs (571 A)'!$A:$K,6,FALSE)="","",VLOOKUP(ROW()-1,'Report 1 GLs (571 A)'!$A:$K,6,FALSE))</f>
        <v/>
      </c>
      <c r="C184" s="55" t="str">
        <f>IF(VLOOKUP(ROW()-1,'Report 1 GLs (571 A)'!$A:$K,7,FALSE)="","",VLOOKUP(ROW()-1,'Report 1 GLs (571 A)'!$A:$K,7,FALSE))</f>
        <v/>
      </c>
      <c r="D184" s="55" t="str">
        <f>IF(VLOOKUP(ROW()-1,'Report 1 GLs (571 A)'!$A:$K,8,FALSE)="","",VLOOKUP(ROW()-1,'Report 1 GLs (571 A)'!$A:$K,8,FALSE))</f>
        <v/>
      </c>
      <c r="E184" s="55" t="str">
        <f>IF(VLOOKUP(ROW()-1,'Report 1 GLs (571 A)'!$A:$K,9,FALSE)="","",VLOOKUP(ROW()-1,'Report 1 GLs (571 A)'!$A:$K,9,FALSE))</f>
        <v/>
      </c>
      <c r="F184" s="104" t="str">
        <f>IF(VLOOKUP(ROW()-1,'Report 1 GLs (571 A)'!$A:$K,10,FALSE)="","",VLOOKUP(ROW()-1,'Report 1 GLs (571 A)'!$A:$K,10,FALSE))</f>
        <v/>
      </c>
      <c r="G184" s="55" t="str">
        <f>IF(VLOOKUP(ROW()-1,'Report 1 GLs (571 A)'!$A:$K,11,FALSE)="","",VLOOKUP(ROW()-1,'Report 1 GLs (571 A)'!$A:$K,11,FALSE))</f>
        <v/>
      </c>
      <c r="Z184" s="55" t="s">
        <v>82</v>
      </c>
    </row>
    <row r="185" spans="1:26" x14ac:dyDescent="0.25">
      <c r="A185" s="55" t="str">
        <f>IF(VLOOKUP(ROW()-1,'Report 1 GLs (571 A)'!$A:$K,2,FALSE)="","",VLOOKUP(ROW()-1,'Report 1 GLs (571 A)'!$A:$K,2,FALSE))</f>
        <v/>
      </c>
      <c r="B185" s="104" t="str">
        <f>IF(VLOOKUP(ROW()-1,'Report 1 GLs (571 A)'!$A:$K,6,FALSE)="","",VLOOKUP(ROW()-1,'Report 1 GLs (571 A)'!$A:$K,6,FALSE))</f>
        <v/>
      </c>
      <c r="C185" s="55" t="str">
        <f>IF(VLOOKUP(ROW()-1,'Report 1 GLs (571 A)'!$A:$K,7,FALSE)="","",VLOOKUP(ROW()-1,'Report 1 GLs (571 A)'!$A:$K,7,FALSE))</f>
        <v/>
      </c>
      <c r="D185" s="55" t="str">
        <f>IF(VLOOKUP(ROW()-1,'Report 1 GLs (571 A)'!$A:$K,8,FALSE)="","",VLOOKUP(ROW()-1,'Report 1 GLs (571 A)'!$A:$K,8,FALSE))</f>
        <v/>
      </c>
      <c r="E185" s="55" t="str">
        <f>IF(VLOOKUP(ROW()-1,'Report 1 GLs (571 A)'!$A:$K,9,FALSE)="","",VLOOKUP(ROW()-1,'Report 1 GLs (571 A)'!$A:$K,9,FALSE))</f>
        <v/>
      </c>
      <c r="F185" s="104" t="str">
        <f>IF(VLOOKUP(ROW()-1,'Report 1 GLs (571 A)'!$A:$K,10,FALSE)="","",VLOOKUP(ROW()-1,'Report 1 GLs (571 A)'!$A:$K,10,FALSE))</f>
        <v/>
      </c>
      <c r="G185" s="55" t="str">
        <f>IF(VLOOKUP(ROW()-1,'Report 1 GLs (571 A)'!$A:$K,11,FALSE)="","",VLOOKUP(ROW()-1,'Report 1 GLs (571 A)'!$A:$K,11,FALSE))</f>
        <v/>
      </c>
      <c r="Z185" s="55" t="s">
        <v>82</v>
      </c>
    </row>
    <row r="186" spans="1:26" x14ac:dyDescent="0.25">
      <c r="A186" s="55" t="str">
        <f>IF(VLOOKUP(ROW()-1,'Report 1 GLs (571 A)'!$A:$K,2,FALSE)="","",VLOOKUP(ROW()-1,'Report 1 GLs (571 A)'!$A:$K,2,FALSE))</f>
        <v/>
      </c>
      <c r="B186" s="104" t="str">
        <f>IF(VLOOKUP(ROW()-1,'Report 1 GLs (571 A)'!$A:$K,6,FALSE)="","",VLOOKUP(ROW()-1,'Report 1 GLs (571 A)'!$A:$K,6,FALSE))</f>
        <v/>
      </c>
      <c r="C186" s="55" t="str">
        <f>IF(VLOOKUP(ROW()-1,'Report 1 GLs (571 A)'!$A:$K,7,FALSE)="","",VLOOKUP(ROW()-1,'Report 1 GLs (571 A)'!$A:$K,7,FALSE))</f>
        <v/>
      </c>
      <c r="D186" s="55" t="str">
        <f>IF(VLOOKUP(ROW()-1,'Report 1 GLs (571 A)'!$A:$K,8,FALSE)="","",VLOOKUP(ROW()-1,'Report 1 GLs (571 A)'!$A:$K,8,FALSE))</f>
        <v/>
      </c>
      <c r="E186" s="55" t="str">
        <f>IF(VLOOKUP(ROW()-1,'Report 1 GLs (571 A)'!$A:$K,9,FALSE)="","",VLOOKUP(ROW()-1,'Report 1 GLs (571 A)'!$A:$K,9,FALSE))</f>
        <v/>
      </c>
      <c r="F186" s="104" t="str">
        <f>IF(VLOOKUP(ROW()-1,'Report 1 GLs (571 A)'!$A:$K,10,FALSE)="","",VLOOKUP(ROW()-1,'Report 1 GLs (571 A)'!$A:$K,10,FALSE))</f>
        <v/>
      </c>
      <c r="G186" s="55" t="str">
        <f>IF(VLOOKUP(ROW()-1,'Report 1 GLs (571 A)'!$A:$K,11,FALSE)="","",VLOOKUP(ROW()-1,'Report 1 GLs (571 A)'!$A:$K,11,FALSE))</f>
        <v/>
      </c>
      <c r="Z186" s="55" t="s">
        <v>82</v>
      </c>
    </row>
    <row r="187" spans="1:26" x14ac:dyDescent="0.25">
      <c r="A187" s="55" t="str">
        <f>IF(VLOOKUP(ROW()-1,'Report 1 GLs (571 A)'!$A:$K,2,FALSE)="","",VLOOKUP(ROW()-1,'Report 1 GLs (571 A)'!$A:$K,2,FALSE))</f>
        <v/>
      </c>
      <c r="B187" s="104" t="str">
        <f>IF(VLOOKUP(ROW()-1,'Report 1 GLs (571 A)'!$A:$K,6,FALSE)="","",VLOOKUP(ROW()-1,'Report 1 GLs (571 A)'!$A:$K,6,FALSE))</f>
        <v/>
      </c>
      <c r="C187" s="55" t="str">
        <f>IF(VLOOKUP(ROW()-1,'Report 1 GLs (571 A)'!$A:$K,7,FALSE)="","",VLOOKUP(ROW()-1,'Report 1 GLs (571 A)'!$A:$K,7,FALSE))</f>
        <v/>
      </c>
      <c r="D187" s="55" t="str">
        <f>IF(VLOOKUP(ROW()-1,'Report 1 GLs (571 A)'!$A:$K,8,FALSE)="","",VLOOKUP(ROW()-1,'Report 1 GLs (571 A)'!$A:$K,8,FALSE))</f>
        <v/>
      </c>
      <c r="E187" s="55" t="str">
        <f>IF(VLOOKUP(ROW()-1,'Report 1 GLs (571 A)'!$A:$K,9,FALSE)="","",VLOOKUP(ROW()-1,'Report 1 GLs (571 A)'!$A:$K,9,FALSE))</f>
        <v/>
      </c>
      <c r="F187" s="104" t="str">
        <f>IF(VLOOKUP(ROW()-1,'Report 1 GLs (571 A)'!$A:$K,10,FALSE)="","",VLOOKUP(ROW()-1,'Report 1 GLs (571 A)'!$A:$K,10,FALSE))</f>
        <v/>
      </c>
      <c r="G187" s="55" t="str">
        <f>IF(VLOOKUP(ROW()-1,'Report 1 GLs (571 A)'!$A:$K,11,FALSE)="","",VLOOKUP(ROW()-1,'Report 1 GLs (571 A)'!$A:$K,11,FALSE))</f>
        <v/>
      </c>
      <c r="Z187" s="55" t="s">
        <v>82</v>
      </c>
    </row>
    <row r="188" spans="1:26" x14ac:dyDescent="0.25">
      <c r="A188" s="55" t="str">
        <f>IF(VLOOKUP(ROW()-1,'Report 1 GLs (571 A)'!$A:$K,2,FALSE)="","",VLOOKUP(ROW()-1,'Report 1 GLs (571 A)'!$A:$K,2,FALSE))</f>
        <v/>
      </c>
      <c r="B188" s="104" t="str">
        <f>IF(VLOOKUP(ROW()-1,'Report 1 GLs (571 A)'!$A:$K,6,FALSE)="","",VLOOKUP(ROW()-1,'Report 1 GLs (571 A)'!$A:$K,6,FALSE))</f>
        <v/>
      </c>
      <c r="C188" s="55" t="str">
        <f>IF(VLOOKUP(ROW()-1,'Report 1 GLs (571 A)'!$A:$K,7,FALSE)="","",VLOOKUP(ROW()-1,'Report 1 GLs (571 A)'!$A:$K,7,FALSE))</f>
        <v/>
      </c>
      <c r="D188" s="55" t="str">
        <f>IF(VLOOKUP(ROW()-1,'Report 1 GLs (571 A)'!$A:$K,8,FALSE)="","",VLOOKUP(ROW()-1,'Report 1 GLs (571 A)'!$A:$K,8,FALSE))</f>
        <v/>
      </c>
      <c r="E188" s="55" t="str">
        <f>IF(VLOOKUP(ROW()-1,'Report 1 GLs (571 A)'!$A:$K,9,FALSE)="","",VLOOKUP(ROW()-1,'Report 1 GLs (571 A)'!$A:$K,9,FALSE))</f>
        <v/>
      </c>
      <c r="F188" s="104" t="str">
        <f>IF(VLOOKUP(ROW()-1,'Report 1 GLs (571 A)'!$A:$K,10,FALSE)="","",VLOOKUP(ROW()-1,'Report 1 GLs (571 A)'!$A:$K,10,FALSE))</f>
        <v/>
      </c>
      <c r="G188" s="55" t="str">
        <f>IF(VLOOKUP(ROW()-1,'Report 1 GLs (571 A)'!$A:$K,11,FALSE)="","",VLOOKUP(ROW()-1,'Report 1 GLs (571 A)'!$A:$K,11,FALSE))</f>
        <v/>
      </c>
      <c r="Z188" s="55" t="s">
        <v>82</v>
      </c>
    </row>
    <row r="189" spans="1:26" x14ac:dyDescent="0.25">
      <c r="A189" s="55" t="str">
        <f>IF(VLOOKUP(ROW()-1,'Report 1 GLs (571 A)'!$A:$K,2,FALSE)="","",VLOOKUP(ROW()-1,'Report 1 GLs (571 A)'!$A:$K,2,FALSE))</f>
        <v/>
      </c>
      <c r="B189" s="104" t="str">
        <f>IF(VLOOKUP(ROW()-1,'Report 1 GLs (571 A)'!$A:$K,6,FALSE)="","",VLOOKUP(ROW()-1,'Report 1 GLs (571 A)'!$A:$K,6,FALSE))</f>
        <v/>
      </c>
      <c r="C189" s="55" t="str">
        <f>IF(VLOOKUP(ROW()-1,'Report 1 GLs (571 A)'!$A:$K,7,FALSE)="","",VLOOKUP(ROW()-1,'Report 1 GLs (571 A)'!$A:$K,7,FALSE))</f>
        <v/>
      </c>
      <c r="D189" s="55" t="str">
        <f>IF(VLOOKUP(ROW()-1,'Report 1 GLs (571 A)'!$A:$K,8,FALSE)="","",VLOOKUP(ROW()-1,'Report 1 GLs (571 A)'!$A:$K,8,FALSE))</f>
        <v/>
      </c>
      <c r="E189" s="55" t="str">
        <f>IF(VLOOKUP(ROW()-1,'Report 1 GLs (571 A)'!$A:$K,9,FALSE)="","",VLOOKUP(ROW()-1,'Report 1 GLs (571 A)'!$A:$K,9,FALSE))</f>
        <v/>
      </c>
      <c r="F189" s="104" t="str">
        <f>IF(VLOOKUP(ROW()-1,'Report 1 GLs (571 A)'!$A:$K,10,FALSE)="","",VLOOKUP(ROW()-1,'Report 1 GLs (571 A)'!$A:$K,10,FALSE))</f>
        <v/>
      </c>
      <c r="G189" s="55" t="str">
        <f>IF(VLOOKUP(ROW()-1,'Report 1 GLs (571 A)'!$A:$K,11,FALSE)="","",VLOOKUP(ROW()-1,'Report 1 GLs (571 A)'!$A:$K,11,FALSE))</f>
        <v/>
      </c>
      <c r="Z189" s="55" t="s">
        <v>82</v>
      </c>
    </row>
    <row r="190" spans="1:26" x14ac:dyDescent="0.25">
      <c r="A190" s="55" t="str">
        <f>IF(VLOOKUP(ROW()-1,'Report 1 GLs (571 A)'!$A:$K,2,FALSE)="","",VLOOKUP(ROW()-1,'Report 1 GLs (571 A)'!$A:$K,2,FALSE))</f>
        <v/>
      </c>
      <c r="B190" s="104" t="str">
        <f>IF(VLOOKUP(ROW()-1,'Report 1 GLs (571 A)'!$A:$K,6,FALSE)="","",VLOOKUP(ROW()-1,'Report 1 GLs (571 A)'!$A:$K,6,FALSE))</f>
        <v/>
      </c>
      <c r="C190" s="55" t="str">
        <f>IF(VLOOKUP(ROW()-1,'Report 1 GLs (571 A)'!$A:$K,7,FALSE)="","",VLOOKUP(ROW()-1,'Report 1 GLs (571 A)'!$A:$K,7,FALSE))</f>
        <v/>
      </c>
      <c r="D190" s="55" t="str">
        <f>IF(VLOOKUP(ROW()-1,'Report 1 GLs (571 A)'!$A:$K,8,FALSE)="","",VLOOKUP(ROW()-1,'Report 1 GLs (571 A)'!$A:$K,8,FALSE))</f>
        <v/>
      </c>
      <c r="E190" s="55" t="str">
        <f>IF(VLOOKUP(ROW()-1,'Report 1 GLs (571 A)'!$A:$K,9,FALSE)="","",VLOOKUP(ROW()-1,'Report 1 GLs (571 A)'!$A:$K,9,FALSE))</f>
        <v/>
      </c>
      <c r="F190" s="104" t="str">
        <f>IF(VLOOKUP(ROW()-1,'Report 1 GLs (571 A)'!$A:$K,10,FALSE)="","",VLOOKUP(ROW()-1,'Report 1 GLs (571 A)'!$A:$K,10,FALSE))</f>
        <v/>
      </c>
      <c r="G190" s="55" t="str">
        <f>IF(VLOOKUP(ROW()-1,'Report 1 GLs (571 A)'!$A:$K,11,FALSE)="","",VLOOKUP(ROW()-1,'Report 1 GLs (571 A)'!$A:$K,11,FALSE))</f>
        <v/>
      </c>
      <c r="Z190" s="55" t="s">
        <v>82</v>
      </c>
    </row>
    <row r="191" spans="1:26" x14ac:dyDescent="0.25">
      <c r="A191" s="55" t="str">
        <f>IF(VLOOKUP(ROW()-1,'Report 1 GLs (571 A)'!$A:$K,2,FALSE)="","",VLOOKUP(ROW()-1,'Report 1 GLs (571 A)'!$A:$K,2,FALSE))</f>
        <v/>
      </c>
      <c r="B191" s="104" t="str">
        <f>IF(VLOOKUP(ROW()-1,'Report 1 GLs (571 A)'!$A:$K,6,FALSE)="","",VLOOKUP(ROW()-1,'Report 1 GLs (571 A)'!$A:$K,6,FALSE))</f>
        <v/>
      </c>
      <c r="C191" s="55" t="str">
        <f>IF(VLOOKUP(ROW()-1,'Report 1 GLs (571 A)'!$A:$K,7,FALSE)="","",VLOOKUP(ROW()-1,'Report 1 GLs (571 A)'!$A:$K,7,FALSE))</f>
        <v/>
      </c>
      <c r="D191" s="55" t="str">
        <f>IF(VLOOKUP(ROW()-1,'Report 1 GLs (571 A)'!$A:$K,8,FALSE)="","",VLOOKUP(ROW()-1,'Report 1 GLs (571 A)'!$A:$K,8,FALSE))</f>
        <v/>
      </c>
      <c r="E191" s="55" t="str">
        <f>IF(VLOOKUP(ROW()-1,'Report 1 GLs (571 A)'!$A:$K,9,FALSE)="","",VLOOKUP(ROW()-1,'Report 1 GLs (571 A)'!$A:$K,9,FALSE))</f>
        <v/>
      </c>
      <c r="F191" s="104" t="str">
        <f>IF(VLOOKUP(ROW()-1,'Report 1 GLs (571 A)'!$A:$K,10,FALSE)="","",VLOOKUP(ROW()-1,'Report 1 GLs (571 A)'!$A:$K,10,FALSE))</f>
        <v/>
      </c>
      <c r="G191" s="55" t="str">
        <f>IF(VLOOKUP(ROW()-1,'Report 1 GLs (571 A)'!$A:$K,11,FALSE)="","",VLOOKUP(ROW()-1,'Report 1 GLs (571 A)'!$A:$K,11,FALSE))</f>
        <v/>
      </c>
      <c r="Z191" s="55" t="s">
        <v>82</v>
      </c>
    </row>
    <row r="192" spans="1:26" x14ac:dyDescent="0.25">
      <c r="A192" s="55" t="str">
        <f>IF(VLOOKUP(ROW()-1,'Report 1 GLs (571 A)'!$A:$K,2,FALSE)="","",VLOOKUP(ROW()-1,'Report 1 GLs (571 A)'!$A:$K,2,FALSE))</f>
        <v/>
      </c>
      <c r="B192" s="104" t="str">
        <f>IF(VLOOKUP(ROW()-1,'Report 1 GLs (571 A)'!$A:$K,6,FALSE)="","",VLOOKUP(ROW()-1,'Report 1 GLs (571 A)'!$A:$K,6,FALSE))</f>
        <v/>
      </c>
      <c r="C192" s="55" t="str">
        <f>IF(VLOOKUP(ROW()-1,'Report 1 GLs (571 A)'!$A:$K,7,FALSE)="","",VLOOKUP(ROW()-1,'Report 1 GLs (571 A)'!$A:$K,7,FALSE))</f>
        <v/>
      </c>
      <c r="D192" s="55" t="str">
        <f>IF(VLOOKUP(ROW()-1,'Report 1 GLs (571 A)'!$A:$K,8,FALSE)="","",VLOOKUP(ROW()-1,'Report 1 GLs (571 A)'!$A:$K,8,FALSE))</f>
        <v/>
      </c>
      <c r="E192" s="55" t="str">
        <f>IF(VLOOKUP(ROW()-1,'Report 1 GLs (571 A)'!$A:$K,9,FALSE)="","",VLOOKUP(ROW()-1,'Report 1 GLs (571 A)'!$A:$K,9,FALSE))</f>
        <v/>
      </c>
      <c r="F192" s="104" t="str">
        <f>IF(VLOOKUP(ROW()-1,'Report 1 GLs (571 A)'!$A:$K,10,FALSE)="","",VLOOKUP(ROW()-1,'Report 1 GLs (571 A)'!$A:$K,10,FALSE))</f>
        <v/>
      </c>
      <c r="G192" s="55" t="str">
        <f>IF(VLOOKUP(ROW()-1,'Report 1 GLs (571 A)'!$A:$K,11,FALSE)="","",VLOOKUP(ROW()-1,'Report 1 GLs (571 A)'!$A:$K,11,FALSE))</f>
        <v/>
      </c>
      <c r="Z192" s="55" t="s">
        <v>82</v>
      </c>
    </row>
    <row r="193" spans="1:26" x14ac:dyDescent="0.25">
      <c r="A193" s="55" t="str">
        <f>IF(VLOOKUP(ROW()-1,'Report 1 GLs (571 A)'!$A:$K,2,FALSE)="","",VLOOKUP(ROW()-1,'Report 1 GLs (571 A)'!$A:$K,2,FALSE))</f>
        <v/>
      </c>
      <c r="B193" s="104" t="str">
        <f>IF(VLOOKUP(ROW()-1,'Report 1 GLs (571 A)'!$A:$K,6,FALSE)="","",VLOOKUP(ROW()-1,'Report 1 GLs (571 A)'!$A:$K,6,FALSE))</f>
        <v/>
      </c>
      <c r="C193" s="55" t="str">
        <f>IF(VLOOKUP(ROW()-1,'Report 1 GLs (571 A)'!$A:$K,7,FALSE)="","",VLOOKUP(ROW()-1,'Report 1 GLs (571 A)'!$A:$K,7,FALSE))</f>
        <v/>
      </c>
      <c r="D193" s="55" t="str">
        <f>IF(VLOOKUP(ROW()-1,'Report 1 GLs (571 A)'!$A:$K,8,FALSE)="","",VLOOKUP(ROW()-1,'Report 1 GLs (571 A)'!$A:$K,8,FALSE))</f>
        <v/>
      </c>
      <c r="E193" s="55" t="str">
        <f>IF(VLOOKUP(ROW()-1,'Report 1 GLs (571 A)'!$A:$K,9,FALSE)="","",VLOOKUP(ROW()-1,'Report 1 GLs (571 A)'!$A:$K,9,FALSE))</f>
        <v/>
      </c>
      <c r="F193" s="104" t="str">
        <f>IF(VLOOKUP(ROW()-1,'Report 1 GLs (571 A)'!$A:$K,10,FALSE)="","",VLOOKUP(ROW()-1,'Report 1 GLs (571 A)'!$A:$K,10,FALSE))</f>
        <v/>
      </c>
      <c r="G193" s="55" t="str">
        <f>IF(VLOOKUP(ROW()-1,'Report 1 GLs (571 A)'!$A:$K,11,FALSE)="","",VLOOKUP(ROW()-1,'Report 1 GLs (571 A)'!$A:$K,11,FALSE))</f>
        <v/>
      </c>
      <c r="Z193" s="55" t="s">
        <v>82</v>
      </c>
    </row>
    <row r="194" spans="1:26" x14ac:dyDescent="0.25">
      <c r="A194" s="55" t="str">
        <f>IF(VLOOKUP(ROW()-1,'Report 1 GLs (571 A)'!$A:$K,2,FALSE)="","",VLOOKUP(ROW()-1,'Report 1 GLs (571 A)'!$A:$K,2,FALSE))</f>
        <v/>
      </c>
      <c r="B194" s="104" t="str">
        <f>IF(VLOOKUP(ROW()-1,'Report 1 GLs (571 A)'!$A:$K,6,FALSE)="","",VLOOKUP(ROW()-1,'Report 1 GLs (571 A)'!$A:$K,6,FALSE))</f>
        <v/>
      </c>
      <c r="C194" s="55" t="str">
        <f>IF(VLOOKUP(ROW()-1,'Report 1 GLs (571 A)'!$A:$K,7,FALSE)="","",VLOOKUP(ROW()-1,'Report 1 GLs (571 A)'!$A:$K,7,FALSE))</f>
        <v/>
      </c>
      <c r="D194" s="55" t="str">
        <f>IF(VLOOKUP(ROW()-1,'Report 1 GLs (571 A)'!$A:$K,8,FALSE)="","",VLOOKUP(ROW()-1,'Report 1 GLs (571 A)'!$A:$K,8,FALSE))</f>
        <v/>
      </c>
      <c r="E194" s="55" t="str">
        <f>IF(VLOOKUP(ROW()-1,'Report 1 GLs (571 A)'!$A:$K,9,FALSE)="","",VLOOKUP(ROW()-1,'Report 1 GLs (571 A)'!$A:$K,9,FALSE))</f>
        <v/>
      </c>
      <c r="F194" s="104" t="str">
        <f>IF(VLOOKUP(ROW()-1,'Report 1 GLs (571 A)'!$A:$K,10,FALSE)="","",VLOOKUP(ROW()-1,'Report 1 GLs (571 A)'!$A:$K,10,FALSE))</f>
        <v/>
      </c>
      <c r="G194" s="55" t="str">
        <f>IF(VLOOKUP(ROW()-1,'Report 1 GLs (571 A)'!$A:$K,11,FALSE)="","",VLOOKUP(ROW()-1,'Report 1 GLs (571 A)'!$A:$K,11,FALSE))</f>
        <v/>
      </c>
      <c r="Z194" s="55" t="s">
        <v>82</v>
      </c>
    </row>
    <row r="195" spans="1:26" x14ac:dyDescent="0.25">
      <c r="A195" s="55" t="str">
        <f>IF(VLOOKUP(ROW()-1,'Report 1 GLs (571 A)'!$A:$K,2,FALSE)="","",VLOOKUP(ROW()-1,'Report 1 GLs (571 A)'!$A:$K,2,FALSE))</f>
        <v/>
      </c>
      <c r="B195" s="104" t="str">
        <f>IF(VLOOKUP(ROW()-1,'Report 1 GLs (571 A)'!$A:$K,6,FALSE)="","",VLOOKUP(ROW()-1,'Report 1 GLs (571 A)'!$A:$K,6,FALSE))</f>
        <v/>
      </c>
      <c r="C195" s="55" t="str">
        <f>IF(VLOOKUP(ROW()-1,'Report 1 GLs (571 A)'!$A:$K,7,FALSE)="","",VLOOKUP(ROW()-1,'Report 1 GLs (571 A)'!$A:$K,7,FALSE))</f>
        <v/>
      </c>
      <c r="D195" s="55" t="str">
        <f>IF(VLOOKUP(ROW()-1,'Report 1 GLs (571 A)'!$A:$K,8,FALSE)="","",VLOOKUP(ROW()-1,'Report 1 GLs (571 A)'!$A:$K,8,FALSE))</f>
        <v/>
      </c>
      <c r="E195" s="55" t="str">
        <f>IF(VLOOKUP(ROW()-1,'Report 1 GLs (571 A)'!$A:$K,9,FALSE)="","",VLOOKUP(ROW()-1,'Report 1 GLs (571 A)'!$A:$K,9,FALSE))</f>
        <v/>
      </c>
      <c r="F195" s="104" t="str">
        <f>IF(VLOOKUP(ROW()-1,'Report 1 GLs (571 A)'!$A:$K,10,FALSE)="","",VLOOKUP(ROW()-1,'Report 1 GLs (571 A)'!$A:$K,10,FALSE))</f>
        <v/>
      </c>
      <c r="G195" s="55" t="str">
        <f>IF(VLOOKUP(ROW()-1,'Report 1 GLs (571 A)'!$A:$K,11,FALSE)="","",VLOOKUP(ROW()-1,'Report 1 GLs (571 A)'!$A:$K,11,FALSE))</f>
        <v/>
      </c>
      <c r="Z195" s="55" t="s">
        <v>82</v>
      </c>
    </row>
    <row r="196" spans="1:26" x14ac:dyDescent="0.25">
      <c r="A196" s="55" t="str">
        <f>IF(VLOOKUP(ROW()-1,'Report 1 GLs (571 A)'!$A:$K,2,FALSE)="","",VLOOKUP(ROW()-1,'Report 1 GLs (571 A)'!$A:$K,2,FALSE))</f>
        <v/>
      </c>
      <c r="B196" s="104" t="str">
        <f>IF(VLOOKUP(ROW()-1,'Report 1 GLs (571 A)'!$A:$K,6,FALSE)="","",VLOOKUP(ROW()-1,'Report 1 GLs (571 A)'!$A:$K,6,FALSE))</f>
        <v/>
      </c>
      <c r="C196" s="55" t="str">
        <f>IF(VLOOKUP(ROW()-1,'Report 1 GLs (571 A)'!$A:$K,7,FALSE)="","",VLOOKUP(ROW()-1,'Report 1 GLs (571 A)'!$A:$K,7,FALSE))</f>
        <v/>
      </c>
      <c r="D196" s="55" t="str">
        <f>IF(VLOOKUP(ROW()-1,'Report 1 GLs (571 A)'!$A:$K,8,FALSE)="","",VLOOKUP(ROW()-1,'Report 1 GLs (571 A)'!$A:$K,8,FALSE))</f>
        <v/>
      </c>
      <c r="E196" s="55" t="str">
        <f>IF(VLOOKUP(ROW()-1,'Report 1 GLs (571 A)'!$A:$K,9,FALSE)="","",VLOOKUP(ROW()-1,'Report 1 GLs (571 A)'!$A:$K,9,FALSE))</f>
        <v/>
      </c>
      <c r="F196" s="104" t="str">
        <f>IF(VLOOKUP(ROW()-1,'Report 1 GLs (571 A)'!$A:$K,10,FALSE)="","",VLOOKUP(ROW()-1,'Report 1 GLs (571 A)'!$A:$K,10,FALSE))</f>
        <v/>
      </c>
      <c r="G196" s="55" t="str">
        <f>IF(VLOOKUP(ROW()-1,'Report 1 GLs (571 A)'!$A:$K,11,FALSE)="","",VLOOKUP(ROW()-1,'Report 1 GLs (571 A)'!$A:$K,11,FALSE))</f>
        <v/>
      </c>
      <c r="Z196" s="55" t="s">
        <v>82</v>
      </c>
    </row>
    <row r="197" spans="1:26" x14ac:dyDescent="0.25">
      <c r="A197" s="55" t="str">
        <f>IF(VLOOKUP(ROW()-1,'Report 1 GLs (571 A)'!$A:$K,2,FALSE)="","",VLOOKUP(ROW()-1,'Report 1 GLs (571 A)'!$A:$K,2,FALSE))</f>
        <v/>
      </c>
      <c r="B197" s="104" t="str">
        <f>IF(VLOOKUP(ROW()-1,'Report 1 GLs (571 A)'!$A:$K,6,FALSE)="","",VLOOKUP(ROW()-1,'Report 1 GLs (571 A)'!$A:$K,6,FALSE))</f>
        <v/>
      </c>
      <c r="C197" s="55" t="str">
        <f>IF(VLOOKUP(ROW()-1,'Report 1 GLs (571 A)'!$A:$K,7,FALSE)="","",VLOOKUP(ROW()-1,'Report 1 GLs (571 A)'!$A:$K,7,FALSE))</f>
        <v/>
      </c>
      <c r="D197" s="55" t="str">
        <f>IF(VLOOKUP(ROW()-1,'Report 1 GLs (571 A)'!$A:$K,8,FALSE)="","",VLOOKUP(ROW()-1,'Report 1 GLs (571 A)'!$A:$K,8,FALSE))</f>
        <v/>
      </c>
      <c r="E197" s="55" t="str">
        <f>IF(VLOOKUP(ROW()-1,'Report 1 GLs (571 A)'!$A:$K,9,FALSE)="","",VLOOKUP(ROW()-1,'Report 1 GLs (571 A)'!$A:$K,9,FALSE))</f>
        <v/>
      </c>
      <c r="F197" s="104" t="str">
        <f>IF(VLOOKUP(ROW()-1,'Report 1 GLs (571 A)'!$A:$K,10,FALSE)="","",VLOOKUP(ROW()-1,'Report 1 GLs (571 A)'!$A:$K,10,FALSE))</f>
        <v/>
      </c>
      <c r="G197" s="55" t="str">
        <f>IF(VLOOKUP(ROW()-1,'Report 1 GLs (571 A)'!$A:$K,11,FALSE)="","",VLOOKUP(ROW()-1,'Report 1 GLs (571 A)'!$A:$K,11,FALSE))</f>
        <v/>
      </c>
      <c r="Z197" s="55" t="s">
        <v>82</v>
      </c>
    </row>
    <row r="198" spans="1:26" x14ac:dyDescent="0.25">
      <c r="A198" s="55" t="str">
        <f>IF(VLOOKUP(ROW()-1,'Report 1 GLs (571 A)'!$A:$K,2,FALSE)="","",VLOOKUP(ROW()-1,'Report 1 GLs (571 A)'!$A:$K,2,FALSE))</f>
        <v/>
      </c>
      <c r="B198" s="104" t="str">
        <f>IF(VLOOKUP(ROW()-1,'Report 1 GLs (571 A)'!$A:$K,6,FALSE)="","",VLOOKUP(ROW()-1,'Report 1 GLs (571 A)'!$A:$K,6,FALSE))</f>
        <v/>
      </c>
      <c r="C198" s="55" t="str">
        <f>IF(VLOOKUP(ROW()-1,'Report 1 GLs (571 A)'!$A:$K,7,FALSE)="","",VLOOKUP(ROW()-1,'Report 1 GLs (571 A)'!$A:$K,7,FALSE))</f>
        <v/>
      </c>
      <c r="D198" s="55" t="str">
        <f>IF(VLOOKUP(ROW()-1,'Report 1 GLs (571 A)'!$A:$K,8,FALSE)="","",VLOOKUP(ROW()-1,'Report 1 GLs (571 A)'!$A:$K,8,FALSE))</f>
        <v/>
      </c>
      <c r="E198" s="55" t="str">
        <f>IF(VLOOKUP(ROW()-1,'Report 1 GLs (571 A)'!$A:$K,9,FALSE)="","",VLOOKUP(ROW()-1,'Report 1 GLs (571 A)'!$A:$K,9,FALSE))</f>
        <v/>
      </c>
      <c r="F198" s="104" t="str">
        <f>IF(VLOOKUP(ROW()-1,'Report 1 GLs (571 A)'!$A:$K,10,FALSE)="","",VLOOKUP(ROW()-1,'Report 1 GLs (571 A)'!$A:$K,10,FALSE))</f>
        <v/>
      </c>
      <c r="G198" s="55" t="str">
        <f>IF(VLOOKUP(ROW()-1,'Report 1 GLs (571 A)'!$A:$K,11,FALSE)="","",VLOOKUP(ROW()-1,'Report 1 GLs (571 A)'!$A:$K,11,FALSE))</f>
        <v/>
      </c>
      <c r="Z198" s="55" t="s">
        <v>82</v>
      </c>
    </row>
    <row r="199" spans="1:26" x14ac:dyDescent="0.25">
      <c r="A199" s="55" t="str">
        <f>IF(VLOOKUP(ROW()-1,'Report 1 GLs (571 A)'!$A:$K,2,FALSE)="","",VLOOKUP(ROW()-1,'Report 1 GLs (571 A)'!$A:$K,2,FALSE))</f>
        <v/>
      </c>
      <c r="B199" s="104" t="str">
        <f>IF(VLOOKUP(ROW()-1,'Report 1 GLs (571 A)'!$A:$K,6,FALSE)="","",VLOOKUP(ROW()-1,'Report 1 GLs (571 A)'!$A:$K,6,FALSE))</f>
        <v/>
      </c>
      <c r="C199" s="55" t="str">
        <f>IF(VLOOKUP(ROW()-1,'Report 1 GLs (571 A)'!$A:$K,7,FALSE)="","",VLOOKUP(ROW()-1,'Report 1 GLs (571 A)'!$A:$K,7,FALSE))</f>
        <v/>
      </c>
      <c r="D199" s="55" t="str">
        <f>IF(VLOOKUP(ROW()-1,'Report 1 GLs (571 A)'!$A:$K,8,FALSE)="","",VLOOKUP(ROW()-1,'Report 1 GLs (571 A)'!$A:$K,8,FALSE))</f>
        <v/>
      </c>
      <c r="E199" s="55" t="str">
        <f>IF(VLOOKUP(ROW()-1,'Report 1 GLs (571 A)'!$A:$K,9,FALSE)="","",VLOOKUP(ROW()-1,'Report 1 GLs (571 A)'!$A:$K,9,FALSE))</f>
        <v/>
      </c>
      <c r="F199" s="104" t="str">
        <f>IF(VLOOKUP(ROW()-1,'Report 1 GLs (571 A)'!$A:$K,10,FALSE)="","",VLOOKUP(ROW()-1,'Report 1 GLs (571 A)'!$A:$K,10,FALSE))</f>
        <v/>
      </c>
      <c r="G199" s="55" t="str">
        <f>IF(VLOOKUP(ROW()-1,'Report 1 GLs (571 A)'!$A:$K,11,FALSE)="","",VLOOKUP(ROW()-1,'Report 1 GLs (571 A)'!$A:$K,11,FALSE))</f>
        <v/>
      </c>
      <c r="Z199" s="55" t="s">
        <v>82</v>
      </c>
    </row>
    <row r="200" spans="1:26" x14ac:dyDescent="0.25">
      <c r="A200" s="55" t="str">
        <f>IF(VLOOKUP(ROW()-1,'Report 1 GLs (571 A)'!$A:$K,2,FALSE)="","",VLOOKUP(ROW()-1,'Report 1 GLs (571 A)'!$A:$K,2,FALSE))</f>
        <v/>
      </c>
      <c r="B200" s="104" t="str">
        <f>IF(VLOOKUP(ROW()-1,'Report 1 GLs (571 A)'!$A:$K,6,FALSE)="","",VLOOKUP(ROW()-1,'Report 1 GLs (571 A)'!$A:$K,6,FALSE))</f>
        <v/>
      </c>
      <c r="C200" s="55" t="str">
        <f>IF(VLOOKUP(ROW()-1,'Report 1 GLs (571 A)'!$A:$K,7,FALSE)="","",VLOOKUP(ROW()-1,'Report 1 GLs (571 A)'!$A:$K,7,FALSE))</f>
        <v/>
      </c>
      <c r="D200" s="55" t="str">
        <f>IF(VLOOKUP(ROW()-1,'Report 1 GLs (571 A)'!$A:$K,8,FALSE)="","",VLOOKUP(ROW()-1,'Report 1 GLs (571 A)'!$A:$K,8,FALSE))</f>
        <v/>
      </c>
      <c r="E200" s="55" t="str">
        <f>IF(VLOOKUP(ROW()-1,'Report 1 GLs (571 A)'!$A:$K,9,FALSE)="","",VLOOKUP(ROW()-1,'Report 1 GLs (571 A)'!$A:$K,9,FALSE))</f>
        <v/>
      </c>
      <c r="F200" s="104" t="str">
        <f>IF(VLOOKUP(ROW()-1,'Report 1 GLs (571 A)'!$A:$K,10,FALSE)="","",VLOOKUP(ROW()-1,'Report 1 GLs (571 A)'!$A:$K,10,FALSE))</f>
        <v/>
      </c>
      <c r="G200" s="55" t="str">
        <f>IF(VLOOKUP(ROW()-1,'Report 1 GLs (571 A)'!$A:$K,11,FALSE)="","",VLOOKUP(ROW()-1,'Report 1 GLs (571 A)'!$A:$K,11,FALSE))</f>
        <v/>
      </c>
      <c r="Z200" s="55" t="s">
        <v>82</v>
      </c>
    </row>
    <row r="201" spans="1:26" x14ac:dyDescent="0.25">
      <c r="A201" s="55" t="str">
        <f>IF(VLOOKUP(ROW()-1,'Report 1 GLs (571 A)'!$A:$K,2,FALSE)="","",VLOOKUP(ROW()-1,'Report 1 GLs (571 A)'!$A:$K,2,FALSE))</f>
        <v/>
      </c>
      <c r="B201" s="104" t="str">
        <f>IF(VLOOKUP(ROW()-1,'Report 1 GLs (571 A)'!$A:$K,6,FALSE)="","",VLOOKUP(ROW()-1,'Report 1 GLs (571 A)'!$A:$K,6,FALSE))</f>
        <v/>
      </c>
      <c r="C201" s="55" t="str">
        <f>IF(VLOOKUP(ROW()-1,'Report 1 GLs (571 A)'!$A:$K,7,FALSE)="","",VLOOKUP(ROW()-1,'Report 1 GLs (571 A)'!$A:$K,7,FALSE))</f>
        <v/>
      </c>
      <c r="D201" s="55" t="str">
        <f>IF(VLOOKUP(ROW()-1,'Report 1 GLs (571 A)'!$A:$K,8,FALSE)="","",VLOOKUP(ROW()-1,'Report 1 GLs (571 A)'!$A:$K,8,FALSE))</f>
        <v/>
      </c>
      <c r="E201" s="55" t="str">
        <f>IF(VLOOKUP(ROW()-1,'Report 1 GLs (571 A)'!$A:$K,9,FALSE)="","",VLOOKUP(ROW()-1,'Report 1 GLs (571 A)'!$A:$K,9,FALSE))</f>
        <v/>
      </c>
      <c r="F201" s="104" t="str">
        <f>IF(VLOOKUP(ROW()-1,'Report 1 GLs (571 A)'!$A:$K,10,FALSE)="","",VLOOKUP(ROW()-1,'Report 1 GLs (571 A)'!$A:$K,10,FALSE))</f>
        <v/>
      </c>
      <c r="G201" s="55" t="str">
        <f>IF(VLOOKUP(ROW()-1,'Report 1 GLs (571 A)'!$A:$K,11,FALSE)="","",VLOOKUP(ROW()-1,'Report 1 GLs (571 A)'!$A:$K,11,FALSE))</f>
        <v/>
      </c>
      <c r="Z201" s="55" t="s">
        <v>82</v>
      </c>
    </row>
    <row r="202" spans="1:26" x14ac:dyDescent="0.25">
      <c r="A202" s="55" t="str">
        <f>IF(VLOOKUP(ROW()-1,'Report 1 GLs (571 A)'!$A:$K,2,FALSE)="","",VLOOKUP(ROW()-1,'Report 1 GLs (571 A)'!$A:$K,2,FALSE))</f>
        <v/>
      </c>
      <c r="B202" s="104" t="str">
        <f>IF(VLOOKUP(ROW()-1,'Report 1 GLs (571 A)'!$A:$K,6,FALSE)="","",VLOOKUP(ROW()-1,'Report 1 GLs (571 A)'!$A:$K,6,FALSE))</f>
        <v/>
      </c>
      <c r="C202" s="55" t="str">
        <f>IF(VLOOKUP(ROW()-1,'Report 1 GLs (571 A)'!$A:$K,7,FALSE)="","",VLOOKUP(ROW()-1,'Report 1 GLs (571 A)'!$A:$K,7,FALSE))</f>
        <v/>
      </c>
      <c r="D202" s="55" t="str">
        <f>IF(VLOOKUP(ROW()-1,'Report 1 GLs (571 A)'!$A:$K,8,FALSE)="","",VLOOKUP(ROW()-1,'Report 1 GLs (571 A)'!$A:$K,8,FALSE))</f>
        <v/>
      </c>
      <c r="E202" s="55" t="str">
        <f>IF(VLOOKUP(ROW()-1,'Report 1 GLs (571 A)'!$A:$K,9,FALSE)="","",VLOOKUP(ROW()-1,'Report 1 GLs (571 A)'!$A:$K,9,FALSE))</f>
        <v/>
      </c>
      <c r="F202" s="104" t="str">
        <f>IF(VLOOKUP(ROW()-1,'Report 1 GLs (571 A)'!$A:$K,10,FALSE)="","",VLOOKUP(ROW()-1,'Report 1 GLs (571 A)'!$A:$K,10,FALSE))</f>
        <v/>
      </c>
      <c r="G202" s="55" t="str">
        <f>IF(VLOOKUP(ROW()-1,'Report 1 GLs (571 A)'!$A:$K,11,FALSE)="","",VLOOKUP(ROW()-1,'Report 1 GLs (571 A)'!$A:$K,11,FALSE))</f>
        <v/>
      </c>
      <c r="Z202" s="55" t="s">
        <v>82</v>
      </c>
    </row>
    <row r="203" spans="1:26" x14ac:dyDescent="0.25">
      <c r="A203" s="55" t="str">
        <f>IF(VLOOKUP(ROW()-1,'Report 1 GLs (571 A)'!$A:$K,2,FALSE)="","",VLOOKUP(ROW()-1,'Report 1 GLs (571 A)'!$A:$K,2,FALSE))</f>
        <v/>
      </c>
      <c r="B203" s="104" t="str">
        <f>IF(VLOOKUP(ROW()-1,'Report 1 GLs (571 A)'!$A:$K,6,FALSE)="","",VLOOKUP(ROW()-1,'Report 1 GLs (571 A)'!$A:$K,6,FALSE))</f>
        <v/>
      </c>
      <c r="C203" s="55" t="str">
        <f>IF(VLOOKUP(ROW()-1,'Report 1 GLs (571 A)'!$A:$K,7,FALSE)="","",VLOOKUP(ROW()-1,'Report 1 GLs (571 A)'!$A:$K,7,FALSE))</f>
        <v/>
      </c>
      <c r="D203" s="55" t="str">
        <f>IF(VLOOKUP(ROW()-1,'Report 1 GLs (571 A)'!$A:$K,8,FALSE)="","",VLOOKUP(ROW()-1,'Report 1 GLs (571 A)'!$A:$K,8,FALSE))</f>
        <v/>
      </c>
      <c r="E203" s="55" t="str">
        <f>IF(VLOOKUP(ROW()-1,'Report 1 GLs (571 A)'!$A:$K,9,FALSE)="","",VLOOKUP(ROW()-1,'Report 1 GLs (571 A)'!$A:$K,9,FALSE))</f>
        <v/>
      </c>
      <c r="F203" s="104" t="str">
        <f>IF(VLOOKUP(ROW()-1,'Report 1 GLs (571 A)'!$A:$K,10,FALSE)="","",VLOOKUP(ROW()-1,'Report 1 GLs (571 A)'!$A:$K,10,FALSE))</f>
        <v/>
      </c>
      <c r="G203" s="55" t="str">
        <f>IF(VLOOKUP(ROW()-1,'Report 1 GLs (571 A)'!$A:$K,11,FALSE)="","",VLOOKUP(ROW()-1,'Report 1 GLs (571 A)'!$A:$K,11,FALSE))</f>
        <v/>
      </c>
      <c r="Z203" s="55" t="s">
        <v>82</v>
      </c>
    </row>
    <row r="204" spans="1:26" x14ac:dyDescent="0.25">
      <c r="A204" s="55" t="str">
        <f>IF(VLOOKUP(ROW()-1,'Report 1 GLs (571 A)'!$A:$K,2,FALSE)="","",VLOOKUP(ROW()-1,'Report 1 GLs (571 A)'!$A:$K,2,FALSE))</f>
        <v/>
      </c>
      <c r="B204" s="104" t="str">
        <f>IF(VLOOKUP(ROW()-1,'Report 1 GLs (571 A)'!$A:$K,6,FALSE)="","",VLOOKUP(ROW()-1,'Report 1 GLs (571 A)'!$A:$K,6,FALSE))</f>
        <v/>
      </c>
      <c r="C204" s="55" t="str">
        <f>IF(VLOOKUP(ROW()-1,'Report 1 GLs (571 A)'!$A:$K,7,FALSE)="","",VLOOKUP(ROW()-1,'Report 1 GLs (571 A)'!$A:$K,7,FALSE))</f>
        <v/>
      </c>
      <c r="D204" s="55" t="str">
        <f>IF(VLOOKUP(ROW()-1,'Report 1 GLs (571 A)'!$A:$K,8,FALSE)="","",VLOOKUP(ROW()-1,'Report 1 GLs (571 A)'!$A:$K,8,FALSE))</f>
        <v/>
      </c>
      <c r="E204" s="55" t="str">
        <f>IF(VLOOKUP(ROW()-1,'Report 1 GLs (571 A)'!$A:$K,9,FALSE)="","",VLOOKUP(ROW()-1,'Report 1 GLs (571 A)'!$A:$K,9,FALSE))</f>
        <v/>
      </c>
      <c r="F204" s="104" t="str">
        <f>IF(VLOOKUP(ROW()-1,'Report 1 GLs (571 A)'!$A:$K,10,FALSE)="","",VLOOKUP(ROW()-1,'Report 1 GLs (571 A)'!$A:$K,10,FALSE))</f>
        <v/>
      </c>
      <c r="G204" s="55" t="str">
        <f>IF(VLOOKUP(ROW()-1,'Report 1 GLs (571 A)'!$A:$K,11,FALSE)="","",VLOOKUP(ROW()-1,'Report 1 GLs (571 A)'!$A:$K,11,FALSE))</f>
        <v/>
      </c>
      <c r="Z204" s="55" t="s">
        <v>82</v>
      </c>
    </row>
    <row r="205" spans="1:26" x14ac:dyDescent="0.25">
      <c r="A205" s="55" t="str">
        <f>IF(VLOOKUP(ROW()-1,'Report 1 GLs (571 A)'!$A:$K,2,FALSE)="","",VLOOKUP(ROW()-1,'Report 1 GLs (571 A)'!$A:$K,2,FALSE))</f>
        <v/>
      </c>
      <c r="B205" s="104" t="str">
        <f>IF(VLOOKUP(ROW()-1,'Report 1 GLs (571 A)'!$A:$K,6,FALSE)="","",VLOOKUP(ROW()-1,'Report 1 GLs (571 A)'!$A:$K,6,FALSE))</f>
        <v/>
      </c>
      <c r="C205" s="55" t="str">
        <f>IF(VLOOKUP(ROW()-1,'Report 1 GLs (571 A)'!$A:$K,7,FALSE)="","",VLOOKUP(ROW()-1,'Report 1 GLs (571 A)'!$A:$K,7,FALSE))</f>
        <v/>
      </c>
      <c r="D205" s="55" t="str">
        <f>IF(VLOOKUP(ROW()-1,'Report 1 GLs (571 A)'!$A:$K,8,FALSE)="","",VLOOKUP(ROW()-1,'Report 1 GLs (571 A)'!$A:$K,8,FALSE))</f>
        <v/>
      </c>
      <c r="E205" s="55" t="str">
        <f>IF(VLOOKUP(ROW()-1,'Report 1 GLs (571 A)'!$A:$K,9,FALSE)="","",VLOOKUP(ROW()-1,'Report 1 GLs (571 A)'!$A:$K,9,FALSE))</f>
        <v/>
      </c>
      <c r="F205" s="104" t="str">
        <f>IF(VLOOKUP(ROW()-1,'Report 1 GLs (571 A)'!$A:$K,10,FALSE)="","",VLOOKUP(ROW()-1,'Report 1 GLs (571 A)'!$A:$K,10,FALSE))</f>
        <v/>
      </c>
      <c r="G205" s="55" t="str">
        <f>IF(VLOOKUP(ROW()-1,'Report 1 GLs (571 A)'!$A:$K,11,FALSE)="","",VLOOKUP(ROW()-1,'Report 1 GLs (571 A)'!$A:$K,11,FALSE))</f>
        <v/>
      </c>
      <c r="Z205" s="55" t="s">
        <v>82</v>
      </c>
    </row>
    <row r="206" spans="1:26" x14ac:dyDescent="0.25">
      <c r="A206" s="55" t="str">
        <f>IF(VLOOKUP(ROW()-1,'Report 1 GLs (571 A)'!$A:$K,2,FALSE)="","",VLOOKUP(ROW()-1,'Report 1 GLs (571 A)'!$A:$K,2,FALSE))</f>
        <v/>
      </c>
      <c r="B206" s="104" t="str">
        <f>IF(VLOOKUP(ROW()-1,'Report 1 GLs (571 A)'!$A:$K,6,FALSE)="","",VLOOKUP(ROW()-1,'Report 1 GLs (571 A)'!$A:$K,6,FALSE))</f>
        <v/>
      </c>
      <c r="C206" s="55" t="str">
        <f>IF(VLOOKUP(ROW()-1,'Report 1 GLs (571 A)'!$A:$K,7,FALSE)="","",VLOOKUP(ROW()-1,'Report 1 GLs (571 A)'!$A:$K,7,FALSE))</f>
        <v/>
      </c>
      <c r="D206" s="55" t="str">
        <f>IF(VLOOKUP(ROW()-1,'Report 1 GLs (571 A)'!$A:$K,8,FALSE)="","",VLOOKUP(ROW()-1,'Report 1 GLs (571 A)'!$A:$K,8,FALSE))</f>
        <v/>
      </c>
      <c r="E206" s="55" t="str">
        <f>IF(VLOOKUP(ROW()-1,'Report 1 GLs (571 A)'!$A:$K,9,FALSE)="","",VLOOKUP(ROW()-1,'Report 1 GLs (571 A)'!$A:$K,9,FALSE))</f>
        <v/>
      </c>
      <c r="F206" s="104" t="str">
        <f>IF(VLOOKUP(ROW()-1,'Report 1 GLs (571 A)'!$A:$K,10,FALSE)="","",VLOOKUP(ROW()-1,'Report 1 GLs (571 A)'!$A:$K,10,FALSE))</f>
        <v/>
      </c>
      <c r="G206" s="55" t="str">
        <f>IF(VLOOKUP(ROW()-1,'Report 1 GLs (571 A)'!$A:$K,11,FALSE)="","",VLOOKUP(ROW()-1,'Report 1 GLs (571 A)'!$A:$K,11,FALSE))</f>
        <v/>
      </c>
      <c r="Z206" s="55" t="s">
        <v>82</v>
      </c>
    </row>
    <row r="207" spans="1:26" x14ac:dyDescent="0.25">
      <c r="A207" s="55" t="str">
        <f>IF(VLOOKUP(ROW()-1,'Report 1 GLs (571 A)'!$A:$K,2,FALSE)="","",VLOOKUP(ROW()-1,'Report 1 GLs (571 A)'!$A:$K,2,FALSE))</f>
        <v/>
      </c>
      <c r="B207" s="104" t="str">
        <f>IF(VLOOKUP(ROW()-1,'Report 1 GLs (571 A)'!$A:$K,6,FALSE)="","",VLOOKUP(ROW()-1,'Report 1 GLs (571 A)'!$A:$K,6,FALSE))</f>
        <v/>
      </c>
      <c r="C207" s="55" t="str">
        <f>IF(VLOOKUP(ROW()-1,'Report 1 GLs (571 A)'!$A:$K,7,FALSE)="","",VLOOKUP(ROW()-1,'Report 1 GLs (571 A)'!$A:$K,7,FALSE))</f>
        <v/>
      </c>
      <c r="D207" s="55" t="str">
        <f>IF(VLOOKUP(ROW()-1,'Report 1 GLs (571 A)'!$A:$K,8,FALSE)="","",VLOOKUP(ROW()-1,'Report 1 GLs (571 A)'!$A:$K,8,FALSE))</f>
        <v/>
      </c>
      <c r="E207" s="55" t="str">
        <f>IF(VLOOKUP(ROW()-1,'Report 1 GLs (571 A)'!$A:$K,9,FALSE)="","",VLOOKUP(ROW()-1,'Report 1 GLs (571 A)'!$A:$K,9,FALSE))</f>
        <v/>
      </c>
      <c r="F207" s="104" t="str">
        <f>IF(VLOOKUP(ROW()-1,'Report 1 GLs (571 A)'!$A:$K,10,FALSE)="","",VLOOKUP(ROW()-1,'Report 1 GLs (571 A)'!$A:$K,10,FALSE))</f>
        <v/>
      </c>
      <c r="G207" s="55" t="str">
        <f>IF(VLOOKUP(ROW()-1,'Report 1 GLs (571 A)'!$A:$K,11,FALSE)="","",VLOOKUP(ROW()-1,'Report 1 GLs (571 A)'!$A:$K,11,FALSE))</f>
        <v/>
      </c>
      <c r="Z207" s="55" t="s">
        <v>82</v>
      </c>
    </row>
    <row r="208" spans="1:26" x14ac:dyDescent="0.25">
      <c r="A208" s="55" t="str">
        <f>IF(VLOOKUP(ROW()-1,'Report 1 GLs (571 A)'!$A:$K,2,FALSE)="","",VLOOKUP(ROW()-1,'Report 1 GLs (571 A)'!$A:$K,2,FALSE))</f>
        <v/>
      </c>
      <c r="B208" s="104" t="str">
        <f>IF(VLOOKUP(ROW()-1,'Report 1 GLs (571 A)'!$A:$K,6,FALSE)="","",VLOOKUP(ROW()-1,'Report 1 GLs (571 A)'!$A:$K,6,FALSE))</f>
        <v/>
      </c>
      <c r="C208" s="55" t="str">
        <f>IF(VLOOKUP(ROW()-1,'Report 1 GLs (571 A)'!$A:$K,7,FALSE)="","",VLOOKUP(ROW()-1,'Report 1 GLs (571 A)'!$A:$K,7,FALSE))</f>
        <v/>
      </c>
      <c r="D208" s="55" t="str">
        <f>IF(VLOOKUP(ROW()-1,'Report 1 GLs (571 A)'!$A:$K,8,FALSE)="","",VLOOKUP(ROW()-1,'Report 1 GLs (571 A)'!$A:$K,8,FALSE))</f>
        <v/>
      </c>
      <c r="E208" s="55" t="str">
        <f>IF(VLOOKUP(ROW()-1,'Report 1 GLs (571 A)'!$A:$K,9,FALSE)="","",VLOOKUP(ROW()-1,'Report 1 GLs (571 A)'!$A:$K,9,FALSE))</f>
        <v/>
      </c>
      <c r="F208" s="104" t="str">
        <f>IF(VLOOKUP(ROW()-1,'Report 1 GLs (571 A)'!$A:$K,10,FALSE)="","",VLOOKUP(ROW()-1,'Report 1 GLs (571 A)'!$A:$K,10,FALSE))</f>
        <v/>
      </c>
      <c r="G208" s="55" t="str">
        <f>IF(VLOOKUP(ROW()-1,'Report 1 GLs (571 A)'!$A:$K,11,FALSE)="","",VLOOKUP(ROW()-1,'Report 1 GLs (571 A)'!$A:$K,11,FALSE))</f>
        <v/>
      </c>
      <c r="Z208" s="55" t="s">
        <v>82</v>
      </c>
    </row>
    <row r="209" spans="1:26" x14ac:dyDescent="0.25">
      <c r="A209" s="55" t="str">
        <f>IF(VLOOKUP(ROW()-1,'Report 1 GLs (571 A)'!$A:$K,2,FALSE)="","",VLOOKUP(ROW()-1,'Report 1 GLs (571 A)'!$A:$K,2,FALSE))</f>
        <v/>
      </c>
      <c r="B209" s="104" t="str">
        <f>IF(VLOOKUP(ROW()-1,'Report 1 GLs (571 A)'!$A:$K,6,FALSE)="","",VLOOKUP(ROW()-1,'Report 1 GLs (571 A)'!$A:$K,6,FALSE))</f>
        <v/>
      </c>
      <c r="C209" s="55" t="str">
        <f>IF(VLOOKUP(ROW()-1,'Report 1 GLs (571 A)'!$A:$K,7,FALSE)="","",VLOOKUP(ROW()-1,'Report 1 GLs (571 A)'!$A:$K,7,FALSE))</f>
        <v/>
      </c>
      <c r="D209" s="55" t="str">
        <f>IF(VLOOKUP(ROW()-1,'Report 1 GLs (571 A)'!$A:$K,8,FALSE)="","",VLOOKUP(ROW()-1,'Report 1 GLs (571 A)'!$A:$K,8,FALSE))</f>
        <v/>
      </c>
      <c r="E209" s="55" t="str">
        <f>IF(VLOOKUP(ROW()-1,'Report 1 GLs (571 A)'!$A:$K,9,FALSE)="","",VLOOKUP(ROW()-1,'Report 1 GLs (571 A)'!$A:$K,9,FALSE))</f>
        <v/>
      </c>
      <c r="F209" s="104" t="str">
        <f>IF(VLOOKUP(ROW()-1,'Report 1 GLs (571 A)'!$A:$K,10,FALSE)="","",VLOOKUP(ROW()-1,'Report 1 GLs (571 A)'!$A:$K,10,FALSE))</f>
        <v/>
      </c>
      <c r="G209" s="55" t="str">
        <f>IF(VLOOKUP(ROW()-1,'Report 1 GLs (571 A)'!$A:$K,11,FALSE)="","",VLOOKUP(ROW()-1,'Report 1 GLs (571 A)'!$A:$K,11,FALSE))</f>
        <v/>
      </c>
      <c r="Z209" s="55" t="s">
        <v>82</v>
      </c>
    </row>
    <row r="210" spans="1:26" x14ac:dyDescent="0.25">
      <c r="A210" s="55" t="str">
        <f>IF(VLOOKUP(ROW()-1,'Report 1 GLs (571 A)'!$A:$K,2,FALSE)="","",VLOOKUP(ROW()-1,'Report 1 GLs (571 A)'!$A:$K,2,FALSE))</f>
        <v/>
      </c>
      <c r="B210" s="104" t="str">
        <f>IF(VLOOKUP(ROW()-1,'Report 1 GLs (571 A)'!$A:$K,6,FALSE)="","",VLOOKUP(ROW()-1,'Report 1 GLs (571 A)'!$A:$K,6,FALSE))</f>
        <v/>
      </c>
      <c r="C210" s="55" t="str">
        <f>IF(VLOOKUP(ROW()-1,'Report 1 GLs (571 A)'!$A:$K,7,FALSE)="","",VLOOKUP(ROW()-1,'Report 1 GLs (571 A)'!$A:$K,7,FALSE))</f>
        <v/>
      </c>
      <c r="D210" s="55" t="str">
        <f>IF(VLOOKUP(ROW()-1,'Report 1 GLs (571 A)'!$A:$K,8,FALSE)="","",VLOOKUP(ROW()-1,'Report 1 GLs (571 A)'!$A:$K,8,FALSE))</f>
        <v/>
      </c>
      <c r="E210" s="55" t="str">
        <f>IF(VLOOKUP(ROW()-1,'Report 1 GLs (571 A)'!$A:$K,9,FALSE)="","",VLOOKUP(ROW()-1,'Report 1 GLs (571 A)'!$A:$K,9,FALSE))</f>
        <v/>
      </c>
      <c r="F210" s="104" t="str">
        <f>IF(VLOOKUP(ROW()-1,'Report 1 GLs (571 A)'!$A:$K,10,FALSE)="","",VLOOKUP(ROW()-1,'Report 1 GLs (571 A)'!$A:$K,10,FALSE))</f>
        <v/>
      </c>
      <c r="G210" s="55" t="str">
        <f>IF(VLOOKUP(ROW()-1,'Report 1 GLs (571 A)'!$A:$K,11,FALSE)="","",VLOOKUP(ROW()-1,'Report 1 GLs (571 A)'!$A:$K,11,FALSE))</f>
        <v/>
      </c>
      <c r="Z210" s="55" t="s">
        <v>82</v>
      </c>
    </row>
    <row r="211" spans="1:26" x14ac:dyDescent="0.25">
      <c r="A211" s="55" t="str">
        <f>IF(VLOOKUP(ROW()-1,'Report 1 GLs (571 A)'!$A:$K,2,FALSE)="","",VLOOKUP(ROW()-1,'Report 1 GLs (571 A)'!$A:$K,2,FALSE))</f>
        <v/>
      </c>
      <c r="B211" s="104" t="str">
        <f>IF(VLOOKUP(ROW()-1,'Report 1 GLs (571 A)'!$A:$K,6,FALSE)="","",VLOOKUP(ROW()-1,'Report 1 GLs (571 A)'!$A:$K,6,FALSE))</f>
        <v/>
      </c>
      <c r="C211" s="55" t="str">
        <f>IF(VLOOKUP(ROW()-1,'Report 1 GLs (571 A)'!$A:$K,7,FALSE)="","",VLOOKUP(ROW()-1,'Report 1 GLs (571 A)'!$A:$K,7,FALSE))</f>
        <v/>
      </c>
      <c r="D211" s="55" t="str">
        <f>IF(VLOOKUP(ROW()-1,'Report 1 GLs (571 A)'!$A:$K,8,FALSE)="","",VLOOKUP(ROW()-1,'Report 1 GLs (571 A)'!$A:$K,8,FALSE))</f>
        <v/>
      </c>
      <c r="E211" s="55" t="str">
        <f>IF(VLOOKUP(ROW()-1,'Report 1 GLs (571 A)'!$A:$K,9,FALSE)="","",VLOOKUP(ROW()-1,'Report 1 GLs (571 A)'!$A:$K,9,FALSE))</f>
        <v/>
      </c>
      <c r="F211" s="104" t="str">
        <f>IF(VLOOKUP(ROW()-1,'Report 1 GLs (571 A)'!$A:$K,10,FALSE)="","",VLOOKUP(ROW()-1,'Report 1 GLs (571 A)'!$A:$K,10,FALSE))</f>
        <v/>
      </c>
      <c r="G211" s="55" t="str">
        <f>IF(VLOOKUP(ROW()-1,'Report 1 GLs (571 A)'!$A:$K,11,FALSE)="","",VLOOKUP(ROW()-1,'Report 1 GLs (571 A)'!$A:$K,11,FALSE))</f>
        <v/>
      </c>
      <c r="Z211" s="55" t="s">
        <v>82</v>
      </c>
    </row>
    <row r="212" spans="1:26" x14ac:dyDescent="0.25">
      <c r="A212" s="55" t="str">
        <f>IF(VLOOKUP(ROW()-1,'Report 1 GLs (571 A)'!$A:$K,2,FALSE)="","",VLOOKUP(ROW()-1,'Report 1 GLs (571 A)'!$A:$K,2,FALSE))</f>
        <v/>
      </c>
      <c r="B212" s="104" t="str">
        <f>IF(VLOOKUP(ROW()-1,'Report 1 GLs (571 A)'!$A:$K,6,FALSE)="","",VLOOKUP(ROW()-1,'Report 1 GLs (571 A)'!$A:$K,6,FALSE))</f>
        <v/>
      </c>
      <c r="C212" s="55" t="str">
        <f>IF(VLOOKUP(ROW()-1,'Report 1 GLs (571 A)'!$A:$K,7,FALSE)="","",VLOOKUP(ROW()-1,'Report 1 GLs (571 A)'!$A:$K,7,FALSE))</f>
        <v/>
      </c>
      <c r="D212" s="55" t="str">
        <f>IF(VLOOKUP(ROW()-1,'Report 1 GLs (571 A)'!$A:$K,8,FALSE)="","",VLOOKUP(ROW()-1,'Report 1 GLs (571 A)'!$A:$K,8,FALSE))</f>
        <v/>
      </c>
      <c r="E212" s="55" t="str">
        <f>IF(VLOOKUP(ROW()-1,'Report 1 GLs (571 A)'!$A:$K,9,FALSE)="","",VLOOKUP(ROW()-1,'Report 1 GLs (571 A)'!$A:$K,9,FALSE))</f>
        <v/>
      </c>
      <c r="F212" s="104" t="str">
        <f>IF(VLOOKUP(ROW()-1,'Report 1 GLs (571 A)'!$A:$K,10,FALSE)="","",VLOOKUP(ROW()-1,'Report 1 GLs (571 A)'!$A:$K,10,FALSE))</f>
        <v/>
      </c>
      <c r="G212" s="55" t="str">
        <f>IF(VLOOKUP(ROW()-1,'Report 1 GLs (571 A)'!$A:$K,11,FALSE)="","",VLOOKUP(ROW()-1,'Report 1 GLs (571 A)'!$A:$K,11,FALSE))</f>
        <v/>
      </c>
      <c r="Z212" s="55" t="s">
        <v>82</v>
      </c>
    </row>
    <row r="213" spans="1:26" x14ac:dyDescent="0.25">
      <c r="A213" s="55" t="str">
        <f>IF(VLOOKUP(ROW()-1,'Report 1 GLs (571 A)'!$A:$K,2,FALSE)="","",VLOOKUP(ROW()-1,'Report 1 GLs (571 A)'!$A:$K,2,FALSE))</f>
        <v/>
      </c>
      <c r="B213" s="104" t="str">
        <f>IF(VLOOKUP(ROW()-1,'Report 1 GLs (571 A)'!$A:$K,6,FALSE)="","",VLOOKUP(ROW()-1,'Report 1 GLs (571 A)'!$A:$K,6,FALSE))</f>
        <v/>
      </c>
      <c r="C213" s="55" t="str">
        <f>IF(VLOOKUP(ROW()-1,'Report 1 GLs (571 A)'!$A:$K,7,FALSE)="","",VLOOKUP(ROW()-1,'Report 1 GLs (571 A)'!$A:$K,7,FALSE))</f>
        <v/>
      </c>
      <c r="D213" s="55" t="str">
        <f>IF(VLOOKUP(ROW()-1,'Report 1 GLs (571 A)'!$A:$K,8,FALSE)="","",VLOOKUP(ROW()-1,'Report 1 GLs (571 A)'!$A:$K,8,FALSE))</f>
        <v/>
      </c>
      <c r="E213" s="55" t="str">
        <f>IF(VLOOKUP(ROW()-1,'Report 1 GLs (571 A)'!$A:$K,9,FALSE)="","",VLOOKUP(ROW()-1,'Report 1 GLs (571 A)'!$A:$K,9,FALSE))</f>
        <v/>
      </c>
      <c r="F213" s="104" t="str">
        <f>IF(VLOOKUP(ROW()-1,'Report 1 GLs (571 A)'!$A:$K,10,FALSE)="","",VLOOKUP(ROW()-1,'Report 1 GLs (571 A)'!$A:$K,10,FALSE))</f>
        <v/>
      </c>
      <c r="G213" s="55" t="str">
        <f>IF(VLOOKUP(ROW()-1,'Report 1 GLs (571 A)'!$A:$K,11,FALSE)="","",VLOOKUP(ROW()-1,'Report 1 GLs (571 A)'!$A:$K,11,FALSE))</f>
        <v/>
      </c>
      <c r="Z213" s="55" t="s">
        <v>82</v>
      </c>
    </row>
    <row r="214" spans="1:26" x14ac:dyDescent="0.25">
      <c r="A214" s="55" t="str">
        <f>IF(VLOOKUP(ROW()-1,'Report 1 GLs (571 A)'!$A:$K,2,FALSE)="","",VLOOKUP(ROW()-1,'Report 1 GLs (571 A)'!$A:$K,2,FALSE))</f>
        <v/>
      </c>
      <c r="B214" s="104" t="str">
        <f>IF(VLOOKUP(ROW()-1,'Report 1 GLs (571 A)'!$A:$K,6,FALSE)="","",VLOOKUP(ROW()-1,'Report 1 GLs (571 A)'!$A:$K,6,FALSE))</f>
        <v/>
      </c>
      <c r="C214" s="55" t="str">
        <f>IF(VLOOKUP(ROW()-1,'Report 1 GLs (571 A)'!$A:$K,7,FALSE)="","",VLOOKUP(ROW()-1,'Report 1 GLs (571 A)'!$A:$K,7,FALSE))</f>
        <v/>
      </c>
      <c r="D214" s="55" t="str">
        <f>IF(VLOOKUP(ROW()-1,'Report 1 GLs (571 A)'!$A:$K,8,FALSE)="","",VLOOKUP(ROW()-1,'Report 1 GLs (571 A)'!$A:$K,8,FALSE))</f>
        <v/>
      </c>
      <c r="E214" s="55" t="str">
        <f>IF(VLOOKUP(ROW()-1,'Report 1 GLs (571 A)'!$A:$K,9,FALSE)="","",VLOOKUP(ROW()-1,'Report 1 GLs (571 A)'!$A:$K,9,FALSE))</f>
        <v/>
      </c>
      <c r="F214" s="104" t="str">
        <f>IF(VLOOKUP(ROW()-1,'Report 1 GLs (571 A)'!$A:$K,10,FALSE)="","",VLOOKUP(ROW()-1,'Report 1 GLs (571 A)'!$A:$K,10,FALSE))</f>
        <v/>
      </c>
      <c r="G214" s="55" t="str">
        <f>IF(VLOOKUP(ROW()-1,'Report 1 GLs (571 A)'!$A:$K,11,FALSE)="","",VLOOKUP(ROW()-1,'Report 1 GLs (571 A)'!$A:$K,11,FALSE))</f>
        <v/>
      </c>
      <c r="Z214" s="55" t="s">
        <v>82</v>
      </c>
    </row>
    <row r="215" spans="1:26" x14ac:dyDescent="0.25">
      <c r="A215" s="55" t="str">
        <f>IF(VLOOKUP(ROW()-1,'Report 1 GLs (571 A)'!$A:$K,2,FALSE)="","",VLOOKUP(ROW()-1,'Report 1 GLs (571 A)'!$A:$K,2,FALSE))</f>
        <v/>
      </c>
      <c r="B215" s="104" t="str">
        <f>IF(VLOOKUP(ROW()-1,'Report 1 GLs (571 A)'!$A:$K,6,FALSE)="","",VLOOKUP(ROW()-1,'Report 1 GLs (571 A)'!$A:$K,6,FALSE))</f>
        <v/>
      </c>
      <c r="C215" s="55" t="str">
        <f>IF(VLOOKUP(ROW()-1,'Report 1 GLs (571 A)'!$A:$K,7,FALSE)="","",VLOOKUP(ROW()-1,'Report 1 GLs (571 A)'!$A:$K,7,FALSE))</f>
        <v/>
      </c>
      <c r="D215" s="55" t="str">
        <f>IF(VLOOKUP(ROW()-1,'Report 1 GLs (571 A)'!$A:$K,8,FALSE)="","",VLOOKUP(ROW()-1,'Report 1 GLs (571 A)'!$A:$K,8,FALSE))</f>
        <v/>
      </c>
      <c r="E215" s="55" t="str">
        <f>IF(VLOOKUP(ROW()-1,'Report 1 GLs (571 A)'!$A:$K,9,FALSE)="","",VLOOKUP(ROW()-1,'Report 1 GLs (571 A)'!$A:$K,9,FALSE))</f>
        <v/>
      </c>
      <c r="F215" s="104" t="str">
        <f>IF(VLOOKUP(ROW()-1,'Report 1 GLs (571 A)'!$A:$K,10,FALSE)="","",VLOOKUP(ROW()-1,'Report 1 GLs (571 A)'!$A:$K,10,FALSE))</f>
        <v/>
      </c>
      <c r="G215" s="55" t="str">
        <f>IF(VLOOKUP(ROW()-1,'Report 1 GLs (571 A)'!$A:$K,11,FALSE)="","",VLOOKUP(ROW()-1,'Report 1 GLs (571 A)'!$A:$K,11,FALSE))</f>
        <v/>
      </c>
      <c r="Z215" s="55" t="s">
        <v>82</v>
      </c>
    </row>
    <row r="216" spans="1:26" x14ac:dyDescent="0.25">
      <c r="A216" s="55" t="str">
        <f>IF(VLOOKUP(ROW()-1,'Report 1 GLs (571 A)'!$A:$K,2,FALSE)="","",VLOOKUP(ROW()-1,'Report 1 GLs (571 A)'!$A:$K,2,FALSE))</f>
        <v/>
      </c>
      <c r="B216" s="104" t="str">
        <f>IF(VLOOKUP(ROW()-1,'Report 1 GLs (571 A)'!$A:$K,6,FALSE)="","",VLOOKUP(ROW()-1,'Report 1 GLs (571 A)'!$A:$K,6,FALSE))</f>
        <v/>
      </c>
      <c r="C216" s="55" t="str">
        <f>IF(VLOOKUP(ROW()-1,'Report 1 GLs (571 A)'!$A:$K,7,FALSE)="","",VLOOKUP(ROW()-1,'Report 1 GLs (571 A)'!$A:$K,7,FALSE))</f>
        <v/>
      </c>
      <c r="D216" s="55" t="str">
        <f>IF(VLOOKUP(ROW()-1,'Report 1 GLs (571 A)'!$A:$K,8,FALSE)="","",VLOOKUP(ROW()-1,'Report 1 GLs (571 A)'!$A:$K,8,FALSE))</f>
        <v/>
      </c>
      <c r="E216" s="55" t="str">
        <f>IF(VLOOKUP(ROW()-1,'Report 1 GLs (571 A)'!$A:$K,9,FALSE)="","",VLOOKUP(ROW()-1,'Report 1 GLs (571 A)'!$A:$K,9,FALSE))</f>
        <v/>
      </c>
      <c r="F216" s="104" t="str">
        <f>IF(VLOOKUP(ROW()-1,'Report 1 GLs (571 A)'!$A:$K,10,FALSE)="","",VLOOKUP(ROW()-1,'Report 1 GLs (571 A)'!$A:$K,10,FALSE))</f>
        <v/>
      </c>
      <c r="G216" s="55" t="str">
        <f>IF(VLOOKUP(ROW()-1,'Report 1 GLs (571 A)'!$A:$K,11,FALSE)="","",VLOOKUP(ROW()-1,'Report 1 GLs (571 A)'!$A:$K,11,FALSE))</f>
        <v/>
      </c>
      <c r="Z216" s="55" t="s">
        <v>82</v>
      </c>
    </row>
    <row r="217" spans="1:26" x14ac:dyDescent="0.25">
      <c r="A217" s="55" t="str">
        <f>IF(VLOOKUP(ROW()-1,'Report 1 GLs (571 A)'!$A:$K,2,FALSE)="","",VLOOKUP(ROW()-1,'Report 1 GLs (571 A)'!$A:$K,2,FALSE))</f>
        <v/>
      </c>
      <c r="B217" s="104" t="str">
        <f>IF(VLOOKUP(ROW()-1,'Report 1 GLs (571 A)'!$A:$K,6,FALSE)="","",VLOOKUP(ROW()-1,'Report 1 GLs (571 A)'!$A:$K,6,FALSE))</f>
        <v/>
      </c>
      <c r="C217" s="55" t="str">
        <f>IF(VLOOKUP(ROW()-1,'Report 1 GLs (571 A)'!$A:$K,7,FALSE)="","",VLOOKUP(ROW()-1,'Report 1 GLs (571 A)'!$A:$K,7,FALSE))</f>
        <v/>
      </c>
      <c r="D217" s="55" t="str">
        <f>IF(VLOOKUP(ROW()-1,'Report 1 GLs (571 A)'!$A:$K,8,FALSE)="","",VLOOKUP(ROW()-1,'Report 1 GLs (571 A)'!$A:$K,8,FALSE))</f>
        <v/>
      </c>
      <c r="E217" s="55" t="str">
        <f>IF(VLOOKUP(ROW()-1,'Report 1 GLs (571 A)'!$A:$K,9,FALSE)="","",VLOOKUP(ROW()-1,'Report 1 GLs (571 A)'!$A:$K,9,FALSE))</f>
        <v/>
      </c>
      <c r="F217" s="104" t="str">
        <f>IF(VLOOKUP(ROW()-1,'Report 1 GLs (571 A)'!$A:$K,10,FALSE)="","",VLOOKUP(ROW()-1,'Report 1 GLs (571 A)'!$A:$K,10,FALSE))</f>
        <v/>
      </c>
      <c r="G217" s="55" t="str">
        <f>IF(VLOOKUP(ROW()-1,'Report 1 GLs (571 A)'!$A:$K,11,FALSE)="","",VLOOKUP(ROW()-1,'Report 1 GLs (571 A)'!$A:$K,11,FALSE))</f>
        <v/>
      </c>
      <c r="Z217" s="55" t="s">
        <v>82</v>
      </c>
    </row>
    <row r="218" spans="1:26" x14ac:dyDescent="0.25">
      <c r="A218" s="55" t="str">
        <f>IF(VLOOKUP(ROW()-1,'Report 1 GLs (571 A)'!$A:$K,2,FALSE)="","",VLOOKUP(ROW()-1,'Report 1 GLs (571 A)'!$A:$K,2,FALSE))</f>
        <v/>
      </c>
      <c r="B218" s="104" t="str">
        <f>IF(VLOOKUP(ROW()-1,'Report 1 GLs (571 A)'!$A:$K,6,FALSE)="","",VLOOKUP(ROW()-1,'Report 1 GLs (571 A)'!$A:$K,6,FALSE))</f>
        <v/>
      </c>
      <c r="C218" s="55" t="str">
        <f>IF(VLOOKUP(ROW()-1,'Report 1 GLs (571 A)'!$A:$K,7,FALSE)="","",VLOOKUP(ROW()-1,'Report 1 GLs (571 A)'!$A:$K,7,FALSE))</f>
        <v/>
      </c>
      <c r="D218" s="55" t="str">
        <f>IF(VLOOKUP(ROW()-1,'Report 1 GLs (571 A)'!$A:$K,8,FALSE)="","",VLOOKUP(ROW()-1,'Report 1 GLs (571 A)'!$A:$K,8,FALSE))</f>
        <v/>
      </c>
      <c r="E218" s="55" t="str">
        <f>IF(VLOOKUP(ROW()-1,'Report 1 GLs (571 A)'!$A:$K,9,FALSE)="","",VLOOKUP(ROW()-1,'Report 1 GLs (571 A)'!$A:$K,9,FALSE))</f>
        <v/>
      </c>
      <c r="F218" s="104" t="str">
        <f>IF(VLOOKUP(ROW()-1,'Report 1 GLs (571 A)'!$A:$K,10,FALSE)="","",VLOOKUP(ROW()-1,'Report 1 GLs (571 A)'!$A:$K,10,FALSE))</f>
        <v/>
      </c>
      <c r="G218" s="55" t="str">
        <f>IF(VLOOKUP(ROW()-1,'Report 1 GLs (571 A)'!$A:$K,11,FALSE)="","",VLOOKUP(ROW()-1,'Report 1 GLs (571 A)'!$A:$K,11,FALSE))</f>
        <v/>
      </c>
      <c r="Z218" s="55" t="s">
        <v>82</v>
      </c>
    </row>
    <row r="219" spans="1:26" x14ac:dyDescent="0.25">
      <c r="A219" s="55" t="str">
        <f>IF(VLOOKUP(ROW()-1,'Report 1 GLs (571 A)'!$A:$K,2,FALSE)="","",VLOOKUP(ROW()-1,'Report 1 GLs (571 A)'!$A:$K,2,FALSE))</f>
        <v/>
      </c>
      <c r="B219" s="104" t="str">
        <f>IF(VLOOKUP(ROW()-1,'Report 1 GLs (571 A)'!$A:$K,6,FALSE)="","",VLOOKUP(ROW()-1,'Report 1 GLs (571 A)'!$A:$K,6,FALSE))</f>
        <v/>
      </c>
      <c r="C219" s="55" t="str">
        <f>IF(VLOOKUP(ROW()-1,'Report 1 GLs (571 A)'!$A:$K,7,FALSE)="","",VLOOKUP(ROW()-1,'Report 1 GLs (571 A)'!$A:$K,7,FALSE))</f>
        <v/>
      </c>
      <c r="D219" s="55" t="str">
        <f>IF(VLOOKUP(ROW()-1,'Report 1 GLs (571 A)'!$A:$K,8,FALSE)="","",VLOOKUP(ROW()-1,'Report 1 GLs (571 A)'!$A:$K,8,FALSE))</f>
        <v/>
      </c>
      <c r="E219" s="55" t="str">
        <f>IF(VLOOKUP(ROW()-1,'Report 1 GLs (571 A)'!$A:$K,9,FALSE)="","",VLOOKUP(ROW()-1,'Report 1 GLs (571 A)'!$A:$K,9,FALSE))</f>
        <v/>
      </c>
      <c r="F219" s="104" t="str">
        <f>IF(VLOOKUP(ROW()-1,'Report 1 GLs (571 A)'!$A:$K,10,FALSE)="","",VLOOKUP(ROW()-1,'Report 1 GLs (571 A)'!$A:$K,10,FALSE))</f>
        <v/>
      </c>
      <c r="G219" s="55" t="str">
        <f>IF(VLOOKUP(ROW()-1,'Report 1 GLs (571 A)'!$A:$K,11,FALSE)="","",VLOOKUP(ROW()-1,'Report 1 GLs (571 A)'!$A:$K,11,FALSE))</f>
        <v/>
      </c>
      <c r="Z219" s="55" t="s">
        <v>82</v>
      </c>
    </row>
    <row r="220" spans="1:26" x14ac:dyDescent="0.25">
      <c r="A220" s="55" t="str">
        <f>IF(VLOOKUP(ROW()-1,'Report 1 GLs (571 A)'!$A:$K,2,FALSE)="","",VLOOKUP(ROW()-1,'Report 1 GLs (571 A)'!$A:$K,2,FALSE))</f>
        <v/>
      </c>
      <c r="B220" s="104" t="str">
        <f>IF(VLOOKUP(ROW()-1,'Report 1 GLs (571 A)'!$A:$K,6,FALSE)="","",VLOOKUP(ROW()-1,'Report 1 GLs (571 A)'!$A:$K,6,FALSE))</f>
        <v/>
      </c>
      <c r="C220" s="55" t="str">
        <f>IF(VLOOKUP(ROW()-1,'Report 1 GLs (571 A)'!$A:$K,7,FALSE)="","",VLOOKUP(ROW()-1,'Report 1 GLs (571 A)'!$A:$K,7,FALSE))</f>
        <v/>
      </c>
      <c r="D220" s="55" t="str">
        <f>IF(VLOOKUP(ROW()-1,'Report 1 GLs (571 A)'!$A:$K,8,FALSE)="","",VLOOKUP(ROW()-1,'Report 1 GLs (571 A)'!$A:$K,8,FALSE))</f>
        <v/>
      </c>
      <c r="E220" s="55" t="str">
        <f>IF(VLOOKUP(ROW()-1,'Report 1 GLs (571 A)'!$A:$K,9,FALSE)="","",VLOOKUP(ROW()-1,'Report 1 GLs (571 A)'!$A:$K,9,FALSE))</f>
        <v/>
      </c>
      <c r="F220" s="104" t="str">
        <f>IF(VLOOKUP(ROW()-1,'Report 1 GLs (571 A)'!$A:$K,10,FALSE)="","",VLOOKUP(ROW()-1,'Report 1 GLs (571 A)'!$A:$K,10,FALSE))</f>
        <v/>
      </c>
      <c r="G220" s="55" t="str">
        <f>IF(VLOOKUP(ROW()-1,'Report 1 GLs (571 A)'!$A:$K,11,FALSE)="","",VLOOKUP(ROW()-1,'Report 1 GLs (571 A)'!$A:$K,11,FALSE))</f>
        <v/>
      </c>
      <c r="Z220" s="55" t="s">
        <v>82</v>
      </c>
    </row>
    <row r="221" spans="1:26" x14ac:dyDescent="0.25">
      <c r="A221" s="55" t="str">
        <f>IF(VLOOKUP(ROW()-1,'Report 1 GLs (571 A)'!$A:$K,2,FALSE)="","",VLOOKUP(ROW()-1,'Report 1 GLs (571 A)'!$A:$K,2,FALSE))</f>
        <v/>
      </c>
      <c r="B221" s="104" t="str">
        <f>IF(VLOOKUP(ROW()-1,'Report 1 GLs (571 A)'!$A:$K,6,FALSE)="","",VLOOKUP(ROW()-1,'Report 1 GLs (571 A)'!$A:$K,6,FALSE))</f>
        <v/>
      </c>
      <c r="C221" s="55" t="str">
        <f>IF(VLOOKUP(ROW()-1,'Report 1 GLs (571 A)'!$A:$K,7,FALSE)="","",VLOOKUP(ROW()-1,'Report 1 GLs (571 A)'!$A:$K,7,FALSE))</f>
        <v/>
      </c>
      <c r="D221" s="55" t="str">
        <f>IF(VLOOKUP(ROW()-1,'Report 1 GLs (571 A)'!$A:$K,8,FALSE)="","",VLOOKUP(ROW()-1,'Report 1 GLs (571 A)'!$A:$K,8,FALSE))</f>
        <v/>
      </c>
      <c r="E221" s="55" t="str">
        <f>IF(VLOOKUP(ROW()-1,'Report 1 GLs (571 A)'!$A:$K,9,FALSE)="","",VLOOKUP(ROW()-1,'Report 1 GLs (571 A)'!$A:$K,9,FALSE))</f>
        <v/>
      </c>
      <c r="F221" s="104" t="str">
        <f>IF(VLOOKUP(ROW()-1,'Report 1 GLs (571 A)'!$A:$K,10,FALSE)="","",VLOOKUP(ROW()-1,'Report 1 GLs (571 A)'!$A:$K,10,FALSE))</f>
        <v/>
      </c>
      <c r="G221" s="55" t="str">
        <f>IF(VLOOKUP(ROW()-1,'Report 1 GLs (571 A)'!$A:$K,11,FALSE)="","",VLOOKUP(ROW()-1,'Report 1 GLs (571 A)'!$A:$K,11,FALSE))</f>
        <v/>
      </c>
      <c r="Z221" s="55" t="s">
        <v>82</v>
      </c>
    </row>
    <row r="222" spans="1:26" x14ac:dyDescent="0.25">
      <c r="A222" s="55" t="str">
        <f>IF(VLOOKUP(ROW()-1,'Report 1 GLs (571 A)'!$A:$K,2,FALSE)="","",VLOOKUP(ROW()-1,'Report 1 GLs (571 A)'!$A:$K,2,FALSE))</f>
        <v/>
      </c>
      <c r="B222" s="104" t="str">
        <f>IF(VLOOKUP(ROW()-1,'Report 1 GLs (571 A)'!$A:$K,6,FALSE)="","",VLOOKUP(ROW()-1,'Report 1 GLs (571 A)'!$A:$K,6,FALSE))</f>
        <v/>
      </c>
      <c r="C222" s="55" t="str">
        <f>IF(VLOOKUP(ROW()-1,'Report 1 GLs (571 A)'!$A:$K,7,FALSE)="","",VLOOKUP(ROW()-1,'Report 1 GLs (571 A)'!$A:$K,7,FALSE))</f>
        <v/>
      </c>
      <c r="D222" s="55" t="str">
        <f>IF(VLOOKUP(ROW()-1,'Report 1 GLs (571 A)'!$A:$K,8,FALSE)="","",VLOOKUP(ROW()-1,'Report 1 GLs (571 A)'!$A:$K,8,FALSE))</f>
        <v/>
      </c>
      <c r="E222" s="55" t="str">
        <f>IF(VLOOKUP(ROW()-1,'Report 1 GLs (571 A)'!$A:$K,9,FALSE)="","",VLOOKUP(ROW()-1,'Report 1 GLs (571 A)'!$A:$K,9,FALSE))</f>
        <v/>
      </c>
      <c r="F222" s="104" t="str">
        <f>IF(VLOOKUP(ROW()-1,'Report 1 GLs (571 A)'!$A:$K,10,FALSE)="","",VLOOKUP(ROW()-1,'Report 1 GLs (571 A)'!$A:$K,10,FALSE))</f>
        <v/>
      </c>
      <c r="G222" s="55" t="str">
        <f>IF(VLOOKUP(ROW()-1,'Report 1 GLs (571 A)'!$A:$K,11,FALSE)="","",VLOOKUP(ROW()-1,'Report 1 GLs (571 A)'!$A:$K,11,FALSE))</f>
        <v/>
      </c>
      <c r="Z222" s="55" t="s">
        <v>82</v>
      </c>
    </row>
    <row r="223" spans="1:26" x14ac:dyDescent="0.25">
      <c r="A223" s="55" t="str">
        <f>IF(VLOOKUP(ROW()-1,'Report 1 GLs (571 A)'!$A:$K,2,FALSE)="","",VLOOKUP(ROW()-1,'Report 1 GLs (571 A)'!$A:$K,2,FALSE))</f>
        <v/>
      </c>
      <c r="B223" s="104" t="str">
        <f>IF(VLOOKUP(ROW()-1,'Report 1 GLs (571 A)'!$A:$K,6,FALSE)="","",VLOOKUP(ROW()-1,'Report 1 GLs (571 A)'!$A:$K,6,FALSE))</f>
        <v/>
      </c>
      <c r="C223" s="55" t="str">
        <f>IF(VLOOKUP(ROW()-1,'Report 1 GLs (571 A)'!$A:$K,7,FALSE)="","",VLOOKUP(ROW()-1,'Report 1 GLs (571 A)'!$A:$K,7,FALSE))</f>
        <v/>
      </c>
      <c r="D223" s="55" t="str">
        <f>IF(VLOOKUP(ROW()-1,'Report 1 GLs (571 A)'!$A:$K,8,FALSE)="","",VLOOKUP(ROW()-1,'Report 1 GLs (571 A)'!$A:$K,8,FALSE))</f>
        <v/>
      </c>
      <c r="E223" s="55" t="str">
        <f>IF(VLOOKUP(ROW()-1,'Report 1 GLs (571 A)'!$A:$K,9,FALSE)="","",VLOOKUP(ROW()-1,'Report 1 GLs (571 A)'!$A:$K,9,FALSE))</f>
        <v/>
      </c>
      <c r="F223" s="104" t="str">
        <f>IF(VLOOKUP(ROW()-1,'Report 1 GLs (571 A)'!$A:$K,10,FALSE)="","",VLOOKUP(ROW()-1,'Report 1 GLs (571 A)'!$A:$K,10,FALSE))</f>
        <v/>
      </c>
      <c r="G223" s="55" t="str">
        <f>IF(VLOOKUP(ROW()-1,'Report 1 GLs (571 A)'!$A:$K,11,FALSE)="","",VLOOKUP(ROW()-1,'Report 1 GLs (571 A)'!$A:$K,11,FALSE))</f>
        <v/>
      </c>
      <c r="Z223" s="55" t="s">
        <v>82</v>
      </c>
    </row>
    <row r="224" spans="1:26" x14ac:dyDescent="0.25">
      <c r="A224" s="55" t="str">
        <f>IF(VLOOKUP(ROW()-1,'Report 1 GLs (571 A)'!$A:$K,2,FALSE)="","",VLOOKUP(ROW()-1,'Report 1 GLs (571 A)'!$A:$K,2,FALSE))</f>
        <v/>
      </c>
      <c r="B224" s="104" t="str">
        <f>IF(VLOOKUP(ROW()-1,'Report 1 GLs (571 A)'!$A:$K,6,FALSE)="","",VLOOKUP(ROW()-1,'Report 1 GLs (571 A)'!$A:$K,6,FALSE))</f>
        <v/>
      </c>
      <c r="C224" s="55" t="str">
        <f>IF(VLOOKUP(ROW()-1,'Report 1 GLs (571 A)'!$A:$K,7,FALSE)="","",VLOOKUP(ROW()-1,'Report 1 GLs (571 A)'!$A:$K,7,FALSE))</f>
        <v/>
      </c>
      <c r="D224" s="55" t="str">
        <f>IF(VLOOKUP(ROW()-1,'Report 1 GLs (571 A)'!$A:$K,8,FALSE)="","",VLOOKUP(ROW()-1,'Report 1 GLs (571 A)'!$A:$K,8,FALSE))</f>
        <v/>
      </c>
      <c r="E224" s="55" t="str">
        <f>IF(VLOOKUP(ROW()-1,'Report 1 GLs (571 A)'!$A:$K,9,FALSE)="","",VLOOKUP(ROW()-1,'Report 1 GLs (571 A)'!$A:$K,9,FALSE))</f>
        <v/>
      </c>
      <c r="F224" s="104" t="str">
        <f>IF(VLOOKUP(ROW()-1,'Report 1 GLs (571 A)'!$A:$K,10,FALSE)="","",VLOOKUP(ROW()-1,'Report 1 GLs (571 A)'!$A:$K,10,FALSE))</f>
        <v/>
      </c>
      <c r="G224" s="55" t="str">
        <f>IF(VLOOKUP(ROW()-1,'Report 1 GLs (571 A)'!$A:$K,11,FALSE)="","",VLOOKUP(ROW()-1,'Report 1 GLs (571 A)'!$A:$K,11,FALSE))</f>
        <v/>
      </c>
      <c r="Z224" s="55" t="s">
        <v>82</v>
      </c>
    </row>
    <row r="225" spans="1:26" x14ac:dyDescent="0.25">
      <c r="A225" s="55" t="str">
        <f>IF(VLOOKUP(ROW()-1,'Report 1 GLs (571 A)'!$A:$K,2,FALSE)="","",VLOOKUP(ROW()-1,'Report 1 GLs (571 A)'!$A:$K,2,FALSE))</f>
        <v/>
      </c>
      <c r="B225" s="104" t="str">
        <f>IF(VLOOKUP(ROW()-1,'Report 1 GLs (571 A)'!$A:$K,6,FALSE)="","",VLOOKUP(ROW()-1,'Report 1 GLs (571 A)'!$A:$K,6,FALSE))</f>
        <v/>
      </c>
      <c r="C225" s="55" t="str">
        <f>IF(VLOOKUP(ROW()-1,'Report 1 GLs (571 A)'!$A:$K,7,FALSE)="","",VLOOKUP(ROW()-1,'Report 1 GLs (571 A)'!$A:$K,7,FALSE))</f>
        <v/>
      </c>
      <c r="D225" s="55" t="str">
        <f>IF(VLOOKUP(ROW()-1,'Report 1 GLs (571 A)'!$A:$K,8,FALSE)="","",VLOOKUP(ROW()-1,'Report 1 GLs (571 A)'!$A:$K,8,FALSE))</f>
        <v/>
      </c>
      <c r="E225" s="55" t="str">
        <f>IF(VLOOKUP(ROW()-1,'Report 1 GLs (571 A)'!$A:$K,9,FALSE)="","",VLOOKUP(ROW()-1,'Report 1 GLs (571 A)'!$A:$K,9,FALSE))</f>
        <v/>
      </c>
      <c r="F225" s="104" t="str">
        <f>IF(VLOOKUP(ROW()-1,'Report 1 GLs (571 A)'!$A:$K,10,FALSE)="","",VLOOKUP(ROW()-1,'Report 1 GLs (571 A)'!$A:$K,10,FALSE))</f>
        <v/>
      </c>
      <c r="G225" s="55" t="str">
        <f>IF(VLOOKUP(ROW()-1,'Report 1 GLs (571 A)'!$A:$K,11,FALSE)="","",VLOOKUP(ROW()-1,'Report 1 GLs (571 A)'!$A:$K,11,FALSE))</f>
        <v/>
      </c>
      <c r="Z225" s="55" t="s">
        <v>82</v>
      </c>
    </row>
    <row r="226" spans="1:26" x14ac:dyDescent="0.25">
      <c r="A226" s="55" t="str">
        <f>IF(VLOOKUP(ROW()-1,'Report 1 GLs (571 A)'!$A:$K,2,FALSE)="","",VLOOKUP(ROW()-1,'Report 1 GLs (571 A)'!$A:$K,2,FALSE))</f>
        <v/>
      </c>
      <c r="B226" s="104" t="str">
        <f>IF(VLOOKUP(ROW()-1,'Report 1 GLs (571 A)'!$A:$K,6,FALSE)="","",VLOOKUP(ROW()-1,'Report 1 GLs (571 A)'!$A:$K,6,FALSE))</f>
        <v/>
      </c>
      <c r="C226" s="55" t="str">
        <f>IF(VLOOKUP(ROW()-1,'Report 1 GLs (571 A)'!$A:$K,7,FALSE)="","",VLOOKUP(ROW()-1,'Report 1 GLs (571 A)'!$A:$K,7,FALSE))</f>
        <v/>
      </c>
      <c r="D226" s="55" t="str">
        <f>IF(VLOOKUP(ROW()-1,'Report 1 GLs (571 A)'!$A:$K,8,FALSE)="","",VLOOKUP(ROW()-1,'Report 1 GLs (571 A)'!$A:$K,8,FALSE))</f>
        <v/>
      </c>
      <c r="E226" s="55" t="str">
        <f>IF(VLOOKUP(ROW()-1,'Report 1 GLs (571 A)'!$A:$K,9,FALSE)="","",VLOOKUP(ROW()-1,'Report 1 GLs (571 A)'!$A:$K,9,FALSE))</f>
        <v/>
      </c>
      <c r="F226" s="104" t="str">
        <f>IF(VLOOKUP(ROW()-1,'Report 1 GLs (571 A)'!$A:$K,10,FALSE)="","",VLOOKUP(ROW()-1,'Report 1 GLs (571 A)'!$A:$K,10,FALSE))</f>
        <v/>
      </c>
      <c r="G226" s="55" t="str">
        <f>IF(VLOOKUP(ROW()-1,'Report 1 GLs (571 A)'!$A:$K,11,FALSE)="","",VLOOKUP(ROW()-1,'Report 1 GLs (571 A)'!$A:$K,11,FALSE))</f>
        <v/>
      </c>
      <c r="Z226" s="55" t="s">
        <v>82</v>
      </c>
    </row>
    <row r="227" spans="1:26" x14ac:dyDescent="0.25">
      <c r="A227" s="55" t="str">
        <f>IF(VLOOKUP(ROW()-1,'Report 1 GLs (571 A)'!$A:$K,2,FALSE)="","",VLOOKUP(ROW()-1,'Report 1 GLs (571 A)'!$A:$K,2,FALSE))</f>
        <v/>
      </c>
      <c r="B227" s="104" t="str">
        <f>IF(VLOOKUP(ROW()-1,'Report 1 GLs (571 A)'!$A:$K,6,FALSE)="","",VLOOKUP(ROW()-1,'Report 1 GLs (571 A)'!$A:$K,6,FALSE))</f>
        <v/>
      </c>
      <c r="C227" s="55" t="str">
        <f>IF(VLOOKUP(ROW()-1,'Report 1 GLs (571 A)'!$A:$K,7,FALSE)="","",VLOOKUP(ROW()-1,'Report 1 GLs (571 A)'!$A:$K,7,FALSE))</f>
        <v/>
      </c>
      <c r="D227" s="55" t="str">
        <f>IF(VLOOKUP(ROW()-1,'Report 1 GLs (571 A)'!$A:$K,8,FALSE)="","",VLOOKUP(ROW()-1,'Report 1 GLs (571 A)'!$A:$K,8,FALSE))</f>
        <v/>
      </c>
      <c r="E227" s="55" t="str">
        <f>IF(VLOOKUP(ROW()-1,'Report 1 GLs (571 A)'!$A:$K,9,FALSE)="","",VLOOKUP(ROW()-1,'Report 1 GLs (571 A)'!$A:$K,9,FALSE))</f>
        <v/>
      </c>
      <c r="F227" s="104" t="str">
        <f>IF(VLOOKUP(ROW()-1,'Report 1 GLs (571 A)'!$A:$K,10,FALSE)="","",VLOOKUP(ROW()-1,'Report 1 GLs (571 A)'!$A:$K,10,FALSE))</f>
        <v/>
      </c>
      <c r="G227" s="55" t="str">
        <f>IF(VLOOKUP(ROW()-1,'Report 1 GLs (571 A)'!$A:$K,11,FALSE)="","",VLOOKUP(ROW()-1,'Report 1 GLs (571 A)'!$A:$K,11,FALSE))</f>
        <v/>
      </c>
      <c r="Z227" s="55" t="s">
        <v>82</v>
      </c>
    </row>
    <row r="228" spans="1:26" x14ac:dyDescent="0.25">
      <c r="A228" s="55" t="str">
        <f>IF(VLOOKUP(ROW()-1,'Report 1 GLs (571 A)'!$A:$K,2,FALSE)="","",VLOOKUP(ROW()-1,'Report 1 GLs (571 A)'!$A:$K,2,FALSE))</f>
        <v/>
      </c>
      <c r="B228" s="104" t="str">
        <f>IF(VLOOKUP(ROW()-1,'Report 1 GLs (571 A)'!$A:$K,6,FALSE)="","",VLOOKUP(ROW()-1,'Report 1 GLs (571 A)'!$A:$K,6,FALSE))</f>
        <v/>
      </c>
      <c r="C228" s="55" t="str">
        <f>IF(VLOOKUP(ROW()-1,'Report 1 GLs (571 A)'!$A:$K,7,FALSE)="","",VLOOKUP(ROW()-1,'Report 1 GLs (571 A)'!$A:$K,7,FALSE))</f>
        <v/>
      </c>
      <c r="D228" s="55" t="str">
        <f>IF(VLOOKUP(ROW()-1,'Report 1 GLs (571 A)'!$A:$K,8,FALSE)="","",VLOOKUP(ROW()-1,'Report 1 GLs (571 A)'!$A:$K,8,FALSE))</f>
        <v/>
      </c>
      <c r="E228" s="55" t="str">
        <f>IF(VLOOKUP(ROW()-1,'Report 1 GLs (571 A)'!$A:$K,9,FALSE)="","",VLOOKUP(ROW()-1,'Report 1 GLs (571 A)'!$A:$K,9,FALSE))</f>
        <v/>
      </c>
      <c r="F228" s="104" t="str">
        <f>IF(VLOOKUP(ROW()-1,'Report 1 GLs (571 A)'!$A:$K,10,FALSE)="","",VLOOKUP(ROW()-1,'Report 1 GLs (571 A)'!$A:$K,10,FALSE))</f>
        <v/>
      </c>
      <c r="G228" s="55" t="str">
        <f>IF(VLOOKUP(ROW()-1,'Report 1 GLs (571 A)'!$A:$K,11,FALSE)="","",VLOOKUP(ROW()-1,'Report 1 GLs (571 A)'!$A:$K,11,FALSE))</f>
        <v/>
      </c>
      <c r="Z228" s="55" t="s">
        <v>82</v>
      </c>
    </row>
    <row r="229" spans="1:26" x14ac:dyDescent="0.25">
      <c r="A229" s="55" t="str">
        <f>IF(VLOOKUP(ROW()-1,'Report 1 GLs (571 A)'!$A:$K,2,FALSE)="","",VLOOKUP(ROW()-1,'Report 1 GLs (571 A)'!$A:$K,2,FALSE))</f>
        <v/>
      </c>
      <c r="B229" s="104" t="str">
        <f>IF(VLOOKUP(ROW()-1,'Report 1 GLs (571 A)'!$A:$K,6,FALSE)="","",VLOOKUP(ROW()-1,'Report 1 GLs (571 A)'!$A:$K,6,FALSE))</f>
        <v/>
      </c>
      <c r="C229" s="55" t="str">
        <f>IF(VLOOKUP(ROW()-1,'Report 1 GLs (571 A)'!$A:$K,7,FALSE)="","",VLOOKUP(ROW()-1,'Report 1 GLs (571 A)'!$A:$K,7,FALSE))</f>
        <v/>
      </c>
      <c r="D229" s="55" t="str">
        <f>IF(VLOOKUP(ROW()-1,'Report 1 GLs (571 A)'!$A:$K,8,FALSE)="","",VLOOKUP(ROW()-1,'Report 1 GLs (571 A)'!$A:$K,8,FALSE))</f>
        <v/>
      </c>
      <c r="E229" s="55" t="str">
        <f>IF(VLOOKUP(ROW()-1,'Report 1 GLs (571 A)'!$A:$K,9,FALSE)="","",VLOOKUP(ROW()-1,'Report 1 GLs (571 A)'!$A:$K,9,FALSE))</f>
        <v/>
      </c>
      <c r="F229" s="104" t="str">
        <f>IF(VLOOKUP(ROW()-1,'Report 1 GLs (571 A)'!$A:$K,10,FALSE)="","",VLOOKUP(ROW()-1,'Report 1 GLs (571 A)'!$A:$K,10,FALSE))</f>
        <v/>
      </c>
      <c r="G229" s="55" t="str">
        <f>IF(VLOOKUP(ROW()-1,'Report 1 GLs (571 A)'!$A:$K,11,FALSE)="","",VLOOKUP(ROW()-1,'Report 1 GLs (571 A)'!$A:$K,11,FALSE))</f>
        <v/>
      </c>
      <c r="Z229" s="55" t="s">
        <v>82</v>
      </c>
    </row>
    <row r="230" spans="1:26" x14ac:dyDescent="0.25">
      <c r="A230" s="55" t="str">
        <f>IF(VLOOKUP(ROW()-1,'Report 1 GLs (571 A)'!$A:$K,2,FALSE)="","",VLOOKUP(ROW()-1,'Report 1 GLs (571 A)'!$A:$K,2,FALSE))</f>
        <v/>
      </c>
      <c r="B230" s="104" t="str">
        <f>IF(VLOOKUP(ROW()-1,'Report 1 GLs (571 A)'!$A:$K,6,FALSE)="","",VLOOKUP(ROW()-1,'Report 1 GLs (571 A)'!$A:$K,6,FALSE))</f>
        <v/>
      </c>
      <c r="C230" s="55" t="str">
        <f>IF(VLOOKUP(ROW()-1,'Report 1 GLs (571 A)'!$A:$K,7,FALSE)="","",VLOOKUP(ROW()-1,'Report 1 GLs (571 A)'!$A:$K,7,FALSE))</f>
        <v/>
      </c>
      <c r="D230" s="55" t="str">
        <f>IF(VLOOKUP(ROW()-1,'Report 1 GLs (571 A)'!$A:$K,8,FALSE)="","",VLOOKUP(ROW()-1,'Report 1 GLs (571 A)'!$A:$K,8,FALSE))</f>
        <v/>
      </c>
      <c r="E230" s="55" t="str">
        <f>IF(VLOOKUP(ROW()-1,'Report 1 GLs (571 A)'!$A:$K,9,FALSE)="","",VLOOKUP(ROW()-1,'Report 1 GLs (571 A)'!$A:$K,9,FALSE))</f>
        <v/>
      </c>
      <c r="F230" s="104" t="str">
        <f>IF(VLOOKUP(ROW()-1,'Report 1 GLs (571 A)'!$A:$K,10,FALSE)="","",VLOOKUP(ROW()-1,'Report 1 GLs (571 A)'!$A:$K,10,FALSE))</f>
        <v/>
      </c>
      <c r="G230" s="55" t="str">
        <f>IF(VLOOKUP(ROW()-1,'Report 1 GLs (571 A)'!$A:$K,11,FALSE)="","",VLOOKUP(ROW()-1,'Report 1 GLs (571 A)'!$A:$K,11,FALSE))</f>
        <v/>
      </c>
      <c r="Z230" s="55" t="s">
        <v>82</v>
      </c>
    </row>
    <row r="231" spans="1:26" x14ac:dyDescent="0.25">
      <c r="A231" s="55" t="str">
        <f>IF(VLOOKUP(ROW()-1,'Report 1 GLs (571 A)'!$A:$K,2,FALSE)="","",VLOOKUP(ROW()-1,'Report 1 GLs (571 A)'!$A:$K,2,FALSE))</f>
        <v/>
      </c>
      <c r="B231" s="104" t="str">
        <f>IF(VLOOKUP(ROW()-1,'Report 1 GLs (571 A)'!$A:$K,6,FALSE)="","",VLOOKUP(ROW()-1,'Report 1 GLs (571 A)'!$A:$K,6,FALSE))</f>
        <v/>
      </c>
      <c r="C231" s="55" t="str">
        <f>IF(VLOOKUP(ROW()-1,'Report 1 GLs (571 A)'!$A:$K,7,FALSE)="","",VLOOKUP(ROW()-1,'Report 1 GLs (571 A)'!$A:$K,7,FALSE))</f>
        <v/>
      </c>
      <c r="D231" s="55" t="str">
        <f>IF(VLOOKUP(ROW()-1,'Report 1 GLs (571 A)'!$A:$K,8,FALSE)="","",VLOOKUP(ROW()-1,'Report 1 GLs (571 A)'!$A:$K,8,FALSE))</f>
        <v/>
      </c>
      <c r="E231" s="55" t="str">
        <f>IF(VLOOKUP(ROW()-1,'Report 1 GLs (571 A)'!$A:$K,9,FALSE)="","",VLOOKUP(ROW()-1,'Report 1 GLs (571 A)'!$A:$K,9,FALSE))</f>
        <v/>
      </c>
      <c r="F231" s="104" t="str">
        <f>IF(VLOOKUP(ROW()-1,'Report 1 GLs (571 A)'!$A:$K,10,FALSE)="","",VLOOKUP(ROW()-1,'Report 1 GLs (571 A)'!$A:$K,10,FALSE))</f>
        <v/>
      </c>
      <c r="G231" s="55" t="str">
        <f>IF(VLOOKUP(ROW()-1,'Report 1 GLs (571 A)'!$A:$K,11,FALSE)="","",VLOOKUP(ROW()-1,'Report 1 GLs (571 A)'!$A:$K,11,FALSE))</f>
        <v/>
      </c>
      <c r="Z231" s="55" t="s">
        <v>82</v>
      </c>
    </row>
    <row r="232" spans="1:26" x14ac:dyDescent="0.25">
      <c r="A232" s="55" t="str">
        <f>IF(VLOOKUP(ROW()-1,'Report 1 GLs (571 A)'!$A:$K,2,FALSE)="","",VLOOKUP(ROW()-1,'Report 1 GLs (571 A)'!$A:$K,2,FALSE))</f>
        <v/>
      </c>
      <c r="B232" s="104" t="str">
        <f>IF(VLOOKUP(ROW()-1,'Report 1 GLs (571 A)'!$A:$K,6,FALSE)="","",VLOOKUP(ROW()-1,'Report 1 GLs (571 A)'!$A:$K,6,FALSE))</f>
        <v/>
      </c>
      <c r="C232" s="55" t="str">
        <f>IF(VLOOKUP(ROW()-1,'Report 1 GLs (571 A)'!$A:$K,7,FALSE)="","",VLOOKUP(ROW()-1,'Report 1 GLs (571 A)'!$A:$K,7,FALSE))</f>
        <v/>
      </c>
      <c r="D232" s="55" t="str">
        <f>IF(VLOOKUP(ROW()-1,'Report 1 GLs (571 A)'!$A:$K,8,FALSE)="","",VLOOKUP(ROW()-1,'Report 1 GLs (571 A)'!$A:$K,8,FALSE))</f>
        <v/>
      </c>
      <c r="E232" s="55" t="str">
        <f>IF(VLOOKUP(ROW()-1,'Report 1 GLs (571 A)'!$A:$K,9,FALSE)="","",VLOOKUP(ROW()-1,'Report 1 GLs (571 A)'!$A:$K,9,FALSE))</f>
        <v/>
      </c>
      <c r="F232" s="104" t="str">
        <f>IF(VLOOKUP(ROW()-1,'Report 1 GLs (571 A)'!$A:$K,10,FALSE)="","",VLOOKUP(ROW()-1,'Report 1 GLs (571 A)'!$A:$K,10,FALSE))</f>
        <v/>
      </c>
      <c r="G232" s="55" t="str">
        <f>IF(VLOOKUP(ROW()-1,'Report 1 GLs (571 A)'!$A:$K,11,FALSE)="","",VLOOKUP(ROW()-1,'Report 1 GLs (571 A)'!$A:$K,11,FALSE))</f>
        <v/>
      </c>
      <c r="Z232" s="55" t="s">
        <v>82</v>
      </c>
    </row>
    <row r="233" spans="1:26" x14ac:dyDescent="0.25">
      <c r="A233" s="55" t="str">
        <f>IF(VLOOKUP(ROW()-1,'Report 1 GLs (571 A)'!$A:$K,2,FALSE)="","",VLOOKUP(ROW()-1,'Report 1 GLs (571 A)'!$A:$K,2,FALSE))</f>
        <v/>
      </c>
      <c r="B233" s="104" t="str">
        <f>IF(VLOOKUP(ROW()-1,'Report 1 GLs (571 A)'!$A:$K,6,FALSE)="","",VLOOKUP(ROW()-1,'Report 1 GLs (571 A)'!$A:$K,6,FALSE))</f>
        <v/>
      </c>
      <c r="C233" s="55" t="str">
        <f>IF(VLOOKUP(ROW()-1,'Report 1 GLs (571 A)'!$A:$K,7,FALSE)="","",VLOOKUP(ROW()-1,'Report 1 GLs (571 A)'!$A:$K,7,FALSE))</f>
        <v/>
      </c>
      <c r="D233" s="55" t="str">
        <f>IF(VLOOKUP(ROW()-1,'Report 1 GLs (571 A)'!$A:$K,8,FALSE)="","",VLOOKUP(ROW()-1,'Report 1 GLs (571 A)'!$A:$K,8,FALSE))</f>
        <v/>
      </c>
      <c r="E233" s="55" t="str">
        <f>IF(VLOOKUP(ROW()-1,'Report 1 GLs (571 A)'!$A:$K,9,FALSE)="","",VLOOKUP(ROW()-1,'Report 1 GLs (571 A)'!$A:$K,9,FALSE))</f>
        <v/>
      </c>
      <c r="F233" s="104" t="str">
        <f>IF(VLOOKUP(ROW()-1,'Report 1 GLs (571 A)'!$A:$K,10,FALSE)="","",VLOOKUP(ROW()-1,'Report 1 GLs (571 A)'!$A:$K,10,FALSE))</f>
        <v/>
      </c>
      <c r="G233" s="55" t="str">
        <f>IF(VLOOKUP(ROW()-1,'Report 1 GLs (571 A)'!$A:$K,11,FALSE)="","",VLOOKUP(ROW()-1,'Report 1 GLs (571 A)'!$A:$K,11,FALSE))</f>
        <v/>
      </c>
      <c r="Z233" s="55" t="s">
        <v>82</v>
      </c>
    </row>
    <row r="234" spans="1:26" x14ac:dyDescent="0.25">
      <c r="A234" s="55" t="str">
        <f>IF(VLOOKUP(ROW()-1,'Report 1 GLs (571 A)'!$A:$K,2,FALSE)="","",VLOOKUP(ROW()-1,'Report 1 GLs (571 A)'!$A:$K,2,FALSE))</f>
        <v/>
      </c>
      <c r="B234" s="104" t="str">
        <f>IF(VLOOKUP(ROW()-1,'Report 1 GLs (571 A)'!$A:$K,6,FALSE)="","",VLOOKUP(ROW()-1,'Report 1 GLs (571 A)'!$A:$K,6,FALSE))</f>
        <v/>
      </c>
      <c r="C234" s="55" t="str">
        <f>IF(VLOOKUP(ROW()-1,'Report 1 GLs (571 A)'!$A:$K,7,FALSE)="","",VLOOKUP(ROW()-1,'Report 1 GLs (571 A)'!$A:$K,7,FALSE))</f>
        <v/>
      </c>
      <c r="D234" s="55" t="str">
        <f>IF(VLOOKUP(ROW()-1,'Report 1 GLs (571 A)'!$A:$K,8,FALSE)="","",VLOOKUP(ROW()-1,'Report 1 GLs (571 A)'!$A:$K,8,FALSE))</f>
        <v/>
      </c>
      <c r="E234" s="55" t="str">
        <f>IF(VLOOKUP(ROW()-1,'Report 1 GLs (571 A)'!$A:$K,9,FALSE)="","",VLOOKUP(ROW()-1,'Report 1 GLs (571 A)'!$A:$K,9,FALSE))</f>
        <v/>
      </c>
      <c r="F234" s="104" t="str">
        <f>IF(VLOOKUP(ROW()-1,'Report 1 GLs (571 A)'!$A:$K,10,FALSE)="","",VLOOKUP(ROW()-1,'Report 1 GLs (571 A)'!$A:$K,10,FALSE))</f>
        <v/>
      </c>
      <c r="G234" s="55" t="str">
        <f>IF(VLOOKUP(ROW()-1,'Report 1 GLs (571 A)'!$A:$K,11,FALSE)="","",VLOOKUP(ROW()-1,'Report 1 GLs (571 A)'!$A:$K,11,FALSE))</f>
        <v/>
      </c>
      <c r="Z234" s="55" t="s">
        <v>82</v>
      </c>
    </row>
    <row r="235" spans="1:26" x14ac:dyDescent="0.25">
      <c r="A235" s="55" t="str">
        <f>IF(VLOOKUP(ROW()-1,'Report 1 GLs (571 A)'!$A:$K,2,FALSE)="","",VLOOKUP(ROW()-1,'Report 1 GLs (571 A)'!$A:$K,2,FALSE))</f>
        <v/>
      </c>
      <c r="B235" s="104" t="str">
        <f>IF(VLOOKUP(ROW()-1,'Report 1 GLs (571 A)'!$A:$K,6,FALSE)="","",VLOOKUP(ROW()-1,'Report 1 GLs (571 A)'!$A:$K,6,FALSE))</f>
        <v/>
      </c>
      <c r="C235" s="55" t="str">
        <f>IF(VLOOKUP(ROW()-1,'Report 1 GLs (571 A)'!$A:$K,7,FALSE)="","",VLOOKUP(ROW()-1,'Report 1 GLs (571 A)'!$A:$K,7,FALSE))</f>
        <v/>
      </c>
      <c r="D235" s="55" t="str">
        <f>IF(VLOOKUP(ROW()-1,'Report 1 GLs (571 A)'!$A:$K,8,FALSE)="","",VLOOKUP(ROW()-1,'Report 1 GLs (571 A)'!$A:$K,8,FALSE))</f>
        <v/>
      </c>
      <c r="E235" s="55" t="str">
        <f>IF(VLOOKUP(ROW()-1,'Report 1 GLs (571 A)'!$A:$K,9,FALSE)="","",VLOOKUP(ROW()-1,'Report 1 GLs (571 A)'!$A:$K,9,FALSE))</f>
        <v/>
      </c>
      <c r="F235" s="104" t="str">
        <f>IF(VLOOKUP(ROW()-1,'Report 1 GLs (571 A)'!$A:$K,10,FALSE)="","",VLOOKUP(ROW()-1,'Report 1 GLs (571 A)'!$A:$K,10,FALSE))</f>
        <v/>
      </c>
      <c r="G235" s="55" t="str">
        <f>IF(VLOOKUP(ROW()-1,'Report 1 GLs (571 A)'!$A:$K,11,FALSE)="","",VLOOKUP(ROW()-1,'Report 1 GLs (571 A)'!$A:$K,11,FALSE))</f>
        <v/>
      </c>
      <c r="Z235" s="55" t="s">
        <v>82</v>
      </c>
    </row>
    <row r="236" spans="1:26" x14ac:dyDescent="0.25">
      <c r="A236" s="55" t="str">
        <f>IF(VLOOKUP(ROW()-1,'Report 1 GLs (571 A)'!$A:$K,2,FALSE)="","",VLOOKUP(ROW()-1,'Report 1 GLs (571 A)'!$A:$K,2,FALSE))</f>
        <v/>
      </c>
      <c r="B236" s="104" t="str">
        <f>IF(VLOOKUP(ROW()-1,'Report 1 GLs (571 A)'!$A:$K,6,FALSE)="","",VLOOKUP(ROW()-1,'Report 1 GLs (571 A)'!$A:$K,6,FALSE))</f>
        <v/>
      </c>
      <c r="C236" s="55" t="str">
        <f>IF(VLOOKUP(ROW()-1,'Report 1 GLs (571 A)'!$A:$K,7,FALSE)="","",VLOOKUP(ROW()-1,'Report 1 GLs (571 A)'!$A:$K,7,FALSE))</f>
        <v/>
      </c>
      <c r="D236" s="55" t="str">
        <f>IF(VLOOKUP(ROW()-1,'Report 1 GLs (571 A)'!$A:$K,8,FALSE)="","",VLOOKUP(ROW()-1,'Report 1 GLs (571 A)'!$A:$K,8,FALSE))</f>
        <v/>
      </c>
      <c r="E236" s="55" t="str">
        <f>IF(VLOOKUP(ROW()-1,'Report 1 GLs (571 A)'!$A:$K,9,FALSE)="","",VLOOKUP(ROW()-1,'Report 1 GLs (571 A)'!$A:$K,9,FALSE))</f>
        <v/>
      </c>
      <c r="F236" s="104" t="str">
        <f>IF(VLOOKUP(ROW()-1,'Report 1 GLs (571 A)'!$A:$K,10,FALSE)="","",VLOOKUP(ROW()-1,'Report 1 GLs (571 A)'!$A:$K,10,FALSE))</f>
        <v/>
      </c>
      <c r="G236" s="55" t="str">
        <f>IF(VLOOKUP(ROW()-1,'Report 1 GLs (571 A)'!$A:$K,11,FALSE)="","",VLOOKUP(ROW()-1,'Report 1 GLs (571 A)'!$A:$K,11,FALSE))</f>
        <v/>
      </c>
      <c r="Z236" s="55" t="s">
        <v>82</v>
      </c>
    </row>
    <row r="237" spans="1:26" x14ac:dyDescent="0.25">
      <c r="A237" s="55" t="str">
        <f>IF(VLOOKUP(ROW()-1,'Report 1 GLs (571 A)'!$A:$K,2,FALSE)="","",VLOOKUP(ROW()-1,'Report 1 GLs (571 A)'!$A:$K,2,FALSE))</f>
        <v/>
      </c>
      <c r="B237" s="104" t="str">
        <f>IF(VLOOKUP(ROW()-1,'Report 1 GLs (571 A)'!$A:$K,6,FALSE)="","",VLOOKUP(ROW()-1,'Report 1 GLs (571 A)'!$A:$K,6,FALSE))</f>
        <v/>
      </c>
      <c r="C237" s="55" t="str">
        <f>IF(VLOOKUP(ROW()-1,'Report 1 GLs (571 A)'!$A:$K,7,FALSE)="","",VLOOKUP(ROW()-1,'Report 1 GLs (571 A)'!$A:$K,7,FALSE))</f>
        <v/>
      </c>
      <c r="D237" s="55" t="str">
        <f>IF(VLOOKUP(ROW()-1,'Report 1 GLs (571 A)'!$A:$K,8,FALSE)="","",VLOOKUP(ROW()-1,'Report 1 GLs (571 A)'!$A:$K,8,FALSE))</f>
        <v/>
      </c>
      <c r="E237" s="55" t="str">
        <f>IF(VLOOKUP(ROW()-1,'Report 1 GLs (571 A)'!$A:$K,9,FALSE)="","",VLOOKUP(ROW()-1,'Report 1 GLs (571 A)'!$A:$K,9,FALSE))</f>
        <v/>
      </c>
      <c r="F237" s="104" t="str">
        <f>IF(VLOOKUP(ROW()-1,'Report 1 GLs (571 A)'!$A:$K,10,FALSE)="","",VLOOKUP(ROW()-1,'Report 1 GLs (571 A)'!$A:$K,10,FALSE))</f>
        <v/>
      </c>
      <c r="G237" s="55" t="str">
        <f>IF(VLOOKUP(ROW()-1,'Report 1 GLs (571 A)'!$A:$K,11,FALSE)="","",VLOOKUP(ROW()-1,'Report 1 GLs (571 A)'!$A:$K,11,FALSE))</f>
        <v/>
      </c>
      <c r="Z237" s="55" t="s">
        <v>82</v>
      </c>
    </row>
    <row r="238" spans="1:26" x14ac:dyDescent="0.25">
      <c r="A238" s="55" t="str">
        <f>IF(VLOOKUP(ROW()-1,'Report 1 GLs (571 A)'!$A:$K,2,FALSE)="","",VLOOKUP(ROW()-1,'Report 1 GLs (571 A)'!$A:$K,2,FALSE))</f>
        <v/>
      </c>
      <c r="B238" s="104" t="str">
        <f>IF(VLOOKUP(ROW()-1,'Report 1 GLs (571 A)'!$A:$K,6,FALSE)="","",VLOOKUP(ROW()-1,'Report 1 GLs (571 A)'!$A:$K,6,FALSE))</f>
        <v/>
      </c>
      <c r="C238" s="55" t="str">
        <f>IF(VLOOKUP(ROW()-1,'Report 1 GLs (571 A)'!$A:$K,7,FALSE)="","",VLOOKUP(ROW()-1,'Report 1 GLs (571 A)'!$A:$K,7,FALSE))</f>
        <v/>
      </c>
      <c r="D238" s="55" t="str">
        <f>IF(VLOOKUP(ROW()-1,'Report 1 GLs (571 A)'!$A:$K,8,FALSE)="","",VLOOKUP(ROW()-1,'Report 1 GLs (571 A)'!$A:$K,8,FALSE))</f>
        <v/>
      </c>
      <c r="E238" s="55" t="str">
        <f>IF(VLOOKUP(ROW()-1,'Report 1 GLs (571 A)'!$A:$K,9,FALSE)="","",VLOOKUP(ROW()-1,'Report 1 GLs (571 A)'!$A:$K,9,FALSE))</f>
        <v/>
      </c>
      <c r="F238" s="104" t="str">
        <f>IF(VLOOKUP(ROW()-1,'Report 1 GLs (571 A)'!$A:$K,10,FALSE)="","",VLOOKUP(ROW()-1,'Report 1 GLs (571 A)'!$A:$K,10,FALSE))</f>
        <v/>
      </c>
      <c r="G238" s="55" t="str">
        <f>IF(VLOOKUP(ROW()-1,'Report 1 GLs (571 A)'!$A:$K,11,FALSE)="","",VLOOKUP(ROW()-1,'Report 1 GLs (571 A)'!$A:$K,11,FALSE))</f>
        <v/>
      </c>
      <c r="Z238" s="55" t="s">
        <v>82</v>
      </c>
    </row>
    <row r="239" spans="1:26" x14ac:dyDescent="0.25">
      <c r="A239" s="55" t="str">
        <f>IF(VLOOKUP(ROW()-1,'Report 1 GLs (571 A)'!$A:$K,2,FALSE)="","",VLOOKUP(ROW()-1,'Report 1 GLs (571 A)'!$A:$K,2,FALSE))</f>
        <v/>
      </c>
      <c r="B239" s="104" t="str">
        <f>IF(VLOOKUP(ROW()-1,'Report 1 GLs (571 A)'!$A:$K,6,FALSE)="","",VLOOKUP(ROW()-1,'Report 1 GLs (571 A)'!$A:$K,6,FALSE))</f>
        <v/>
      </c>
      <c r="C239" s="55" t="str">
        <f>IF(VLOOKUP(ROW()-1,'Report 1 GLs (571 A)'!$A:$K,7,FALSE)="","",VLOOKUP(ROW()-1,'Report 1 GLs (571 A)'!$A:$K,7,FALSE))</f>
        <v/>
      </c>
      <c r="D239" s="55" t="str">
        <f>IF(VLOOKUP(ROW()-1,'Report 1 GLs (571 A)'!$A:$K,8,FALSE)="","",VLOOKUP(ROW()-1,'Report 1 GLs (571 A)'!$A:$K,8,FALSE))</f>
        <v/>
      </c>
      <c r="E239" s="55" t="str">
        <f>IF(VLOOKUP(ROW()-1,'Report 1 GLs (571 A)'!$A:$K,9,FALSE)="","",VLOOKUP(ROW()-1,'Report 1 GLs (571 A)'!$A:$K,9,FALSE))</f>
        <v/>
      </c>
      <c r="F239" s="104" t="str">
        <f>IF(VLOOKUP(ROW()-1,'Report 1 GLs (571 A)'!$A:$K,10,FALSE)="","",VLOOKUP(ROW()-1,'Report 1 GLs (571 A)'!$A:$K,10,FALSE))</f>
        <v/>
      </c>
      <c r="G239" s="55" t="str">
        <f>IF(VLOOKUP(ROW()-1,'Report 1 GLs (571 A)'!$A:$K,11,FALSE)="","",VLOOKUP(ROW()-1,'Report 1 GLs (571 A)'!$A:$K,11,FALSE))</f>
        <v/>
      </c>
      <c r="Z239" s="55" t="s">
        <v>82</v>
      </c>
    </row>
    <row r="240" spans="1:26" x14ac:dyDescent="0.25">
      <c r="A240" s="55" t="str">
        <f>IF(VLOOKUP(ROW()-1,'Report 1 GLs (571 A)'!$A:$K,2,FALSE)="","",VLOOKUP(ROW()-1,'Report 1 GLs (571 A)'!$A:$K,2,FALSE))</f>
        <v/>
      </c>
      <c r="B240" s="104" t="str">
        <f>IF(VLOOKUP(ROW()-1,'Report 1 GLs (571 A)'!$A:$K,6,FALSE)="","",VLOOKUP(ROW()-1,'Report 1 GLs (571 A)'!$A:$K,6,FALSE))</f>
        <v/>
      </c>
      <c r="C240" s="55" t="str">
        <f>IF(VLOOKUP(ROW()-1,'Report 1 GLs (571 A)'!$A:$K,7,FALSE)="","",VLOOKUP(ROW()-1,'Report 1 GLs (571 A)'!$A:$K,7,FALSE))</f>
        <v/>
      </c>
      <c r="D240" s="55" t="str">
        <f>IF(VLOOKUP(ROW()-1,'Report 1 GLs (571 A)'!$A:$K,8,FALSE)="","",VLOOKUP(ROW()-1,'Report 1 GLs (571 A)'!$A:$K,8,FALSE))</f>
        <v/>
      </c>
      <c r="E240" s="55" t="str">
        <f>IF(VLOOKUP(ROW()-1,'Report 1 GLs (571 A)'!$A:$K,9,FALSE)="","",VLOOKUP(ROW()-1,'Report 1 GLs (571 A)'!$A:$K,9,FALSE))</f>
        <v/>
      </c>
      <c r="F240" s="104" t="str">
        <f>IF(VLOOKUP(ROW()-1,'Report 1 GLs (571 A)'!$A:$K,10,FALSE)="","",VLOOKUP(ROW()-1,'Report 1 GLs (571 A)'!$A:$K,10,FALSE))</f>
        <v/>
      </c>
      <c r="G240" s="55" t="str">
        <f>IF(VLOOKUP(ROW()-1,'Report 1 GLs (571 A)'!$A:$K,11,FALSE)="","",VLOOKUP(ROW()-1,'Report 1 GLs (571 A)'!$A:$K,11,FALSE))</f>
        <v/>
      </c>
      <c r="Z240" s="55" t="s">
        <v>82</v>
      </c>
    </row>
    <row r="241" spans="1:26" x14ac:dyDescent="0.25">
      <c r="A241" s="55" t="str">
        <f>IF(VLOOKUP(ROW()-1,'Report 1 GLs (571 A)'!$A:$K,2,FALSE)="","",VLOOKUP(ROW()-1,'Report 1 GLs (571 A)'!$A:$K,2,FALSE))</f>
        <v/>
      </c>
      <c r="B241" s="104" t="str">
        <f>IF(VLOOKUP(ROW()-1,'Report 1 GLs (571 A)'!$A:$K,6,FALSE)="","",VLOOKUP(ROW()-1,'Report 1 GLs (571 A)'!$A:$K,6,FALSE))</f>
        <v/>
      </c>
      <c r="C241" s="55" t="str">
        <f>IF(VLOOKUP(ROW()-1,'Report 1 GLs (571 A)'!$A:$K,7,FALSE)="","",VLOOKUP(ROW()-1,'Report 1 GLs (571 A)'!$A:$K,7,FALSE))</f>
        <v/>
      </c>
      <c r="D241" s="55" t="str">
        <f>IF(VLOOKUP(ROW()-1,'Report 1 GLs (571 A)'!$A:$K,8,FALSE)="","",VLOOKUP(ROW()-1,'Report 1 GLs (571 A)'!$A:$K,8,FALSE))</f>
        <v/>
      </c>
      <c r="E241" s="55" t="str">
        <f>IF(VLOOKUP(ROW()-1,'Report 1 GLs (571 A)'!$A:$K,9,FALSE)="","",VLOOKUP(ROW()-1,'Report 1 GLs (571 A)'!$A:$K,9,FALSE))</f>
        <v/>
      </c>
      <c r="F241" s="104" t="str">
        <f>IF(VLOOKUP(ROW()-1,'Report 1 GLs (571 A)'!$A:$K,10,FALSE)="","",VLOOKUP(ROW()-1,'Report 1 GLs (571 A)'!$A:$K,10,FALSE))</f>
        <v/>
      </c>
      <c r="G241" s="55" t="str">
        <f>IF(VLOOKUP(ROW()-1,'Report 1 GLs (571 A)'!$A:$K,11,FALSE)="","",VLOOKUP(ROW()-1,'Report 1 GLs (571 A)'!$A:$K,11,FALSE))</f>
        <v/>
      </c>
      <c r="Z241" s="55" t="s">
        <v>82</v>
      </c>
    </row>
    <row r="242" spans="1:26" x14ac:dyDescent="0.25">
      <c r="A242" s="55" t="str">
        <f>IF(VLOOKUP(ROW()-1,'Report 1 GLs (571 A)'!$A:$K,2,FALSE)="","",VLOOKUP(ROW()-1,'Report 1 GLs (571 A)'!$A:$K,2,FALSE))</f>
        <v/>
      </c>
      <c r="B242" s="104" t="str">
        <f>IF(VLOOKUP(ROW()-1,'Report 1 GLs (571 A)'!$A:$K,6,FALSE)="","",VLOOKUP(ROW()-1,'Report 1 GLs (571 A)'!$A:$K,6,FALSE))</f>
        <v/>
      </c>
      <c r="C242" s="55" t="str">
        <f>IF(VLOOKUP(ROW()-1,'Report 1 GLs (571 A)'!$A:$K,7,FALSE)="","",VLOOKUP(ROW()-1,'Report 1 GLs (571 A)'!$A:$K,7,FALSE))</f>
        <v/>
      </c>
      <c r="D242" s="55" t="str">
        <f>IF(VLOOKUP(ROW()-1,'Report 1 GLs (571 A)'!$A:$K,8,FALSE)="","",VLOOKUP(ROW()-1,'Report 1 GLs (571 A)'!$A:$K,8,FALSE))</f>
        <v/>
      </c>
      <c r="E242" s="55" t="str">
        <f>IF(VLOOKUP(ROW()-1,'Report 1 GLs (571 A)'!$A:$K,9,FALSE)="","",VLOOKUP(ROW()-1,'Report 1 GLs (571 A)'!$A:$K,9,FALSE))</f>
        <v/>
      </c>
      <c r="F242" s="104" t="str">
        <f>IF(VLOOKUP(ROW()-1,'Report 1 GLs (571 A)'!$A:$K,10,FALSE)="","",VLOOKUP(ROW()-1,'Report 1 GLs (571 A)'!$A:$K,10,FALSE))</f>
        <v/>
      </c>
      <c r="G242" s="55" t="str">
        <f>IF(VLOOKUP(ROW()-1,'Report 1 GLs (571 A)'!$A:$K,11,FALSE)="","",VLOOKUP(ROW()-1,'Report 1 GLs (571 A)'!$A:$K,11,FALSE))</f>
        <v/>
      </c>
      <c r="Z242" s="55" t="s">
        <v>82</v>
      </c>
    </row>
    <row r="243" spans="1:26" x14ac:dyDescent="0.25">
      <c r="A243" s="55" t="str">
        <f>IF(VLOOKUP(ROW()-1,'Report 1 GLs (571 A)'!$A:$K,2,FALSE)="","",VLOOKUP(ROW()-1,'Report 1 GLs (571 A)'!$A:$K,2,FALSE))</f>
        <v/>
      </c>
      <c r="B243" s="104" t="str">
        <f>IF(VLOOKUP(ROW()-1,'Report 1 GLs (571 A)'!$A:$K,6,FALSE)="","",VLOOKUP(ROW()-1,'Report 1 GLs (571 A)'!$A:$K,6,FALSE))</f>
        <v/>
      </c>
      <c r="C243" s="55" t="str">
        <f>IF(VLOOKUP(ROW()-1,'Report 1 GLs (571 A)'!$A:$K,7,FALSE)="","",VLOOKUP(ROW()-1,'Report 1 GLs (571 A)'!$A:$K,7,FALSE))</f>
        <v/>
      </c>
      <c r="D243" s="55" t="str">
        <f>IF(VLOOKUP(ROW()-1,'Report 1 GLs (571 A)'!$A:$K,8,FALSE)="","",VLOOKUP(ROW()-1,'Report 1 GLs (571 A)'!$A:$K,8,FALSE))</f>
        <v/>
      </c>
      <c r="E243" s="55" t="str">
        <f>IF(VLOOKUP(ROW()-1,'Report 1 GLs (571 A)'!$A:$K,9,FALSE)="","",VLOOKUP(ROW()-1,'Report 1 GLs (571 A)'!$A:$K,9,FALSE))</f>
        <v/>
      </c>
      <c r="F243" s="104" t="str">
        <f>IF(VLOOKUP(ROW()-1,'Report 1 GLs (571 A)'!$A:$K,10,FALSE)="","",VLOOKUP(ROW()-1,'Report 1 GLs (571 A)'!$A:$K,10,FALSE))</f>
        <v/>
      </c>
      <c r="G243" s="55" t="str">
        <f>IF(VLOOKUP(ROW()-1,'Report 1 GLs (571 A)'!$A:$K,11,FALSE)="","",VLOOKUP(ROW()-1,'Report 1 GLs (571 A)'!$A:$K,11,FALSE))</f>
        <v/>
      </c>
      <c r="Z243" s="55" t="s">
        <v>82</v>
      </c>
    </row>
    <row r="244" spans="1:26" x14ac:dyDescent="0.25">
      <c r="A244" s="55" t="str">
        <f>IF(VLOOKUP(ROW()-1,'Report 1 GLs (571 A)'!$A:$K,2,FALSE)="","",VLOOKUP(ROW()-1,'Report 1 GLs (571 A)'!$A:$K,2,FALSE))</f>
        <v/>
      </c>
      <c r="B244" s="104" t="str">
        <f>IF(VLOOKUP(ROW()-1,'Report 1 GLs (571 A)'!$A:$K,6,FALSE)="","",VLOOKUP(ROW()-1,'Report 1 GLs (571 A)'!$A:$K,6,FALSE))</f>
        <v/>
      </c>
      <c r="C244" s="55" t="str">
        <f>IF(VLOOKUP(ROW()-1,'Report 1 GLs (571 A)'!$A:$K,7,FALSE)="","",VLOOKUP(ROW()-1,'Report 1 GLs (571 A)'!$A:$K,7,FALSE))</f>
        <v/>
      </c>
      <c r="D244" s="55" t="str">
        <f>IF(VLOOKUP(ROW()-1,'Report 1 GLs (571 A)'!$A:$K,8,FALSE)="","",VLOOKUP(ROW()-1,'Report 1 GLs (571 A)'!$A:$K,8,FALSE))</f>
        <v/>
      </c>
      <c r="E244" s="55" t="str">
        <f>IF(VLOOKUP(ROW()-1,'Report 1 GLs (571 A)'!$A:$K,9,FALSE)="","",VLOOKUP(ROW()-1,'Report 1 GLs (571 A)'!$A:$K,9,FALSE))</f>
        <v/>
      </c>
      <c r="F244" s="104" t="str">
        <f>IF(VLOOKUP(ROW()-1,'Report 1 GLs (571 A)'!$A:$K,10,FALSE)="","",VLOOKUP(ROW()-1,'Report 1 GLs (571 A)'!$A:$K,10,FALSE))</f>
        <v/>
      </c>
      <c r="G244" s="55" t="str">
        <f>IF(VLOOKUP(ROW()-1,'Report 1 GLs (571 A)'!$A:$K,11,FALSE)="","",VLOOKUP(ROW()-1,'Report 1 GLs (571 A)'!$A:$K,11,FALSE))</f>
        <v/>
      </c>
      <c r="Z244" s="55" t="s">
        <v>82</v>
      </c>
    </row>
    <row r="245" spans="1:26" x14ac:dyDescent="0.25">
      <c r="A245" s="55" t="str">
        <f>IF(VLOOKUP(ROW()-1,'Report 1 GLs (571 A)'!$A:$K,2,FALSE)="","",VLOOKUP(ROW()-1,'Report 1 GLs (571 A)'!$A:$K,2,FALSE))</f>
        <v/>
      </c>
      <c r="B245" s="104" t="str">
        <f>IF(VLOOKUP(ROW()-1,'Report 1 GLs (571 A)'!$A:$K,6,FALSE)="","",VLOOKUP(ROW()-1,'Report 1 GLs (571 A)'!$A:$K,6,FALSE))</f>
        <v/>
      </c>
      <c r="C245" s="55" t="str">
        <f>IF(VLOOKUP(ROW()-1,'Report 1 GLs (571 A)'!$A:$K,7,FALSE)="","",VLOOKUP(ROW()-1,'Report 1 GLs (571 A)'!$A:$K,7,FALSE))</f>
        <v/>
      </c>
      <c r="D245" s="55" t="str">
        <f>IF(VLOOKUP(ROW()-1,'Report 1 GLs (571 A)'!$A:$K,8,FALSE)="","",VLOOKUP(ROW()-1,'Report 1 GLs (571 A)'!$A:$K,8,FALSE))</f>
        <v/>
      </c>
      <c r="E245" s="55" t="str">
        <f>IF(VLOOKUP(ROW()-1,'Report 1 GLs (571 A)'!$A:$K,9,FALSE)="","",VLOOKUP(ROW()-1,'Report 1 GLs (571 A)'!$A:$K,9,FALSE))</f>
        <v/>
      </c>
      <c r="F245" s="104" t="str">
        <f>IF(VLOOKUP(ROW()-1,'Report 1 GLs (571 A)'!$A:$K,10,FALSE)="","",VLOOKUP(ROW()-1,'Report 1 GLs (571 A)'!$A:$K,10,FALSE))</f>
        <v/>
      </c>
      <c r="G245" s="55" t="str">
        <f>IF(VLOOKUP(ROW()-1,'Report 1 GLs (571 A)'!$A:$K,11,FALSE)="","",VLOOKUP(ROW()-1,'Report 1 GLs (571 A)'!$A:$K,11,FALSE))</f>
        <v/>
      </c>
      <c r="Z245" s="55" t="s">
        <v>82</v>
      </c>
    </row>
    <row r="246" spans="1:26" x14ac:dyDescent="0.25">
      <c r="A246" s="55" t="str">
        <f>IF(VLOOKUP(ROW()-1,'Report 1 GLs (571 A)'!$A:$K,2,FALSE)="","",VLOOKUP(ROW()-1,'Report 1 GLs (571 A)'!$A:$K,2,FALSE))</f>
        <v/>
      </c>
      <c r="B246" s="104" t="str">
        <f>IF(VLOOKUP(ROW()-1,'Report 1 GLs (571 A)'!$A:$K,6,FALSE)="","",VLOOKUP(ROW()-1,'Report 1 GLs (571 A)'!$A:$K,6,FALSE))</f>
        <v/>
      </c>
      <c r="C246" s="55" t="str">
        <f>IF(VLOOKUP(ROW()-1,'Report 1 GLs (571 A)'!$A:$K,7,FALSE)="","",VLOOKUP(ROW()-1,'Report 1 GLs (571 A)'!$A:$K,7,FALSE))</f>
        <v/>
      </c>
      <c r="D246" s="55" t="str">
        <f>IF(VLOOKUP(ROW()-1,'Report 1 GLs (571 A)'!$A:$K,8,FALSE)="","",VLOOKUP(ROW()-1,'Report 1 GLs (571 A)'!$A:$K,8,FALSE))</f>
        <v/>
      </c>
      <c r="E246" s="55" t="str">
        <f>IF(VLOOKUP(ROW()-1,'Report 1 GLs (571 A)'!$A:$K,9,FALSE)="","",VLOOKUP(ROW()-1,'Report 1 GLs (571 A)'!$A:$K,9,FALSE))</f>
        <v/>
      </c>
      <c r="F246" s="104" t="str">
        <f>IF(VLOOKUP(ROW()-1,'Report 1 GLs (571 A)'!$A:$K,10,FALSE)="","",VLOOKUP(ROW()-1,'Report 1 GLs (571 A)'!$A:$K,10,FALSE))</f>
        <v/>
      </c>
      <c r="G246" s="55" t="str">
        <f>IF(VLOOKUP(ROW()-1,'Report 1 GLs (571 A)'!$A:$K,11,FALSE)="","",VLOOKUP(ROW()-1,'Report 1 GLs (571 A)'!$A:$K,11,FALSE))</f>
        <v/>
      </c>
      <c r="Z246" s="55" t="s">
        <v>82</v>
      </c>
    </row>
    <row r="247" spans="1:26" x14ac:dyDescent="0.25">
      <c r="A247" s="55" t="str">
        <f>IF(VLOOKUP(ROW()-1,'Report 1 GLs (571 A)'!$A:$K,2,FALSE)="","",VLOOKUP(ROW()-1,'Report 1 GLs (571 A)'!$A:$K,2,FALSE))</f>
        <v/>
      </c>
      <c r="B247" s="104" t="str">
        <f>IF(VLOOKUP(ROW()-1,'Report 1 GLs (571 A)'!$A:$K,6,FALSE)="","",VLOOKUP(ROW()-1,'Report 1 GLs (571 A)'!$A:$K,6,FALSE))</f>
        <v/>
      </c>
      <c r="C247" s="55" t="str">
        <f>IF(VLOOKUP(ROW()-1,'Report 1 GLs (571 A)'!$A:$K,7,FALSE)="","",VLOOKUP(ROW()-1,'Report 1 GLs (571 A)'!$A:$K,7,FALSE))</f>
        <v/>
      </c>
      <c r="D247" s="55" t="str">
        <f>IF(VLOOKUP(ROW()-1,'Report 1 GLs (571 A)'!$A:$K,8,FALSE)="","",VLOOKUP(ROW()-1,'Report 1 GLs (571 A)'!$A:$K,8,FALSE))</f>
        <v/>
      </c>
      <c r="E247" s="55" t="str">
        <f>IF(VLOOKUP(ROW()-1,'Report 1 GLs (571 A)'!$A:$K,9,FALSE)="","",VLOOKUP(ROW()-1,'Report 1 GLs (571 A)'!$A:$K,9,FALSE))</f>
        <v/>
      </c>
      <c r="F247" s="104" t="str">
        <f>IF(VLOOKUP(ROW()-1,'Report 1 GLs (571 A)'!$A:$K,10,FALSE)="","",VLOOKUP(ROW()-1,'Report 1 GLs (571 A)'!$A:$K,10,FALSE))</f>
        <v/>
      </c>
      <c r="G247" s="55" t="str">
        <f>IF(VLOOKUP(ROW()-1,'Report 1 GLs (571 A)'!$A:$K,11,FALSE)="","",VLOOKUP(ROW()-1,'Report 1 GLs (571 A)'!$A:$K,11,FALSE))</f>
        <v/>
      </c>
      <c r="Z247" s="55" t="s">
        <v>82</v>
      </c>
    </row>
    <row r="248" spans="1:26" x14ac:dyDescent="0.25">
      <c r="A248" s="55" t="str">
        <f>IF(VLOOKUP(ROW()-1,'Report 1 GLs (571 A)'!$A:$K,2,FALSE)="","",VLOOKUP(ROW()-1,'Report 1 GLs (571 A)'!$A:$K,2,FALSE))</f>
        <v/>
      </c>
      <c r="B248" s="104" t="str">
        <f>IF(VLOOKUP(ROW()-1,'Report 1 GLs (571 A)'!$A:$K,6,FALSE)="","",VLOOKUP(ROW()-1,'Report 1 GLs (571 A)'!$A:$K,6,FALSE))</f>
        <v/>
      </c>
      <c r="C248" s="55" t="str">
        <f>IF(VLOOKUP(ROW()-1,'Report 1 GLs (571 A)'!$A:$K,7,FALSE)="","",VLOOKUP(ROW()-1,'Report 1 GLs (571 A)'!$A:$K,7,FALSE))</f>
        <v/>
      </c>
      <c r="D248" s="55" t="str">
        <f>IF(VLOOKUP(ROW()-1,'Report 1 GLs (571 A)'!$A:$K,8,FALSE)="","",VLOOKUP(ROW()-1,'Report 1 GLs (571 A)'!$A:$K,8,FALSE))</f>
        <v/>
      </c>
      <c r="E248" s="55" t="str">
        <f>IF(VLOOKUP(ROW()-1,'Report 1 GLs (571 A)'!$A:$K,9,FALSE)="","",VLOOKUP(ROW()-1,'Report 1 GLs (571 A)'!$A:$K,9,FALSE))</f>
        <v/>
      </c>
      <c r="F248" s="104" t="str">
        <f>IF(VLOOKUP(ROW()-1,'Report 1 GLs (571 A)'!$A:$K,10,FALSE)="","",VLOOKUP(ROW()-1,'Report 1 GLs (571 A)'!$A:$K,10,FALSE))</f>
        <v/>
      </c>
      <c r="G248" s="55" t="str">
        <f>IF(VLOOKUP(ROW()-1,'Report 1 GLs (571 A)'!$A:$K,11,FALSE)="","",VLOOKUP(ROW()-1,'Report 1 GLs (571 A)'!$A:$K,11,FALSE))</f>
        <v/>
      </c>
      <c r="Z248" s="55" t="s">
        <v>82</v>
      </c>
    </row>
    <row r="249" spans="1:26" x14ac:dyDescent="0.25">
      <c r="A249" s="55" t="str">
        <f>IF(VLOOKUP(ROW()-1,'Report 1 GLs (571 A)'!$A:$K,2,FALSE)="","",VLOOKUP(ROW()-1,'Report 1 GLs (571 A)'!$A:$K,2,FALSE))</f>
        <v/>
      </c>
      <c r="B249" s="104" t="str">
        <f>IF(VLOOKUP(ROW()-1,'Report 1 GLs (571 A)'!$A:$K,6,FALSE)="","",VLOOKUP(ROW()-1,'Report 1 GLs (571 A)'!$A:$K,6,FALSE))</f>
        <v/>
      </c>
      <c r="C249" s="55" t="str">
        <f>IF(VLOOKUP(ROW()-1,'Report 1 GLs (571 A)'!$A:$K,7,FALSE)="","",VLOOKUP(ROW()-1,'Report 1 GLs (571 A)'!$A:$K,7,FALSE))</f>
        <v/>
      </c>
      <c r="D249" s="55" t="str">
        <f>IF(VLOOKUP(ROW()-1,'Report 1 GLs (571 A)'!$A:$K,8,FALSE)="","",VLOOKUP(ROW()-1,'Report 1 GLs (571 A)'!$A:$K,8,FALSE))</f>
        <v/>
      </c>
      <c r="E249" s="55" t="str">
        <f>IF(VLOOKUP(ROW()-1,'Report 1 GLs (571 A)'!$A:$K,9,FALSE)="","",VLOOKUP(ROW()-1,'Report 1 GLs (571 A)'!$A:$K,9,FALSE))</f>
        <v/>
      </c>
      <c r="F249" s="104" t="str">
        <f>IF(VLOOKUP(ROW()-1,'Report 1 GLs (571 A)'!$A:$K,10,FALSE)="","",VLOOKUP(ROW()-1,'Report 1 GLs (571 A)'!$A:$K,10,FALSE))</f>
        <v/>
      </c>
      <c r="G249" s="55" t="str">
        <f>IF(VLOOKUP(ROW()-1,'Report 1 GLs (571 A)'!$A:$K,11,FALSE)="","",VLOOKUP(ROW()-1,'Report 1 GLs (571 A)'!$A:$K,11,FALSE))</f>
        <v/>
      </c>
      <c r="Z249" s="55" t="s">
        <v>82</v>
      </c>
    </row>
    <row r="250" spans="1:26" x14ac:dyDescent="0.25">
      <c r="A250" s="55" t="str">
        <f>IF(VLOOKUP(ROW()-1,'Report 1 GLs (571 A)'!$A:$K,2,FALSE)="","",VLOOKUP(ROW()-1,'Report 1 GLs (571 A)'!$A:$K,2,FALSE))</f>
        <v/>
      </c>
      <c r="B250" s="104" t="str">
        <f>IF(VLOOKUP(ROW()-1,'Report 1 GLs (571 A)'!$A:$K,6,FALSE)="","",VLOOKUP(ROW()-1,'Report 1 GLs (571 A)'!$A:$K,6,FALSE))</f>
        <v/>
      </c>
      <c r="C250" s="55" t="str">
        <f>IF(VLOOKUP(ROW()-1,'Report 1 GLs (571 A)'!$A:$K,7,FALSE)="","",VLOOKUP(ROW()-1,'Report 1 GLs (571 A)'!$A:$K,7,FALSE))</f>
        <v/>
      </c>
      <c r="D250" s="55" t="str">
        <f>IF(VLOOKUP(ROW()-1,'Report 1 GLs (571 A)'!$A:$K,8,FALSE)="","",VLOOKUP(ROW()-1,'Report 1 GLs (571 A)'!$A:$K,8,FALSE))</f>
        <v/>
      </c>
      <c r="E250" s="55" t="str">
        <f>IF(VLOOKUP(ROW()-1,'Report 1 GLs (571 A)'!$A:$K,9,FALSE)="","",VLOOKUP(ROW()-1,'Report 1 GLs (571 A)'!$A:$K,9,FALSE))</f>
        <v/>
      </c>
      <c r="F250" s="104" t="str">
        <f>IF(VLOOKUP(ROW()-1,'Report 1 GLs (571 A)'!$A:$K,10,FALSE)="","",VLOOKUP(ROW()-1,'Report 1 GLs (571 A)'!$A:$K,10,FALSE))</f>
        <v/>
      </c>
      <c r="G250" s="55" t="str">
        <f>IF(VLOOKUP(ROW()-1,'Report 1 GLs (571 A)'!$A:$K,11,FALSE)="","",VLOOKUP(ROW()-1,'Report 1 GLs (571 A)'!$A:$K,11,FALSE))</f>
        <v/>
      </c>
      <c r="Z250" s="55" t="s">
        <v>82</v>
      </c>
    </row>
    <row r="251" spans="1:26" x14ac:dyDescent="0.25">
      <c r="A251" s="55" t="str">
        <f>IF(VLOOKUP(ROW()-1,'Report 1 GLs (571 A)'!$A:$K,2,FALSE)="","",VLOOKUP(ROW()-1,'Report 1 GLs (571 A)'!$A:$K,2,FALSE))</f>
        <v/>
      </c>
      <c r="B251" s="104" t="str">
        <f>IF(VLOOKUP(ROW()-1,'Report 1 GLs (571 A)'!$A:$K,6,FALSE)="","",VLOOKUP(ROW()-1,'Report 1 GLs (571 A)'!$A:$K,6,FALSE))</f>
        <v/>
      </c>
      <c r="C251" s="55" t="str">
        <f>IF(VLOOKUP(ROW()-1,'Report 1 GLs (571 A)'!$A:$K,7,FALSE)="","",VLOOKUP(ROW()-1,'Report 1 GLs (571 A)'!$A:$K,7,FALSE))</f>
        <v/>
      </c>
      <c r="D251" s="55" t="str">
        <f>IF(VLOOKUP(ROW()-1,'Report 1 GLs (571 A)'!$A:$K,8,FALSE)="","",VLOOKUP(ROW()-1,'Report 1 GLs (571 A)'!$A:$K,8,FALSE))</f>
        <v/>
      </c>
      <c r="E251" s="55" t="str">
        <f>IF(VLOOKUP(ROW()-1,'Report 1 GLs (571 A)'!$A:$K,9,FALSE)="","",VLOOKUP(ROW()-1,'Report 1 GLs (571 A)'!$A:$K,9,FALSE))</f>
        <v/>
      </c>
      <c r="F251" s="104" t="str">
        <f>IF(VLOOKUP(ROW()-1,'Report 1 GLs (571 A)'!$A:$K,10,FALSE)="","",VLOOKUP(ROW()-1,'Report 1 GLs (571 A)'!$A:$K,10,FALSE))</f>
        <v/>
      </c>
      <c r="G251" s="55" t="str">
        <f>IF(VLOOKUP(ROW()-1,'Report 1 GLs (571 A)'!$A:$K,11,FALSE)="","",VLOOKUP(ROW()-1,'Report 1 GLs (571 A)'!$A:$K,11,FALSE))</f>
        <v/>
      </c>
      <c r="Z251" s="55" t="s">
        <v>82</v>
      </c>
    </row>
    <row r="252" spans="1:26" x14ac:dyDescent="0.25">
      <c r="A252" s="55" t="str">
        <f>IF(VLOOKUP(ROW()-1,'Report 1 GLs (571 A)'!$A:$K,2,FALSE)="","",VLOOKUP(ROW()-1,'Report 1 GLs (571 A)'!$A:$K,2,FALSE))</f>
        <v/>
      </c>
      <c r="B252" s="104" t="str">
        <f>IF(VLOOKUP(ROW()-1,'Report 1 GLs (571 A)'!$A:$K,6,FALSE)="","",VLOOKUP(ROW()-1,'Report 1 GLs (571 A)'!$A:$K,6,FALSE))</f>
        <v/>
      </c>
      <c r="C252" s="55" t="str">
        <f>IF(VLOOKUP(ROW()-1,'Report 1 GLs (571 A)'!$A:$K,7,FALSE)="","",VLOOKUP(ROW()-1,'Report 1 GLs (571 A)'!$A:$K,7,FALSE))</f>
        <v/>
      </c>
      <c r="D252" s="55" t="str">
        <f>IF(VLOOKUP(ROW()-1,'Report 1 GLs (571 A)'!$A:$K,8,FALSE)="","",VLOOKUP(ROW()-1,'Report 1 GLs (571 A)'!$A:$K,8,FALSE))</f>
        <v/>
      </c>
      <c r="E252" s="55" t="str">
        <f>IF(VLOOKUP(ROW()-1,'Report 1 GLs (571 A)'!$A:$K,9,FALSE)="","",VLOOKUP(ROW()-1,'Report 1 GLs (571 A)'!$A:$K,9,FALSE))</f>
        <v/>
      </c>
      <c r="F252" s="104" t="str">
        <f>IF(VLOOKUP(ROW()-1,'Report 1 GLs (571 A)'!$A:$K,10,FALSE)="","",VLOOKUP(ROW()-1,'Report 1 GLs (571 A)'!$A:$K,10,FALSE))</f>
        <v/>
      </c>
      <c r="G252" s="55" t="str">
        <f>IF(VLOOKUP(ROW()-1,'Report 1 GLs (571 A)'!$A:$K,11,FALSE)="","",VLOOKUP(ROW()-1,'Report 1 GLs (571 A)'!$A:$K,11,FALSE))</f>
        <v/>
      </c>
      <c r="Z252" s="55" t="s">
        <v>82</v>
      </c>
    </row>
    <row r="253" spans="1:26" x14ac:dyDescent="0.25">
      <c r="A253" s="55" t="str">
        <f>IF(VLOOKUP(ROW()-1,'Report 1 GLs (571 A)'!$A:$K,2,FALSE)="","",VLOOKUP(ROW()-1,'Report 1 GLs (571 A)'!$A:$K,2,FALSE))</f>
        <v/>
      </c>
      <c r="B253" s="104" t="str">
        <f>IF(VLOOKUP(ROW()-1,'Report 1 GLs (571 A)'!$A:$K,6,FALSE)="","",VLOOKUP(ROW()-1,'Report 1 GLs (571 A)'!$A:$K,6,FALSE))</f>
        <v/>
      </c>
      <c r="C253" s="55" t="str">
        <f>IF(VLOOKUP(ROW()-1,'Report 1 GLs (571 A)'!$A:$K,7,FALSE)="","",VLOOKUP(ROW()-1,'Report 1 GLs (571 A)'!$A:$K,7,FALSE))</f>
        <v/>
      </c>
      <c r="D253" s="55" t="str">
        <f>IF(VLOOKUP(ROW()-1,'Report 1 GLs (571 A)'!$A:$K,8,FALSE)="","",VLOOKUP(ROW()-1,'Report 1 GLs (571 A)'!$A:$K,8,FALSE))</f>
        <v/>
      </c>
      <c r="E253" s="55" t="str">
        <f>IF(VLOOKUP(ROW()-1,'Report 1 GLs (571 A)'!$A:$K,9,FALSE)="","",VLOOKUP(ROW()-1,'Report 1 GLs (571 A)'!$A:$K,9,FALSE))</f>
        <v/>
      </c>
      <c r="F253" s="104" t="str">
        <f>IF(VLOOKUP(ROW()-1,'Report 1 GLs (571 A)'!$A:$K,10,FALSE)="","",VLOOKUP(ROW()-1,'Report 1 GLs (571 A)'!$A:$K,10,FALSE))</f>
        <v/>
      </c>
      <c r="G253" s="55" t="str">
        <f>IF(VLOOKUP(ROW()-1,'Report 1 GLs (571 A)'!$A:$K,11,FALSE)="","",VLOOKUP(ROW()-1,'Report 1 GLs (571 A)'!$A:$K,11,FALSE))</f>
        <v/>
      </c>
      <c r="Z253" s="55" t="s">
        <v>82</v>
      </c>
    </row>
    <row r="254" spans="1:26" x14ac:dyDescent="0.25">
      <c r="A254" s="55" t="str">
        <f>IF(VLOOKUP(ROW()-1,'Report 1 GLs (571 A)'!$A:$K,2,FALSE)="","",VLOOKUP(ROW()-1,'Report 1 GLs (571 A)'!$A:$K,2,FALSE))</f>
        <v/>
      </c>
      <c r="B254" s="104" t="str">
        <f>IF(VLOOKUP(ROW()-1,'Report 1 GLs (571 A)'!$A:$K,6,FALSE)="","",VLOOKUP(ROW()-1,'Report 1 GLs (571 A)'!$A:$K,6,FALSE))</f>
        <v/>
      </c>
      <c r="C254" s="55" t="str">
        <f>IF(VLOOKUP(ROW()-1,'Report 1 GLs (571 A)'!$A:$K,7,FALSE)="","",VLOOKUP(ROW()-1,'Report 1 GLs (571 A)'!$A:$K,7,FALSE))</f>
        <v/>
      </c>
      <c r="D254" s="55" t="str">
        <f>IF(VLOOKUP(ROW()-1,'Report 1 GLs (571 A)'!$A:$K,8,FALSE)="","",VLOOKUP(ROW()-1,'Report 1 GLs (571 A)'!$A:$K,8,FALSE))</f>
        <v/>
      </c>
      <c r="E254" s="55" t="str">
        <f>IF(VLOOKUP(ROW()-1,'Report 1 GLs (571 A)'!$A:$K,9,FALSE)="","",VLOOKUP(ROW()-1,'Report 1 GLs (571 A)'!$A:$K,9,FALSE))</f>
        <v/>
      </c>
      <c r="F254" s="104" t="str">
        <f>IF(VLOOKUP(ROW()-1,'Report 1 GLs (571 A)'!$A:$K,10,FALSE)="","",VLOOKUP(ROW()-1,'Report 1 GLs (571 A)'!$A:$K,10,FALSE))</f>
        <v/>
      </c>
      <c r="G254" s="55" t="str">
        <f>IF(VLOOKUP(ROW()-1,'Report 1 GLs (571 A)'!$A:$K,11,FALSE)="","",VLOOKUP(ROW()-1,'Report 1 GLs (571 A)'!$A:$K,11,FALSE))</f>
        <v/>
      </c>
      <c r="Z254" s="55" t="s">
        <v>82</v>
      </c>
    </row>
    <row r="255" spans="1:26" x14ac:dyDescent="0.25">
      <c r="A255" s="55" t="str">
        <f>IF(VLOOKUP(ROW()-1,'Report 1 GLs (571 A)'!$A:$K,2,FALSE)="","",VLOOKUP(ROW()-1,'Report 1 GLs (571 A)'!$A:$K,2,FALSE))</f>
        <v/>
      </c>
      <c r="B255" s="104" t="str">
        <f>IF(VLOOKUP(ROW()-1,'Report 1 GLs (571 A)'!$A:$K,6,FALSE)="","",VLOOKUP(ROW()-1,'Report 1 GLs (571 A)'!$A:$K,6,FALSE))</f>
        <v/>
      </c>
      <c r="C255" s="55" t="str">
        <f>IF(VLOOKUP(ROW()-1,'Report 1 GLs (571 A)'!$A:$K,7,FALSE)="","",VLOOKUP(ROW()-1,'Report 1 GLs (571 A)'!$A:$K,7,FALSE))</f>
        <v/>
      </c>
      <c r="D255" s="55" t="str">
        <f>IF(VLOOKUP(ROW()-1,'Report 1 GLs (571 A)'!$A:$K,8,FALSE)="","",VLOOKUP(ROW()-1,'Report 1 GLs (571 A)'!$A:$K,8,FALSE))</f>
        <v/>
      </c>
      <c r="E255" s="55" t="str">
        <f>IF(VLOOKUP(ROW()-1,'Report 1 GLs (571 A)'!$A:$K,9,FALSE)="","",VLOOKUP(ROW()-1,'Report 1 GLs (571 A)'!$A:$K,9,FALSE))</f>
        <v/>
      </c>
      <c r="F255" s="104" t="str">
        <f>IF(VLOOKUP(ROW()-1,'Report 1 GLs (571 A)'!$A:$K,10,FALSE)="","",VLOOKUP(ROW()-1,'Report 1 GLs (571 A)'!$A:$K,10,FALSE))</f>
        <v/>
      </c>
      <c r="G255" s="55" t="str">
        <f>IF(VLOOKUP(ROW()-1,'Report 1 GLs (571 A)'!$A:$K,11,FALSE)="","",VLOOKUP(ROW()-1,'Report 1 GLs (571 A)'!$A:$K,11,FALSE))</f>
        <v/>
      </c>
      <c r="Z255" s="55" t="s">
        <v>82</v>
      </c>
    </row>
    <row r="256" spans="1:26" x14ac:dyDescent="0.25">
      <c r="A256" s="55" t="str">
        <f>IF(VLOOKUP(ROW()-1,'Report 1 GLs (571 A)'!$A:$K,2,FALSE)="","",VLOOKUP(ROW()-1,'Report 1 GLs (571 A)'!$A:$K,2,FALSE))</f>
        <v/>
      </c>
      <c r="B256" s="104" t="str">
        <f>IF(VLOOKUP(ROW()-1,'Report 1 GLs (571 A)'!$A:$K,6,FALSE)="","",VLOOKUP(ROW()-1,'Report 1 GLs (571 A)'!$A:$K,6,FALSE))</f>
        <v/>
      </c>
      <c r="C256" s="55" t="str">
        <f>IF(VLOOKUP(ROW()-1,'Report 1 GLs (571 A)'!$A:$K,7,FALSE)="","",VLOOKUP(ROW()-1,'Report 1 GLs (571 A)'!$A:$K,7,FALSE))</f>
        <v/>
      </c>
      <c r="D256" s="55" t="str">
        <f>IF(VLOOKUP(ROW()-1,'Report 1 GLs (571 A)'!$A:$K,8,FALSE)="","",VLOOKUP(ROW()-1,'Report 1 GLs (571 A)'!$A:$K,8,FALSE))</f>
        <v/>
      </c>
      <c r="E256" s="55" t="str">
        <f>IF(VLOOKUP(ROW()-1,'Report 1 GLs (571 A)'!$A:$K,9,FALSE)="","",VLOOKUP(ROW()-1,'Report 1 GLs (571 A)'!$A:$K,9,FALSE))</f>
        <v/>
      </c>
      <c r="F256" s="104" t="str">
        <f>IF(VLOOKUP(ROW()-1,'Report 1 GLs (571 A)'!$A:$K,10,FALSE)="","",VLOOKUP(ROW()-1,'Report 1 GLs (571 A)'!$A:$K,10,FALSE))</f>
        <v/>
      </c>
      <c r="G256" s="55" t="str">
        <f>IF(VLOOKUP(ROW()-1,'Report 1 GLs (571 A)'!$A:$K,11,FALSE)="","",VLOOKUP(ROW()-1,'Report 1 GLs (571 A)'!$A:$K,11,FALSE))</f>
        <v/>
      </c>
      <c r="Z256" s="55" t="s">
        <v>82</v>
      </c>
    </row>
    <row r="257" spans="1:26" x14ac:dyDescent="0.25">
      <c r="A257" s="55" t="str">
        <f>IF(VLOOKUP(ROW()-1,'Report 1 GLs (571 A)'!$A:$K,2,FALSE)="","",VLOOKUP(ROW()-1,'Report 1 GLs (571 A)'!$A:$K,2,FALSE))</f>
        <v/>
      </c>
      <c r="B257" s="104" t="str">
        <f>IF(VLOOKUP(ROW()-1,'Report 1 GLs (571 A)'!$A:$K,6,FALSE)="","",VLOOKUP(ROW()-1,'Report 1 GLs (571 A)'!$A:$K,6,FALSE))</f>
        <v/>
      </c>
      <c r="C257" s="55" t="str">
        <f>IF(VLOOKUP(ROW()-1,'Report 1 GLs (571 A)'!$A:$K,7,FALSE)="","",VLOOKUP(ROW()-1,'Report 1 GLs (571 A)'!$A:$K,7,FALSE))</f>
        <v/>
      </c>
      <c r="D257" s="55" t="str">
        <f>IF(VLOOKUP(ROW()-1,'Report 1 GLs (571 A)'!$A:$K,8,FALSE)="","",VLOOKUP(ROW()-1,'Report 1 GLs (571 A)'!$A:$K,8,FALSE))</f>
        <v/>
      </c>
      <c r="E257" s="55" t="str">
        <f>IF(VLOOKUP(ROW()-1,'Report 1 GLs (571 A)'!$A:$K,9,FALSE)="","",VLOOKUP(ROW()-1,'Report 1 GLs (571 A)'!$A:$K,9,FALSE))</f>
        <v/>
      </c>
      <c r="F257" s="104" t="str">
        <f>IF(VLOOKUP(ROW()-1,'Report 1 GLs (571 A)'!$A:$K,10,FALSE)="","",VLOOKUP(ROW()-1,'Report 1 GLs (571 A)'!$A:$K,10,FALSE))</f>
        <v/>
      </c>
      <c r="G257" s="55" t="str">
        <f>IF(VLOOKUP(ROW()-1,'Report 1 GLs (571 A)'!$A:$K,11,FALSE)="","",VLOOKUP(ROW()-1,'Report 1 GLs (571 A)'!$A:$K,11,FALSE))</f>
        <v/>
      </c>
      <c r="Z257" s="55" t="s">
        <v>82</v>
      </c>
    </row>
    <row r="258" spans="1:26" x14ac:dyDescent="0.25">
      <c r="A258" s="55" t="str">
        <f>IF(VLOOKUP(ROW()-1,'Report 1 GLs (571 A)'!$A:$K,2,FALSE)="","",VLOOKUP(ROW()-1,'Report 1 GLs (571 A)'!$A:$K,2,FALSE))</f>
        <v/>
      </c>
      <c r="B258" s="104" t="str">
        <f>IF(VLOOKUP(ROW()-1,'Report 1 GLs (571 A)'!$A:$K,6,FALSE)="","",VLOOKUP(ROW()-1,'Report 1 GLs (571 A)'!$A:$K,6,FALSE))</f>
        <v/>
      </c>
      <c r="C258" s="55" t="str">
        <f>IF(VLOOKUP(ROW()-1,'Report 1 GLs (571 A)'!$A:$K,7,FALSE)="","",VLOOKUP(ROW()-1,'Report 1 GLs (571 A)'!$A:$K,7,FALSE))</f>
        <v/>
      </c>
      <c r="D258" s="55" t="str">
        <f>IF(VLOOKUP(ROW()-1,'Report 1 GLs (571 A)'!$A:$K,8,FALSE)="","",VLOOKUP(ROW()-1,'Report 1 GLs (571 A)'!$A:$K,8,FALSE))</f>
        <v/>
      </c>
      <c r="E258" s="55" t="str">
        <f>IF(VLOOKUP(ROW()-1,'Report 1 GLs (571 A)'!$A:$K,9,FALSE)="","",VLOOKUP(ROW()-1,'Report 1 GLs (571 A)'!$A:$K,9,FALSE))</f>
        <v/>
      </c>
      <c r="F258" s="104" t="str">
        <f>IF(VLOOKUP(ROW()-1,'Report 1 GLs (571 A)'!$A:$K,10,FALSE)="","",VLOOKUP(ROW()-1,'Report 1 GLs (571 A)'!$A:$K,10,FALSE))</f>
        <v/>
      </c>
      <c r="G258" s="55" t="str">
        <f>IF(VLOOKUP(ROW()-1,'Report 1 GLs (571 A)'!$A:$K,11,FALSE)="","",VLOOKUP(ROW()-1,'Report 1 GLs (571 A)'!$A:$K,11,FALSE))</f>
        <v/>
      </c>
      <c r="Z258" s="55" t="s">
        <v>82</v>
      </c>
    </row>
    <row r="259" spans="1:26" x14ac:dyDescent="0.25">
      <c r="A259" s="55" t="str">
        <f>IF(VLOOKUP(ROW()-1,'Report 1 GLs (571 A)'!$A:$K,2,FALSE)="","",VLOOKUP(ROW()-1,'Report 1 GLs (571 A)'!$A:$K,2,FALSE))</f>
        <v/>
      </c>
      <c r="B259" s="104" t="str">
        <f>IF(VLOOKUP(ROW()-1,'Report 1 GLs (571 A)'!$A:$K,6,FALSE)="","",VLOOKUP(ROW()-1,'Report 1 GLs (571 A)'!$A:$K,6,FALSE))</f>
        <v/>
      </c>
      <c r="C259" s="55" t="str">
        <f>IF(VLOOKUP(ROW()-1,'Report 1 GLs (571 A)'!$A:$K,7,FALSE)="","",VLOOKUP(ROW()-1,'Report 1 GLs (571 A)'!$A:$K,7,FALSE))</f>
        <v/>
      </c>
      <c r="D259" s="55" t="str">
        <f>IF(VLOOKUP(ROW()-1,'Report 1 GLs (571 A)'!$A:$K,8,FALSE)="","",VLOOKUP(ROW()-1,'Report 1 GLs (571 A)'!$A:$K,8,FALSE))</f>
        <v/>
      </c>
      <c r="E259" s="55" t="str">
        <f>IF(VLOOKUP(ROW()-1,'Report 1 GLs (571 A)'!$A:$K,9,FALSE)="","",VLOOKUP(ROW()-1,'Report 1 GLs (571 A)'!$A:$K,9,FALSE))</f>
        <v/>
      </c>
      <c r="F259" s="104" t="str">
        <f>IF(VLOOKUP(ROW()-1,'Report 1 GLs (571 A)'!$A:$K,10,FALSE)="","",VLOOKUP(ROW()-1,'Report 1 GLs (571 A)'!$A:$K,10,FALSE))</f>
        <v/>
      </c>
      <c r="G259" s="55" t="str">
        <f>IF(VLOOKUP(ROW()-1,'Report 1 GLs (571 A)'!$A:$K,11,FALSE)="","",VLOOKUP(ROW()-1,'Report 1 GLs (571 A)'!$A:$K,11,FALSE))</f>
        <v/>
      </c>
      <c r="Z259" s="55" t="s">
        <v>82</v>
      </c>
    </row>
    <row r="260" spans="1:26" x14ac:dyDescent="0.25">
      <c r="A260" s="55" t="str">
        <f>IF(VLOOKUP(ROW()-1,'Report 1 GLs (571 A)'!$A:$K,2,FALSE)="","",VLOOKUP(ROW()-1,'Report 1 GLs (571 A)'!$A:$K,2,FALSE))</f>
        <v/>
      </c>
      <c r="B260" s="104" t="str">
        <f>IF(VLOOKUP(ROW()-1,'Report 1 GLs (571 A)'!$A:$K,6,FALSE)="","",VLOOKUP(ROW()-1,'Report 1 GLs (571 A)'!$A:$K,6,FALSE))</f>
        <v/>
      </c>
      <c r="C260" s="55" t="str">
        <f>IF(VLOOKUP(ROW()-1,'Report 1 GLs (571 A)'!$A:$K,7,FALSE)="","",VLOOKUP(ROW()-1,'Report 1 GLs (571 A)'!$A:$K,7,FALSE))</f>
        <v/>
      </c>
      <c r="D260" s="55" t="str">
        <f>IF(VLOOKUP(ROW()-1,'Report 1 GLs (571 A)'!$A:$K,8,FALSE)="","",VLOOKUP(ROW()-1,'Report 1 GLs (571 A)'!$A:$K,8,FALSE))</f>
        <v/>
      </c>
      <c r="E260" s="55" t="str">
        <f>IF(VLOOKUP(ROW()-1,'Report 1 GLs (571 A)'!$A:$K,9,FALSE)="","",VLOOKUP(ROW()-1,'Report 1 GLs (571 A)'!$A:$K,9,FALSE))</f>
        <v/>
      </c>
      <c r="F260" s="104" t="str">
        <f>IF(VLOOKUP(ROW()-1,'Report 1 GLs (571 A)'!$A:$K,10,FALSE)="","",VLOOKUP(ROW()-1,'Report 1 GLs (571 A)'!$A:$K,10,FALSE))</f>
        <v/>
      </c>
      <c r="G260" s="55" t="str">
        <f>IF(VLOOKUP(ROW()-1,'Report 1 GLs (571 A)'!$A:$K,11,FALSE)="","",VLOOKUP(ROW()-1,'Report 1 GLs (571 A)'!$A:$K,11,FALSE))</f>
        <v/>
      </c>
      <c r="Z260" s="55" t="s">
        <v>82</v>
      </c>
    </row>
    <row r="261" spans="1:26" x14ac:dyDescent="0.25">
      <c r="A261" s="55" t="str">
        <f>IF(VLOOKUP(ROW()-1,'Report 1 GLs (571 A)'!$A:$K,2,FALSE)="","",VLOOKUP(ROW()-1,'Report 1 GLs (571 A)'!$A:$K,2,FALSE))</f>
        <v/>
      </c>
      <c r="B261" s="104" t="str">
        <f>IF(VLOOKUP(ROW()-1,'Report 1 GLs (571 A)'!$A:$K,6,FALSE)="","",VLOOKUP(ROW()-1,'Report 1 GLs (571 A)'!$A:$K,6,FALSE))</f>
        <v/>
      </c>
      <c r="C261" s="55" t="str">
        <f>IF(VLOOKUP(ROW()-1,'Report 1 GLs (571 A)'!$A:$K,7,FALSE)="","",VLOOKUP(ROW()-1,'Report 1 GLs (571 A)'!$A:$K,7,FALSE))</f>
        <v/>
      </c>
      <c r="D261" s="55" t="str">
        <f>IF(VLOOKUP(ROW()-1,'Report 1 GLs (571 A)'!$A:$K,8,FALSE)="","",VLOOKUP(ROW()-1,'Report 1 GLs (571 A)'!$A:$K,8,FALSE))</f>
        <v/>
      </c>
      <c r="E261" s="55" t="str">
        <f>IF(VLOOKUP(ROW()-1,'Report 1 GLs (571 A)'!$A:$K,9,FALSE)="","",VLOOKUP(ROW()-1,'Report 1 GLs (571 A)'!$A:$K,9,FALSE))</f>
        <v/>
      </c>
      <c r="F261" s="104" t="str">
        <f>IF(VLOOKUP(ROW()-1,'Report 1 GLs (571 A)'!$A:$K,10,FALSE)="","",VLOOKUP(ROW()-1,'Report 1 GLs (571 A)'!$A:$K,10,FALSE))</f>
        <v/>
      </c>
      <c r="G261" s="55" t="str">
        <f>IF(VLOOKUP(ROW()-1,'Report 1 GLs (571 A)'!$A:$K,11,FALSE)="","",VLOOKUP(ROW()-1,'Report 1 GLs (571 A)'!$A:$K,11,FALSE))</f>
        <v/>
      </c>
      <c r="Z261" s="55" t="s">
        <v>82</v>
      </c>
    </row>
    <row r="262" spans="1:26" x14ac:dyDescent="0.25">
      <c r="A262" s="55" t="str">
        <f>IF(VLOOKUP(ROW()-1,'Report 1 GLs (571 A)'!$A:$K,2,FALSE)="","",VLOOKUP(ROW()-1,'Report 1 GLs (571 A)'!$A:$K,2,FALSE))</f>
        <v/>
      </c>
      <c r="B262" s="104" t="str">
        <f>IF(VLOOKUP(ROW()-1,'Report 1 GLs (571 A)'!$A:$K,6,FALSE)="","",VLOOKUP(ROW()-1,'Report 1 GLs (571 A)'!$A:$K,6,FALSE))</f>
        <v/>
      </c>
      <c r="C262" s="55" t="str">
        <f>IF(VLOOKUP(ROW()-1,'Report 1 GLs (571 A)'!$A:$K,7,FALSE)="","",VLOOKUP(ROW()-1,'Report 1 GLs (571 A)'!$A:$K,7,FALSE))</f>
        <v/>
      </c>
      <c r="D262" s="55" t="str">
        <f>IF(VLOOKUP(ROW()-1,'Report 1 GLs (571 A)'!$A:$K,8,FALSE)="","",VLOOKUP(ROW()-1,'Report 1 GLs (571 A)'!$A:$K,8,FALSE))</f>
        <v/>
      </c>
      <c r="E262" s="55" t="str">
        <f>IF(VLOOKUP(ROW()-1,'Report 1 GLs (571 A)'!$A:$K,9,FALSE)="","",VLOOKUP(ROW()-1,'Report 1 GLs (571 A)'!$A:$K,9,FALSE))</f>
        <v/>
      </c>
      <c r="F262" s="104" t="str">
        <f>IF(VLOOKUP(ROW()-1,'Report 1 GLs (571 A)'!$A:$K,10,FALSE)="","",VLOOKUP(ROW()-1,'Report 1 GLs (571 A)'!$A:$K,10,FALSE))</f>
        <v/>
      </c>
      <c r="G262" s="55" t="str">
        <f>IF(VLOOKUP(ROW()-1,'Report 1 GLs (571 A)'!$A:$K,11,FALSE)="","",VLOOKUP(ROW()-1,'Report 1 GLs (571 A)'!$A:$K,11,FALSE))</f>
        <v/>
      </c>
      <c r="Z262" s="55" t="s">
        <v>82</v>
      </c>
    </row>
    <row r="263" spans="1:26" x14ac:dyDescent="0.25">
      <c r="A263" s="55" t="str">
        <f>IF(VLOOKUP(ROW()-1,'Report 1 GLs (571 A)'!$A:$K,2,FALSE)="","",VLOOKUP(ROW()-1,'Report 1 GLs (571 A)'!$A:$K,2,FALSE))</f>
        <v/>
      </c>
      <c r="B263" s="104" t="str">
        <f>IF(VLOOKUP(ROW()-1,'Report 1 GLs (571 A)'!$A:$K,6,FALSE)="","",VLOOKUP(ROW()-1,'Report 1 GLs (571 A)'!$A:$K,6,FALSE))</f>
        <v/>
      </c>
      <c r="C263" s="55" t="str">
        <f>IF(VLOOKUP(ROW()-1,'Report 1 GLs (571 A)'!$A:$K,7,FALSE)="","",VLOOKUP(ROW()-1,'Report 1 GLs (571 A)'!$A:$K,7,FALSE))</f>
        <v/>
      </c>
      <c r="D263" s="55" t="str">
        <f>IF(VLOOKUP(ROW()-1,'Report 1 GLs (571 A)'!$A:$K,8,FALSE)="","",VLOOKUP(ROW()-1,'Report 1 GLs (571 A)'!$A:$K,8,FALSE))</f>
        <v/>
      </c>
      <c r="E263" s="55" t="str">
        <f>IF(VLOOKUP(ROW()-1,'Report 1 GLs (571 A)'!$A:$K,9,FALSE)="","",VLOOKUP(ROW()-1,'Report 1 GLs (571 A)'!$A:$K,9,FALSE))</f>
        <v/>
      </c>
      <c r="F263" s="104" t="str">
        <f>IF(VLOOKUP(ROW()-1,'Report 1 GLs (571 A)'!$A:$K,10,FALSE)="","",VLOOKUP(ROW()-1,'Report 1 GLs (571 A)'!$A:$K,10,FALSE))</f>
        <v/>
      </c>
      <c r="G263" s="55" t="str">
        <f>IF(VLOOKUP(ROW()-1,'Report 1 GLs (571 A)'!$A:$K,11,FALSE)="","",VLOOKUP(ROW()-1,'Report 1 GLs (571 A)'!$A:$K,11,FALSE))</f>
        <v/>
      </c>
      <c r="Z263" s="55" t="s">
        <v>82</v>
      </c>
    </row>
    <row r="264" spans="1:26" x14ac:dyDescent="0.25">
      <c r="A264" s="55" t="str">
        <f>IF(VLOOKUP(ROW()-1,'Report 1 GLs (571 A)'!$A:$K,2,FALSE)="","",VLOOKUP(ROW()-1,'Report 1 GLs (571 A)'!$A:$K,2,FALSE))</f>
        <v/>
      </c>
      <c r="B264" s="104" t="str">
        <f>IF(VLOOKUP(ROW()-1,'Report 1 GLs (571 A)'!$A:$K,6,FALSE)="","",VLOOKUP(ROW()-1,'Report 1 GLs (571 A)'!$A:$K,6,FALSE))</f>
        <v/>
      </c>
      <c r="C264" s="55" t="str">
        <f>IF(VLOOKUP(ROW()-1,'Report 1 GLs (571 A)'!$A:$K,7,FALSE)="","",VLOOKUP(ROW()-1,'Report 1 GLs (571 A)'!$A:$K,7,FALSE))</f>
        <v/>
      </c>
      <c r="D264" s="55" t="str">
        <f>IF(VLOOKUP(ROW()-1,'Report 1 GLs (571 A)'!$A:$K,8,FALSE)="","",VLOOKUP(ROW()-1,'Report 1 GLs (571 A)'!$A:$K,8,FALSE))</f>
        <v/>
      </c>
      <c r="E264" s="55" t="str">
        <f>IF(VLOOKUP(ROW()-1,'Report 1 GLs (571 A)'!$A:$K,9,FALSE)="","",VLOOKUP(ROW()-1,'Report 1 GLs (571 A)'!$A:$K,9,FALSE))</f>
        <v/>
      </c>
      <c r="F264" s="104" t="str">
        <f>IF(VLOOKUP(ROW()-1,'Report 1 GLs (571 A)'!$A:$K,10,FALSE)="","",VLOOKUP(ROW()-1,'Report 1 GLs (571 A)'!$A:$K,10,FALSE))</f>
        <v/>
      </c>
      <c r="G264" s="55" t="str">
        <f>IF(VLOOKUP(ROW()-1,'Report 1 GLs (571 A)'!$A:$K,11,FALSE)="","",VLOOKUP(ROW()-1,'Report 1 GLs (571 A)'!$A:$K,11,FALSE))</f>
        <v/>
      </c>
      <c r="Z264" s="55" t="s">
        <v>82</v>
      </c>
    </row>
    <row r="265" spans="1:26" x14ac:dyDescent="0.25">
      <c r="A265" s="55" t="str">
        <f>IF(VLOOKUP(ROW()-1,'Report 1 GLs (571 A)'!$A:$K,2,FALSE)="","",VLOOKUP(ROW()-1,'Report 1 GLs (571 A)'!$A:$K,2,FALSE))</f>
        <v/>
      </c>
      <c r="B265" s="104" t="str">
        <f>IF(VLOOKUP(ROW()-1,'Report 1 GLs (571 A)'!$A:$K,6,FALSE)="","",VLOOKUP(ROW()-1,'Report 1 GLs (571 A)'!$A:$K,6,FALSE))</f>
        <v/>
      </c>
      <c r="C265" s="55" t="str">
        <f>IF(VLOOKUP(ROW()-1,'Report 1 GLs (571 A)'!$A:$K,7,FALSE)="","",VLOOKUP(ROW()-1,'Report 1 GLs (571 A)'!$A:$K,7,FALSE))</f>
        <v/>
      </c>
      <c r="D265" s="55" t="str">
        <f>IF(VLOOKUP(ROW()-1,'Report 1 GLs (571 A)'!$A:$K,8,FALSE)="","",VLOOKUP(ROW()-1,'Report 1 GLs (571 A)'!$A:$K,8,FALSE))</f>
        <v/>
      </c>
      <c r="E265" s="55" t="str">
        <f>IF(VLOOKUP(ROW()-1,'Report 1 GLs (571 A)'!$A:$K,9,FALSE)="","",VLOOKUP(ROW()-1,'Report 1 GLs (571 A)'!$A:$K,9,FALSE))</f>
        <v/>
      </c>
      <c r="F265" s="104" t="str">
        <f>IF(VLOOKUP(ROW()-1,'Report 1 GLs (571 A)'!$A:$K,10,FALSE)="","",VLOOKUP(ROW()-1,'Report 1 GLs (571 A)'!$A:$K,10,FALSE))</f>
        <v/>
      </c>
      <c r="G265" s="55" t="str">
        <f>IF(VLOOKUP(ROW()-1,'Report 1 GLs (571 A)'!$A:$K,11,FALSE)="","",VLOOKUP(ROW()-1,'Report 1 GLs (571 A)'!$A:$K,11,FALSE))</f>
        <v/>
      </c>
      <c r="Z265" s="55" t="s">
        <v>82</v>
      </c>
    </row>
    <row r="266" spans="1:26" x14ac:dyDescent="0.25">
      <c r="A266" s="55" t="str">
        <f>IF(VLOOKUP(ROW()-1,'Report 1 GLs (571 A)'!$A:$K,2,FALSE)="","",VLOOKUP(ROW()-1,'Report 1 GLs (571 A)'!$A:$K,2,FALSE))</f>
        <v/>
      </c>
      <c r="B266" s="104" t="str">
        <f>IF(VLOOKUP(ROW()-1,'Report 1 GLs (571 A)'!$A:$K,6,FALSE)="","",VLOOKUP(ROW()-1,'Report 1 GLs (571 A)'!$A:$K,6,FALSE))</f>
        <v/>
      </c>
      <c r="C266" s="55" t="str">
        <f>IF(VLOOKUP(ROW()-1,'Report 1 GLs (571 A)'!$A:$K,7,FALSE)="","",VLOOKUP(ROW()-1,'Report 1 GLs (571 A)'!$A:$K,7,FALSE))</f>
        <v/>
      </c>
      <c r="D266" s="55" t="str">
        <f>IF(VLOOKUP(ROW()-1,'Report 1 GLs (571 A)'!$A:$K,8,FALSE)="","",VLOOKUP(ROW()-1,'Report 1 GLs (571 A)'!$A:$K,8,FALSE))</f>
        <v/>
      </c>
      <c r="E266" s="55" t="str">
        <f>IF(VLOOKUP(ROW()-1,'Report 1 GLs (571 A)'!$A:$K,9,FALSE)="","",VLOOKUP(ROW()-1,'Report 1 GLs (571 A)'!$A:$K,9,FALSE))</f>
        <v/>
      </c>
      <c r="F266" s="104" t="str">
        <f>IF(VLOOKUP(ROW()-1,'Report 1 GLs (571 A)'!$A:$K,10,FALSE)="","",VLOOKUP(ROW()-1,'Report 1 GLs (571 A)'!$A:$K,10,FALSE))</f>
        <v/>
      </c>
      <c r="G266" s="55" t="str">
        <f>IF(VLOOKUP(ROW()-1,'Report 1 GLs (571 A)'!$A:$K,11,FALSE)="","",VLOOKUP(ROW()-1,'Report 1 GLs (571 A)'!$A:$K,11,FALSE))</f>
        <v/>
      </c>
      <c r="Z266" s="55" t="s">
        <v>82</v>
      </c>
    </row>
    <row r="267" spans="1:26" x14ac:dyDescent="0.25">
      <c r="A267" s="55" t="str">
        <f>IF(VLOOKUP(ROW()-1,'Report 1 GLs (571 A)'!$A:$K,2,FALSE)="","",VLOOKUP(ROW()-1,'Report 1 GLs (571 A)'!$A:$K,2,FALSE))</f>
        <v/>
      </c>
      <c r="B267" s="104" t="str">
        <f>IF(VLOOKUP(ROW()-1,'Report 1 GLs (571 A)'!$A:$K,6,FALSE)="","",VLOOKUP(ROW()-1,'Report 1 GLs (571 A)'!$A:$K,6,FALSE))</f>
        <v/>
      </c>
      <c r="C267" s="55" t="str">
        <f>IF(VLOOKUP(ROW()-1,'Report 1 GLs (571 A)'!$A:$K,7,FALSE)="","",VLOOKUP(ROW()-1,'Report 1 GLs (571 A)'!$A:$K,7,FALSE))</f>
        <v/>
      </c>
      <c r="D267" s="55" t="str">
        <f>IF(VLOOKUP(ROW()-1,'Report 1 GLs (571 A)'!$A:$K,8,FALSE)="","",VLOOKUP(ROW()-1,'Report 1 GLs (571 A)'!$A:$K,8,FALSE))</f>
        <v/>
      </c>
      <c r="E267" s="55" t="str">
        <f>IF(VLOOKUP(ROW()-1,'Report 1 GLs (571 A)'!$A:$K,9,FALSE)="","",VLOOKUP(ROW()-1,'Report 1 GLs (571 A)'!$A:$K,9,FALSE))</f>
        <v/>
      </c>
      <c r="F267" s="104" t="str">
        <f>IF(VLOOKUP(ROW()-1,'Report 1 GLs (571 A)'!$A:$K,10,FALSE)="","",VLOOKUP(ROW()-1,'Report 1 GLs (571 A)'!$A:$K,10,FALSE))</f>
        <v/>
      </c>
      <c r="G267" s="55" t="str">
        <f>IF(VLOOKUP(ROW()-1,'Report 1 GLs (571 A)'!$A:$K,11,FALSE)="","",VLOOKUP(ROW()-1,'Report 1 GLs (571 A)'!$A:$K,11,FALSE))</f>
        <v/>
      </c>
      <c r="Z267" s="55" t="s">
        <v>82</v>
      </c>
    </row>
    <row r="268" spans="1:26" x14ac:dyDescent="0.25">
      <c r="A268" s="55" t="str">
        <f>IF(VLOOKUP(ROW()-1,'Report 1 GLs (571 A)'!$A:$K,2,FALSE)="","",VLOOKUP(ROW()-1,'Report 1 GLs (571 A)'!$A:$K,2,FALSE))</f>
        <v/>
      </c>
      <c r="B268" s="104" t="str">
        <f>IF(VLOOKUP(ROW()-1,'Report 1 GLs (571 A)'!$A:$K,6,FALSE)="","",VLOOKUP(ROW()-1,'Report 1 GLs (571 A)'!$A:$K,6,FALSE))</f>
        <v/>
      </c>
      <c r="C268" s="55" t="str">
        <f>IF(VLOOKUP(ROW()-1,'Report 1 GLs (571 A)'!$A:$K,7,FALSE)="","",VLOOKUP(ROW()-1,'Report 1 GLs (571 A)'!$A:$K,7,FALSE))</f>
        <v/>
      </c>
      <c r="D268" s="55" t="str">
        <f>IF(VLOOKUP(ROW()-1,'Report 1 GLs (571 A)'!$A:$K,8,FALSE)="","",VLOOKUP(ROW()-1,'Report 1 GLs (571 A)'!$A:$K,8,FALSE))</f>
        <v/>
      </c>
      <c r="E268" s="55" t="str">
        <f>IF(VLOOKUP(ROW()-1,'Report 1 GLs (571 A)'!$A:$K,9,FALSE)="","",VLOOKUP(ROW()-1,'Report 1 GLs (571 A)'!$A:$K,9,FALSE))</f>
        <v/>
      </c>
      <c r="F268" s="104" t="str">
        <f>IF(VLOOKUP(ROW()-1,'Report 1 GLs (571 A)'!$A:$K,10,FALSE)="","",VLOOKUP(ROW()-1,'Report 1 GLs (571 A)'!$A:$K,10,FALSE))</f>
        <v/>
      </c>
      <c r="G268" s="55" t="str">
        <f>IF(VLOOKUP(ROW()-1,'Report 1 GLs (571 A)'!$A:$K,11,FALSE)="","",VLOOKUP(ROW()-1,'Report 1 GLs (571 A)'!$A:$K,11,FALSE))</f>
        <v/>
      </c>
      <c r="Z268" s="55" t="s">
        <v>82</v>
      </c>
    </row>
    <row r="269" spans="1:26" x14ac:dyDescent="0.25">
      <c r="A269" s="55" t="str">
        <f>IF(VLOOKUP(ROW()-1,'Report 1 GLs (571 A)'!$A:$K,2,FALSE)="","",VLOOKUP(ROW()-1,'Report 1 GLs (571 A)'!$A:$K,2,FALSE))</f>
        <v/>
      </c>
      <c r="B269" s="104" t="str">
        <f>IF(VLOOKUP(ROW()-1,'Report 1 GLs (571 A)'!$A:$K,6,FALSE)="","",VLOOKUP(ROW()-1,'Report 1 GLs (571 A)'!$A:$K,6,FALSE))</f>
        <v/>
      </c>
      <c r="C269" s="55" t="str">
        <f>IF(VLOOKUP(ROW()-1,'Report 1 GLs (571 A)'!$A:$K,7,FALSE)="","",VLOOKUP(ROW()-1,'Report 1 GLs (571 A)'!$A:$K,7,FALSE))</f>
        <v/>
      </c>
      <c r="D269" s="55" t="str">
        <f>IF(VLOOKUP(ROW()-1,'Report 1 GLs (571 A)'!$A:$K,8,FALSE)="","",VLOOKUP(ROW()-1,'Report 1 GLs (571 A)'!$A:$K,8,FALSE))</f>
        <v/>
      </c>
      <c r="E269" s="55" t="str">
        <f>IF(VLOOKUP(ROW()-1,'Report 1 GLs (571 A)'!$A:$K,9,FALSE)="","",VLOOKUP(ROW()-1,'Report 1 GLs (571 A)'!$A:$K,9,FALSE))</f>
        <v/>
      </c>
      <c r="F269" s="104" t="str">
        <f>IF(VLOOKUP(ROW()-1,'Report 1 GLs (571 A)'!$A:$K,10,FALSE)="","",VLOOKUP(ROW()-1,'Report 1 GLs (571 A)'!$A:$K,10,FALSE))</f>
        <v/>
      </c>
      <c r="G269" s="55" t="str">
        <f>IF(VLOOKUP(ROW()-1,'Report 1 GLs (571 A)'!$A:$K,11,FALSE)="","",VLOOKUP(ROW()-1,'Report 1 GLs (571 A)'!$A:$K,11,FALSE))</f>
        <v/>
      </c>
      <c r="Z269" s="55" t="s">
        <v>82</v>
      </c>
    </row>
    <row r="270" spans="1:26" x14ac:dyDescent="0.25">
      <c r="A270" s="55" t="str">
        <f>IF(VLOOKUP(ROW()-1,'Report 1 GLs (571 A)'!$A:$K,2,FALSE)="","",VLOOKUP(ROW()-1,'Report 1 GLs (571 A)'!$A:$K,2,FALSE))</f>
        <v/>
      </c>
      <c r="B270" s="104" t="str">
        <f>IF(VLOOKUP(ROW()-1,'Report 1 GLs (571 A)'!$A:$K,6,FALSE)="","",VLOOKUP(ROW()-1,'Report 1 GLs (571 A)'!$A:$K,6,FALSE))</f>
        <v/>
      </c>
      <c r="C270" s="55" t="str">
        <f>IF(VLOOKUP(ROW()-1,'Report 1 GLs (571 A)'!$A:$K,7,FALSE)="","",VLOOKUP(ROW()-1,'Report 1 GLs (571 A)'!$A:$K,7,FALSE))</f>
        <v/>
      </c>
      <c r="D270" s="55" t="str">
        <f>IF(VLOOKUP(ROW()-1,'Report 1 GLs (571 A)'!$A:$K,8,FALSE)="","",VLOOKUP(ROW()-1,'Report 1 GLs (571 A)'!$A:$K,8,FALSE))</f>
        <v/>
      </c>
      <c r="E270" s="55" t="str">
        <f>IF(VLOOKUP(ROW()-1,'Report 1 GLs (571 A)'!$A:$K,9,FALSE)="","",VLOOKUP(ROW()-1,'Report 1 GLs (571 A)'!$A:$K,9,FALSE))</f>
        <v/>
      </c>
      <c r="F270" s="104" t="str">
        <f>IF(VLOOKUP(ROW()-1,'Report 1 GLs (571 A)'!$A:$K,10,FALSE)="","",VLOOKUP(ROW()-1,'Report 1 GLs (571 A)'!$A:$K,10,FALSE))</f>
        <v/>
      </c>
      <c r="G270" s="55" t="str">
        <f>IF(VLOOKUP(ROW()-1,'Report 1 GLs (571 A)'!$A:$K,11,FALSE)="","",VLOOKUP(ROW()-1,'Report 1 GLs (571 A)'!$A:$K,11,FALSE))</f>
        <v/>
      </c>
      <c r="Z270" s="55" t="s">
        <v>82</v>
      </c>
    </row>
    <row r="271" spans="1:26" x14ac:dyDescent="0.25">
      <c r="A271" s="55" t="str">
        <f>IF(VLOOKUP(ROW()-1,'Report 1 GLs (571 A)'!$A:$K,2,FALSE)="","",VLOOKUP(ROW()-1,'Report 1 GLs (571 A)'!$A:$K,2,FALSE))</f>
        <v/>
      </c>
      <c r="B271" s="104" t="str">
        <f>IF(VLOOKUP(ROW()-1,'Report 1 GLs (571 A)'!$A:$K,6,FALSE)="","",VLOOKUP(ROW()-1,'Report 1 GLs (571 A)'!$A:$K,6,FALSE))</f>
        <v/>
      </c>
      <c r="C271" s="55" t="str">
        <f>IF(VLOOKUP(ROW()-1,'Report 1 GLs (571 A)'!$A:$K,7,FALSE)="","",VLOOKUP(ROW()-1,'Report 1 GLs (571 A)'!$A:$K,7,FALSE))</f>
        <v/>
      </c>
      <c r="D271" s="55" t="str">
        <f>IF(VLOOKUP(ROW()-1,'Report 1 GLs (571 A)'!$A:$K,8,FALSE)="","",VLOOKUP(ROW()-1,'Report 1 GLs (571 A)'!$A:$K,8,FALSE))</f>
        <v/>
      </c>
      <c r="E271" s="55" t="str">
        <f>IF(VLOOKUP(ROW()-1,'Report 1 GLs (571 A)'!$A:$K,9,FALSE)="","",VLOOKUP(ROW()-1,'Report 1 GLs (571 A)'!$A:$K,9,FALSE))</f>
        <v/>
      </c>
      <c r="F271" s="104" t="str">
        <f>IF(VLOOKUP(ROW()-1,'Report 1 GLs (571 A)'!$A:$K,10,FALSE)="","",VLOOKUP(ROW()-1,'Report 1 GLs (571 A)'!$A:$K,10,FALSE))</f>
        <v/>
      </c>
      <c r="G271" s="55" t="str">
        <f>IF(VLOOKUP(ROW()-1,'Report 1 GLs (571 A)'!$A:$K,11,FALSE)="","",VLOOKUP(ROW()-1,'Report 1 GLs (571 A)'!$A:$K,11,FALSE))</f>
        <v/>
      </c>
      <c r="Z271" s="55" t="s">
        <v>82</v>
      </c>
    </row>
    <row r="272" spans="1:26" x14ac:dyDescent="0.25">
      <c r="A272" s="55" t="str">
        <f>IF(VLOOKUP(ROW()-1,'Report 1 GLs (571 A)'!$A:$K,2,FALSE)="","",VLOOKUP(ROW()-1,'Report 1 GLs (571 A)'!$A:$K,2,FALSE))</f>
        <v/>
      </c>
      <c r="B272" s="104" t="str">
        <f>IF(VLOOKUP(ROW()-1,'Report 1 GLs (571 A)'!$A:$K,6,FALSE)="","",VLOOKUP(ROW()-1,'Report 1 GLs (571 A)'!$A:$K,6,FALSE))</f>
        <v/>
      </c>
      <c r="C272" s="55" t="str">
        <f>IF(VLOOKUP(ROW()-1,'Report 1 GLs (571 A)'!$A:$K,7,FALSE)="","",VLOOKUP(ROW()-1,'Report 1 GLs (571 A)'!$A:$K,7,FALSE))</f>
        <v/>
      </c>
      <c r="D272" s="55" t="str">
        <f>IF(VLOOKUP(ROW()-1,'Report 1 GLs (571 A)'!$A:$K,8,FALSE)="","",VLOOKUP(ROW()-1,'Report 1 GLs (571 A)'!$A:$K,8,FALSE))</f>
        <v/>
      </c>
      <c r="E272" s="55" t="str">
        <f>IF(VLOOKUP(ROW()-1,'Report 1 GLs (571 A)'!$A:$K,9,FALSE)="","",VLOOKUP(ROW()-1,'Report 1 GLs (571 A)'!$A:$K,9,FALSE))</f>
        <v/>
      </c>
      <c r="F272" s="104" t="str">
        <f>IF(VLOOKUP(ROW()-1,'Report 1 GLs (571 A)'!$A:$K,10,FALSE)="","",VLOOKUP(ROW()-1,'Report 1 GLs (571 A)'!$A:$K,10,FALSE))</f>
        <v/>
      </c>
      <c r="G272" s="55" t="str">
        <f>IF(VLOOKUP(ROW()-1,'Report 1 GLs (571 A)'!$A:$K,11,FALSE)="","",VLOOKUP(ROW()-1,'Report 1 GLs (571 A)'!$A:$K,11,FALSE))</f>
        <v/>
      </c>
      <c r="Z272" s="55" t="s">
        <v>82</v>
      </c>
    </row>
    <row r="273" spans="1:26" x14ac:dyDescent="0.25">
      <c r="A273" s="55" t="str">
        <f>IF(VLOOKUP(ROW()-1,'Report 1 GLs (571 A)'!$A:$K,2,FALSE)="","",VLOOKUP(ROW()-1,'Report 1 GLs (571 A)'!$A:$K,2,FALSE))</f>
        <v/>
      </c>
      <c r="B273" s="104" t="str">
        <f>IF(VLOOKUP(ROW()-1,'Report 1 GLs (571 A)'!$A:$K,6,FALSE)="","",VLOOKUP(ROW()-1,'Report 1 GLs (571 A)'!$A:$K,6,FALSE))</f>
        <v/>
      </c>
      <c r="C273" s="55" t="str">
        <f>IF(VLOOKUP(ROW()-1,'Report 1 GLs (571 A)'!$A:$K,7,FALSE)="","",VLOOKUP(ROW()-1,'Report 1 GLs (571 A)'!$A:$K,7,FALSE))</f>
        <v/>
      </c>
      <c r="D273" s="55" t="str">
        <f>IF(VLOOKUP(ROW()-1,'Report 1 GLs (571 A)'!$A:$K,8,FALSE)="","",VLOOKUP(ROW()-1,'Report 1 GLs (571 A)'!$A:$K,8,FALSE))</f>
        <v/>
      </c>
      <c r="E273" s="55" t="str">
        <f>IF(VLOOKUP(ROW()-1,'Report 1 GLs (571 A)'!$A:$K,9,FALSE)="","",VLOOKUP(ROW()-1,'Report 1 GLs (571 A)'!$A:$K,9,FALSE))</f>
        <v/>
      </c>
      <c r="F273" s="104" t="str">
        <f>IF(VLOOKUP(ROW()-1,'Report 1 GLs (571 A)'!$A:$K,10,FALSE)="","",VLOOKUP(ROW()-1,'Report 1 GLs (571 A)'!$A:$K,10,FALSE))</f>
        <v/>
      </c>
      <c r="G273" s="55" t="str">
        <f>IF(VLOOKUP(ROW()-1,'Report 1 GLs (571 A)'!$A:$K,11,FALSE)="","",VLOOKUP(ROW()-1,'Report 1 GLs (571 A)'!$A:$K,11,FALSE))</f>
        <v/>
      </c>
      <c r="Z273" s="55" t="s">
        <v>82</v>
      </c>
    </row>
    <row r="274" spans="1:26" x14ac:dyDescent="0.25">
      <c r="A274" s="55" t="str">
        <f>IF(VLOOKUP(ROW()-1,'Report 1 GLs (571 A)'!$A:$K,2,FALSE)="","",VLOOKUP(ROW()-1,'Report 1 GLs (571 A)'!$A:$K,2,FALSE))</f>
        <v/>
      </c>
      <c r="B274" s="104" t="str">
        <f>IF(VLOOKUP(ROW()-1,'Report 1 GLs (571 A)'!$A:$K,6,FALSE)="","",VLOOKUP(ROW()-1,'Report 1 GLs (571 A)'!$A:$K,6,FALSE))</f>
        <v/>
      </c>
      <c r="C274" s="55" t="str">
        <f>IF(VLOOKUP(ROW()-1,'Report 1 GLs (571 A)'!$A:$K,7,FALSE)="","",VLOOKUP(ROW()-1,'Report 1 GLs (571 A)'!$A:$K,7,FALSE))</f>
        <v/>
      </c>
      <c r="D274" s="55" t="str">
        <f>IF(VLOOKUP(ROW()-1,'Report 1 GLs (571 A)'!$A:$K,8,FALSE)="","",VLOOKUP(ROW()-1,'Report 1 GLs (571 A)'!$A:$K,8,FALSE))</f>
        <v/>
      </c>
      <c r="E274" s="55" t="str">
        <f>IF(VLOOKUP(ROW()-1,'Report 1 GLs (571 A)'!$A:$K,9,FALSE)="","",VLOOKUP(ROW()-1,'Report 1 GLs (571 A)'!$A:$K,9,FALSE))</f>
        <v/>
      </c>
      <c r="F274" s="104" t="str">
        <f>IF(VLOOKUP(ROW()-1,'Report 1 GLs (571 A)'!$A:$K,10,FALSE)="","",VLOOKUP(ROW()-1,'Report 1 GLs (571 A)'!$A:$K,10,FALSE))</f>
        <v/>
      </c>
      <c r="G274" s="55" t="str">
        <f>IF(VLOOKUP(ROW()-1,'Report 1 GLs (571 A)'!$A:$K,11,FALSE)="","",VLOOKUP(ROW()-1,'Report 1 GLs (571 A)'!$A:$K,11,FALSE))</f>
        <v/>
      </c>
      <c r="Z274" s="55" t="s">
        <v>82</v>
      </c>
    </row>
    <row r="275" spans="1:26" x14ac:dyDescent="0.25">
      <c r="A275" s="55" t="str">
        <f>IF(VLOOKUP(ROW()-1,'Report 1 GLs (571 A)'!$A:$K,2,FALSE)="","",VLOOKUP(ROW()-1,'Report 1 GLs (571 A)'!$A:$K,2,FALSE))</f>
        <v/>
      </c>
      <c r="B275" s="104" t="str">
        <f>IF(VLOOKUP(ROW()-1,'Report 1 GLs (571 A)'!$A:$K,6,FALSE)="","",VLOOKUP(ROW()-1,'Report 1 GLs (571 A)'!$A:$K,6,FALSE))</f>
        <v/>
      </c>
      <c r="C275" s="55" t="str">
        <f>IF(VLOOKUP(ROW()-1,'Report 1 GLs (571 A)'!$A:$K,7,FALSE)="","",VLOOKUP(ROW()-1,'Report 1 GLs (571 A)'!$A:$K,7,FALSE))</f>
        <v/>
      </c>
      <c r="D275" s="55" t="str">
        <f>IF(VLOOKUP(ROW()-1,'Report 1 GLs (571 A)'!$A:$K,8,FALSE)="","",VLOOKUP(ROW()-1,'Report 1 GLs (571 A)'!$A:$K,8,FALSE))</f>
        <v/>
      </c>
      <c r="E275" s="55" t="str">
        <f>IF(VLOOKUP(ROW()-1,'Report 1 GLs (571 A)'!$A:$K,9,FALSE)="","",VLOOKUP(ROW()-1,'Report 1 GLs (571 A)'!$A:$K,9,FALSE))</f>
        <v/>
      </c>
      <c r="F275" s="104" t="str">
        <f>IF(VLOOKUP(ROW()-1,'Report 1 GLs (571 A)'!$A:$K,10,FALSE)="","",VLOOKUP(ROW()-1,'Report 1 GLs (571 A)'!$A:$K,10,FALSE))</f>
        <v/>
      </c>
      <c r="G275" s="55" t="str">
        <f>IF(VLOOKUP(ROW()-1,'Report 1 GLs (571 A)'!$A:$K,11,FALSE)="","",VLOOKUP(ROW()-1,'Report 1 GLs (571 A)'!$A:$K,11,FALSE))</f>
        <v/>
      </c>
      <c r="Z275" s="55" t="s">
        <v>82</v>
      </c>
    </row>
    <row r="276" spans="1:26" x14ac:dyDescent="0.25">
      <c r="A276" s="55" t="str">
        <f>IF(VLOOKUP(ROW()-1,'Report 1 GLs (571 A)'!$A:$K,2,FALSE)="","",VLOOKUP(ROW()-1,'Report 1 GLs (571 A)'!$A:$K,2,FALSE))</f>
        <v/>
      </c>
      <c r="B276" s="104" t="str">
        <f>IF(VLOOKUP(ROW()-1,'Report 1 GLs (571 A)'!$A:$K,6,FALSE)="","",VLOOKUP(ROW()-1,'Report 1 GLs (571 A)'!$A:$K,6,FALSE))</f>
        <v/>
      </c>
      <c r="C276" s="55" t="str">
        <f>IF(VLOOKUP(ROW()-1,'Report 1 GLs (571 A)'!$A:$K,7,FALSE)="","",VLOOKUP(ROW()-1,'Report 1 GLs (571 A)'!$A:$K,7,FALSE))</f>
        <v/>
      </c>
      <c r="D276" s="55" t="str">
        <f>IF(VLOOKUP(ROW()-1,'Report 1 GLs (571 A)'!$A:$K,8,FALSE)="","",VLOOKUP(ROW()-1,'Report 1 GLs (571 A)'!$A:$K,8,FALSE))</f>
        <v/>
      </c>
      <c r="E276" s="55" t="str">
        <f>IF(VLOOKUP(ROW()-1,'Report 1 GLs (571 A)'!$A:$K,9,FALSE)="","",VLOOKUP(ROW()-1,'Report 1 GLs (571 A)'!$A:$K,9,FALSE))</f>
        <v/>
      </c>
      <c r="F276" s="104" t="str">
        <f>IF(VLOOKUP(ROW()-1,'Report 1 GLs (571 A)'!$A:$K,10,FALSE)="","",VLOOKUP(ROW()-1,'Report 1 GLs (571 A)'!$A:$K,10,FALSE))</f>
        <v/>
      </c>
      <c r="G276" s="55" t="str">
        <f>IF(VLOOKUP(ROW()-1,'Report 1 GLs (571 A)'!$A:$K,11,FALSE)="","",VLOOKUP(ROW()-1,'Report 1 GLs (571 A)'!$A:$K,11,FALSE))</f>
        <v/>
      </c>
      <c r="Z276" s="55" t="s">
        <v>82</v>
      </c>
    </row>
    <row r="277" spans="1:26" x14ac:dyDescent="0.25">
      <c r="A277" s="55" t="str">
        <f>IF(VLOOKUP(ROW()-1,'Report 1 GLs (571 A)'!$A:$K,2,FALSE)="","",VLOOKUP(ROW()-1,'Report 1 GLs (571 A)'!$A:$K,2,FALSE))</f>
        <v/>
      </c>
      <c r="B277" s="104" t="str">
        <f>IF(VLOOKUP(ROW()-1,'Report 1 GLs (571 A)'!$A:$K,6,FALSE)="","",VLOOKUP(ROW()-1,'Report 1 GLs (571 A)'!$A:$K,6,FALSE))</f>
        <v/>
      </c>
      <c r="C277" s="55" t="str">
        <f>IF(VLOOKUP(ROW()-1,'Report 1 GLs (571 A)'!$A:$K,7,FALSE)="","",VLOOKUP(ROW()-1,'Report 1 GLs (571 A)'!$A:$K,7,FALSE))</f>
        <v/>
      </c>
      <c r="D277" s="55" t="str">
        <f>IF(VLOOKUP(ROW()-1,'Report 1 GLs (571 A)'!$A:$K,8,FALSE)="","",VLOOKUP(ROW()-1,'Report 1 GLs (571 A)'!$A:$K,8,FALSE))</f>
        <v/>
      </c>
      <c r="E277" s="55" t="str">
        <f>IF(VLOOKUP(ROW()-1,'Report 1 GLs (571 A)'!$A:$K,9,FALSE)="","",VLOOKUP(ROW()-1,'Report 1 GLs (571 A)'!$A:$K,9,FALSE))</f>
        <v/>
      </c>
      <c r="F277" s="104" t="str">
        <f>IF(VLOOKUP(ROW()-1,'Report 1 GLs (571 A)'!$A:$K,10,FALSE)="","",VLOOKUP(ROW()-1,'Report 1 GLs (571 A)'!$A:$K,10,FALSE))</f>
        <v/>
      </c>
      <c r="G277" s="55" t="str">
        <f>IF(VLOOKUP(ROW()-1,'Report 1 GLs (571 A)'!$A:$K,11,FALSE)="","",VLOOKUP(ROW()-1,'Report 1 GLs (571 A)'!$A:$K,11,FALSE))</f>
        <v/>
      </c>
      <c r="Z277" s="55" t="s">
        <v>82</v>
      </c>
    </row>
    <row r="278" spans="1:26" x14ac:dyDescent="0.25">
      <c r="A278" s="55" t="str">
        <f>IF(VLOOKUP(ROW()-1,'Report 1 GLs (571 A)'!$A:$K,2,FALSE)="","",VLOOKUP(ROW()-1,'Report 1 GLs (571 A)'!$A:$K,2,FALSE))</f>
        <v/>
      </c>
      <c r="B278" s="104" t="str">
        <f>IF(VLOOKUP(ROW()-1,'Report 1 GLs (571 A)'!$A:$K,6,FALSE)="","",VLOOKUP(ROW()-1,'Report 1 GLs (571 A)'!$A:$K,6,FALSE))</f>
        <v/>
      </c>
      <c r="C278" s="55" t="str">
        <f>IF(VLOOKUP(ROW()-1,'Report 1 GLs (571 A)'!$A:$K,7,FALSE)="","",VLOOKUP(ROW()-1,'Report 1 GLs (571 A)'!$A:$K,7,FALSE))</f>
        <v/>
      </c>
      <c r="D278" s="55" t="str">
        <f>IF(VLOOKUP(ROW()-1,'Report 1 GLs (571 A)'!$A:$K,8,FALSE)="","",VLOOKUP(ROW()-1,'Report 1 GLs (571 A)'!$A:$K,8,FALSE))</f>
        <v/>
      </c>
      <c r="E278" s="55" t="str">
        <f>IF(VLOOKUP(ROW()-1,'Report 1 GLs (571 A)'!$A:$K,9,FALSE)="","",VLOOKUP(ROW()-1,'Report 1 GLs (571 A)'!$A:$K,9,FALSE))</f>
        <v/>
      </c>
      <c r="F278" s="104" t="str">
        <f>IF(VLOOKUP(ROW()-1,'Report 1 GLs (571 A)'!$A:$K,10,FALSE)="","",VLOOKUP(ROW()-1,'Report 1 GLs (571 A)'!$A:$K,10,FALSE))</f>
        <v/>
      </c>
      <c r="G278" s="55" t="str">
        <f>IF(VLOOKUP(ROW()-1,'Report 1 GLs (571 A)'!$A:$K,11,FALSE)="","",VLOOKUP(ROW()-1,'Report 1 GLs (571 A)'!$A:$K,11,FALSE))</f>
        <v/>
      </c>
      <c r="Z278" s="55" t="s">
        <v>82</v>
      </c>
    </row>
    <row r="279" spans="1:26" x14ac:dyDescent="0.25">
      <c r="A279" s="55" t="str">
        <f>IF(VLOOKUP(ROW()-1,'Report 1 GLs (571 A)'!$A:$K,2,FALSE)="","",VLOOKUP(ROW()-1,'Report 1 GLs (571 A)'!$A:$K,2,FALSE))</f>
        <v/>
      </c>
      <c r="B279" s="104" t="str">
        <f>IF(VLOOKUP(ROW()-1,'Report 1 GLs (571 A)'!$A:$K,6,FALSE)="","",VLOOKUP(ROW()-1,'Report 1 GLs (571 A)'!$A:$K,6,FALSE))</f>
        <v/>
      </c>
      <c r="C279" s="55" t="str">
        <f>IF(VLOOKUP(ROW()-1,'Report 1 GLs (571 A)'!$A:$K,7,FALSE)="","",VLOOKUP(ROW()-1,'Report 1 GLs (571 A)'!$A:$K,7,FALSE))</f>
        <v/>
      </c>
      <c r="D279" s="55" t="str">
        <f>IF(VLOOKUP(ROW()-1,'Report 1 GLs (571 A)'!$A:$K,8,FALSE)="","",VLOOKUP(ROW()-1,'Report 1 GLs (571 A)'!$A:$K,8,FALSE))</f>
        <v/>
      </c>
      <c r="E279" s="55" t="str">
        <f>IF(VLOOKUP(ROW()-1,'Report 1 GLs (571 A)'!$A:$K,9,FALSE)="","",VLOOKUP(ROW()-1,'Report 1 GLs (571 A)'!$A:$K,9,FALSE))</f>
        <v/>
      </c>
      <c r="F279" s="104" t="str">
        <f>IF(VLOOKUP(ROW()-1,'Report 1 GLs (571 A)'!$A:$K,10,FALSE)="","",VLOOKUP(ROW()-1,'Report 1 GLs (571 A)'!$A:$K,10,FALSE))</f>
        <v/>
      </c>
      <c r="G279" s="55" t="str">
        <f>IF(VLOOKUP(ROW()-1,'Report 1 GLs (571 A)'!$A:$K,11,FALSE)="","",VLOOKUP(ROW()-1,'Report 1 GLs (571 A)'!$A:$K,11,FALSE))</f>
        <v/>
      </c>
      <c r="Z279" s="55" t="s">
        <v>82</v>
      </c>
    </row>
    <row r="280" spans="1:26" x14ac:dyDescent="0.25">
      <c r="A280" s="55" t="str">
        <f>IF(VLOOKUP(ROW()-1,'Report 1 GLs (571 A)'!$A:$K,2,FALSE)="","",VLOOKUP(ROW()-1,'Report 1 GLs (571 A)'!$A:$K,2,FALSE))</f>
        <v/>
      </c>
      <c r="B280" s="104" t="str">
        <f>IF(VLOOKUP(ROW()-1,'Report 1 GLs (571 A)'!$A:$K,6,FALSE)="","",VLOOKUP(ROW()-1,'Report 1 GLs (571 A)'!$A:$K,6,FALSE))</f>
        <v/>
      </c>
      <c r="C280" s="55" t="str">
        <f>IF(VLOOKUP(ROW()-1,'Report 1 GLs (571 A)'!$A:$K,7,FALSE)="","",VLOOKUP(ROW()-1,'Report 1 GLs (571 A)'!$A:$K,7,FALSE))</f>
        <v/>
      </c>
      <c r="D280" s="55" t="str">
        <f>IF(VLOOKUP(ROW()-1,'Report 1 GLs (571 A)'!$A:$K,8,FALSE)="","",VLOOKUP(ROW()-1,'Report 1 GLs (571 A)'!$A:$K,8,FALSE))</f>
        <v/>
      </c>
      <c r="E280" s="55" t="str">
        <f>IF(VLOOKUP(ROW()-1,'Report 1 GLs (571 A)'!$A:$K,9,FALSE)="","",VLOOKUP(ROW()-1,'Report 1 GLs (571 A)'!$A:$K,9,FALSE))</f>
        <v/>
      </c>
      <c r="F280" s="104" t="str">
        <f>IF(VLOOKUP(ROW()-1,'Report 1 GLs (571 A)'!$A:$K,10,FALSE)="","",VLOOKUP(ROW()-1,'Report 1 GLs (571 A)'!$A:$K,10,FALSE))</f>
        <v/>
      </c>
      <c r="G280" s="55" t="str">
        <f>IF(VLOOKUP(ROW()-1,'Report 1 GLs (571 A)'!$A:$K,11,FALSE)="","",VLOOKUP(ROW()-1,'Report 1 GLs (571 A)'!$A:$K,11,FALSE))</f>
        <v/>
      </c>
      <c r="Z280" s="55" t="s">
        <v>82</v>
      </c>
    </row>
    <row r="281" spans="1:26" x14ac:dyDescent="0.25">
      <c r="A281" s="55" t="str">
        <f>IF(VLOOKUP(ROW()-1,'Report 1 GLs (571 A)'!$A:$K,2,FALSE)="","",VLOOKUP(ROW()-1,'Report 1 GLs (571 A)'!$A:$K,2,FALSE))</f>
        <v/>
      </c>
      <c r="B281" s="104" t="str">
        <f>IF(VLOOKUP(ROW()-1,'Report 1 GLs (571 A)'!$A:$K,6,FALSE)="","",VLOOKUP(ROW()-1,'Report 1 GLs (571 A)'!$A:$K,6,FALSE))</f>
        <v/>
      </c>
      <c r="C281" s="55" t="str">
        <f>IF(VLOOKUP(ROW()-1,'Report 1 GLs (571 A)'!$A:$K,7,FALSE)="","",VLOOKUP(ROW()-1,'Report 1 GLs (571 A)'!$A:$K,7,FALSE))</f>
        <v/>
      </c>
      <c r="D281" s="55" t="str">
        <f>IF(VLOOKUP(ROW()-1,'Report 1 GLs (571 A)'!$A:$K,8,FALSE)="","",VLOOKUP(ROW()-1,'Report 1 GLs (571 A)'!$A:$K,8,FALSE))</f>
        <v/>
      </c>
      <c r="E281" s="55" t="str">
        <f>IF(VLOOKUP(ROW()-1,'Report 1 GLs (571 A)'!$A:$K,9,FALSE)="","",VLOOKUP(ROW()-1,'Report 1 GLs (571 A)'!$A:$K,9,FALSE))</f>
        <v/>
      </c>
      <c r="F281" s="104" t="str">
        <f>IF(VLOOKUP(ROW()-1,'Report 1 GLs (571 A)'!$A:$K,10,FALSE)="","",VLOOKUP(ROW()-1,'Report 1 GLs (571 A)'!$A:$K,10,FALSE))</f>
        <v/>
      </c>
      <c r="G281" s="55" t="str">
        <f>IF(VLOOKUP(ROW()-1,'Report 1 GLs (571 A)'!$A:$K,11,FALSE)="","",VLOOKUP(ROW()-1,'Report 1 GLs (571 A)'!$A:$K,11,FALSE))</f>
        <v/>
      </c>
      <c r="Z281" s="55" t="s">
        <v>82</v>
      </c>
    </row>
    <row r="282" spans="1:26" x14ac:dyDescent="0.25">
      <c r="A282" s="55" t="str">
        <f>IF(VLOOKUP(ROW()-1,'Report 1 GLs (571 A)'!$A:$K,2,FALSE)="","",VLOOKUP(ROW()-1,'Report 1 GLs (571 A)'!$A:$K,2,FALSE))</f>
        <v/>
      </c>
      <c r="B282" s="104" t="str">
        <f>IF(VLOOKUP(ROW()-1,'Report 1 GLs (571 A)'!$A:$K,6,FALSE)="","",VLOOKUP(ROW()-1,'Report 1 GLs (571 A)'!$A:$K,6,FALSE))</f>
        <v/>
      </c>
      <c r="C282" s="55" t="str">
        <f>IF(VLOOKUP(ROW()-1,'Report 1 GLs (571 A)'!$A:$K,7,FALSE)="","",VLOOKUP(ROW()-1,'Report 1 GLs (571 A)'!$A:$K,7,FALSE))</f>
        <v/>
      </c>
      <c r="D282" s="55" t="str">
        <f>IF(VLOOKUP(ROW()-1,'Report 1 GLs (571 A)'!$A:$K,8,FALSE)="","",VLOOKUP(ROW()-1,'Report 1 GLs (571 A)'!$A:$K,8,FALSE))</f>
        <v/>
      </c>
      <c r="E282" s="55" t="str">
        <f>IF(VLOOKUP(ROW()-1,'Report 1 GLs (571 A)'!$A:$K,9,FALSE)="","",VLOOKUP(ROW()-1,'Report 1 GLs (571 A)'!$A:$K,9,FALSE))</f>
        <v/>
      </c>
      <c r="F282" s="104" t="str">
        <f>IF(VLOOKUP(ROW()-1,'Report 1 GLs (571 A)'!$A:$K,10,FALSE)="","",VLOOKUP(ROW()-1,'Report 1 GLs (571 A)'!$A:$K,10,FALSE))</f>
        <v/>
      </c>
      <c r="G282" s="55" t="str">
        <f>IF(VLOOKUP(ROW()-1,'Report 1 GLs (571 A)'!$A:$K,11,FALSE)="","",VLOOKUP(ROW()-1,'Report 1 GLs (571 A)'!$A:$K,11,FALSE))</f>
        <v/>
      </c>
      <c r="Z282" s="55" t="s">
        <v>82</v>
      </c>
    </row>
    <row r="283" spans="1:26" x14ac:dyDescent="0.25">
      <c r="A283" s="55" t="str">
        <f>IF(VLOOKUP(ROW()-1,'Report 1 GLs (571 A)'!$A:$K,2,FALSE)="","",VLOOKUP(ROW()-1,'Report 1 GLs (571 A)'!$A:$K,2,FALSE))</f>
        <v/>
      </c>
      <c r="B283" s="104" t="str">
        <f>IF(VLOOKUP(ROW()-1,'Report 1 GLs (571 A)'!$A:$K,6,FALSE)="","",VLOOKUP(ROW()-1,'Report 1 GLs (571 A)'!$A:$K,6,FALSE))</f>
        <v/>
      </c>
      <c r="C283" s="55" t="str">
        <f>IF(VLOOKUP(ROW()-1,'Report 1 GLs (571 A)'!$A:$K,7,FALSE)="","",VLOOKUP(ROW()-1,'Report 1 GLs (571 A)'!$A:$K,7,FALSE))</f>
        <v/>
      </c>
      <c r="D283" s="55" t="str">
        <f>IF(VLOOKUP(ROW()-1,'Report 1 GLs (571 A)'!$A:$K,8,FALSE)="","",VLOOKUP(ROW()-1,'Report 1 GLs (571 A)'!$A:$K,8,FALSE))</f>
        <v/>
      </c>
      <c r="E283" s="55" t="str">
        <f>IF(VLOOKUP(ROW()-1,'Report 1 GLs (571 A)'!$A:$K,9,FALSE)="","",VLOOKUP(ROW()-1,'Report 1 GLs (571 A)'!$A:$K,9,FALSE))</f>
        <v/>
      </c>
      <c r="F283" s="104" t="str">
        <f>IF(VLOOKUP(ROW()-1,'Report 1 GLs (571 A)'!$A:$K,10,FALSE)="","",VLOOKUP(ROW()-1,'Report 1 GLs (571 A)'!$A:$K,10,FALSE))</f>
        <v/>
      </c>
      <c r="G283" s="55" t="str">
        <f>IF(VLOOKUP(ROW()-1,'Report 1 GLs (571 A)'!$A:$K,11,FALSE)="","",VLOOKUP(ROW()-1,'Report 1 GLs (571 A)'!$A:$K,11,FALSE))</f>
        <v/>
      </c>
      <c r="Z283" s="55" t="s">
        <v>82</v>
      </c>
    </row>
    <row r="284" spans="1:26" x14ac:dyDescent="0.25">
      <c r="A284" s="55" t="str">
        <f>IF(VLOOKUP(ROW()-1,'Report 1 GLs (571 A)'!$A:$K,2,FALSE)="","",VLOOKUP(ROW()-1,'Report 1 GLs (571 A)'!$A:$K,2,FALSE))</f>
        <v/>
      </c>
      <c r="B284" s="104" t="str">
        <f>IF(VLOOKUP(ROW()-1,'Report 1 GLs (571 A)'!$A:$K,6,FALSE)="","",VLOOKUP(ROW()-1,'Report 1 GLs (571 A)'!$A:$K,6,FALSE))</f>
        <v/>
      </c>
      <c r="C284" s="55" t="str">
        <f>IF(VLOOKUP(ROW()-1,'Report 1 GLs (571 A)'!$A:$K,7,FALSE)="","",VLOOKUP(ROW()-1,'Report 1 GLs (571 A)'!$A:$K,7,FALSE))</f>
        <v/>
      </c>
      <c r="D284" s="55" t="str">
        <f>IF(VLOOKUP(ROW()-1,'Report 1 GLs (571 A)'!$A:$K,8,FALSE)="","",VLOOKUP(ROW()-1,'Report 1 GLs (571 A)'!$A:$K,8,FALSE))</f>
        <v/>
      </c>
      <c r="E284" s="55" t="str">
        <f>IF(VLOOKUP(ROW()-1,'Report 1 GLs (571 A)'!$A:$K,9,FALSE)="","",VLOOKUP(ROW()-1,'Report 1 GLs (571 A)'!$A:$K,9,FALSE))</f>
        <v/>
      </c>
      <c r="F284" s="104" t="str">
        <f>IF(VLOOKUP(ROW()-1,'Report 1 GLs (571 A)'!$A:$K,10,FALSE)="","",VLOOKUP(ROW()-1,'Report 1 GLs (571 A)'!$A:$K,10,FALSE))</f>
        <v/>
      </c>
      <c r="G284" s="55" t="str">
        <f>IF(VLOOKUP(ROW()-1,'Report 1 GLs (571 A)'!$A:$K,11,FALSE)="","",VLOOKUP(ROW()-1,'Report 1 GLs (571 A)'!$A:$K,11,FALSE))</f>
        <v/>
      </c>
      <c r="Z284" s="55" t="s">
        <v>82</v>
      </c>
    </row>
    <row r="285" spans="1:26" x14ac:dyDescent="0.25">
      <c r="A285" s="55" t="str">
        <f>IF(VLOOKUP(ROW()-1,'Report 1 GLs (571 A)'!$A:$K,2,FALSE)="","",VLOOKUP(ROW()-1,'Report 1 GLs (571 A)'!$A:$K,2,FALSE))</f>
        <v/>
      </c>
      <c r="B285" s="104" t="str">
        <f>IF(VLOOKUP(ROW()-1,'Report 1 GLs (571 A)'!$A:$K,6,FALSE)="","",VLOOKUP(ROW()-1,'Report 1 GLs (571 A)'!$A:$K,6,FALSE))</f>
        <v/>
      </c>
      <c r="C285" s="55" t="str">
        <f>IF(VLOOKUP(ROW()-1,'Report 1 GLs (571 A)'!$A:$K,7,FALSE)="","",VLOOKUP(ROW()-1,'Report 1 GLs (571 A)'!$A:$K,7,FALSE))</f>
        <v/>
      </c>
      <c r="D285" s="55" t="str">
        <f>IF(VLOOKUP(ROW()-1,'Report 1 GLs (571 A)'!$A:$K,8,FALSE)="","",VLOOKUP(ROW()-1,'Report 1 GLs (571 A)'!$A:$K,8,FALSE))</f>
        <v/>
      </c>
      <c r="E285" s="55" t="str">
        <f>IF(VLOOKUP(ROW()-1,'Report 1 GLs (571 A)'!$A:$K,9,FALSE)="","",VLOOKUP(ROW()-1,'Report 1 GLs (571 A)'!$A:$K,9,FALSE))</f>
        <v/>
      </c>
      <c r="F285" s="104" t="str">
        <f>IF(VLOOKUP(ROW()-1,'Report 1 GLs (571 A)'!$A:$K,10,FALSE)="","",VLOOKUP(ROW()-1,'Report 1 GLs (571 A)'!$A:$K,10,FALSE))</f>
        <v/>
      </c>
      <c r="G285" s="55" t="str">
        <f>IF(VLOOKUP(ROW()-1,'Report 1 GLs (571 A)'!$A:$K,11,FALSE)="","",VLOOKUP(ROW()-1,'Report 1 GLs (571 A)'!$A:$K,11,FALSE))</f>
        <v/>
      </c>
      <c r="Z285" s="55" t="s">
        <v>82</v>
      </c>
    </row>
    <row r="286" spans="1:26" x14ac:dyDescent="0.25">
      <c r="A286" s="55" t="str">
        <f>IF(VLOOKUP(ROW()-1,'Report 1 GLs (571 A)'!$A:$K,2,FALSE)="","",VLOOKUP(ROW()-1,'Report 1 GLs (571 A)'!$A:$K,2,FALSE))</f>
        <v/>
      </c>
      <c r="B286" s="104" t="str">
        <f>IF(VLOOKUP(ROW()-1,'Report 1 GLs (571 A)'!$A:$K,6,FALSE)="","",VLOOKUP(ROW()-1,'Report 1 GLs (571 A)'!$A:$K,6,FALSE))</f>
        <v/>
      </c>
      <c r="C286" s="55" t="str">
        <f>IF(VLOOKUP(ROW()-1,'Report 1 GLs (571 A)'!$A:$K,7,FALSE)="","",VLOOKUP(ROW()-1,'Report 1 GLs (571 A)'!$A:$K,7,FALSE))</f>
        <v/>
      </c>
      <c r="D286" s="55" t="str">
        <f>IF(VLOOKUP(ROW()-1,'Report 1 GLs (571 A)'!$A:$K,8,FALSE)="","",VLOOKUP(ROW()-1,'Report 1 GLs (571 A)'!$A:$K,8,FALSE))</f>
        <v/>
      </c>
      <c r="E286" s="55" t="str">
        <f>IF(VLOOKUP(ROW()-1,'Report 1 GLs (571 A)'!$A:$K,9,FALSE)="","",VLOOKUP(ROW()-1,'Report 1 GLs (571 A)'!$A:$K,9,FALSE))</f>
        <v/>
      </c>
      <c r="F286" s="104" t="str">
        <f>IF(VLOOKUP(ROW()-1,'Report 1 GLs (571 A)'!$A:$K,10,FALSE)="","",VLOOKUP(ROW()-1,'Report 1 GLs (571 A)'!$A:$K,10,FALSE))</f>
        <v/>
      </c>
      <c r="G286" s="55" t="str">
        <f>IF(VLOOKUP(ROW()-1,'Report 1 GLs (571 A)'!$A:$K,11,FALSE)="","",VLOOKUP(ROW()-1,'Report 1 GLs (571 A)'!$A:$K,11,FALSE))</f>
        <v/>
      </c>
      <c r="Z286" s="55" t="s">
        <v>82</v>
      </c>
    </row>
    <row r="287" spans="1:26" x14ac:dyDescent="0.25">
      <c r="A287" s="55" t="str">
        <f>IF(VLOOKUP(ROW()-1,'Report 1 GLs (571 A)'!$A:$K,2,FALSE)="","",VLOOKUP(ROW()-1,'Report 1 GLs (571 A)'!$A:$K,2,FALSE))</f>
        <v/>
      </c>
      <c r="B287" s="104" t="str">
        <f>IF(VLOOKUP(ROW()-1,'Report 1 GLs (571 A)'!$A:$K,6,FALSE)="","",VLOOKUP(ROW()-1,'Report 1 GLs (571 A)'!$A:$K,6,FALSE))</f>
        <v/>
      </c>
      <c r="C287" s="55" t="str">
        <f>IF(VLOOKUP(ROW()-1,'Report 1 GLs (571 A)'!$A:$K,7,FALSE)="","",VLOOKUP(ROW()-1,'Report 1 GLs (571 A)'!$A:$K,7,FALSE))</f>
        <v/>
      </c>
      <c r="D287" s="55" t="str">
        <f>IF(VLOOKUP(ROW()-1,'Report 1 GLs (571 A)'!$A:$K,8,FALSE)="","",VLOOKUP(ROW()-1,'Report 1 GLs (571 A)'!$A:$K,8,FALSE))</f>
        <v/>
      </c>
      <c r="E287" s="55" t="str">
        <f>IF(VLOOKUP(ROW()-1,'Report 1 GLs (571 A)'!$A:$K,9,FALSE)="","",VLOOKUP(ROW()-1,'Report 1 GLs (571 A)'!$A:$K,9,FALSE))</f>
        <v/>
      </c>
      <c r="F287" s="104" t="str">
        <f>IF(VLOOKUP(ROW()-1,'Report 1 GLs (571 A)'!$A:$K,10,FALSE)="","",VLOOKUP(ROW()-1,'Report 1 GLs (571 A)'!$A:$K,10,FALSE))</f>
        <v/>
      </c>
      <c r="G287" s="55" t="str">
        <f>IF(VLOOKUP(ROW()-1,'Report 1 GLs (571 A)'!$A:$K,11,FALSE)="","",VLOOKUP(ROW()-1,'Report 1 GLs (571 A)'!$A:$K,11,FALSE))</f>
        <v/>
      </c>
      <c r="Z287" s="55" t="s">
        <v>82</v>
      </c>
    </row>
    <row r="288" spans="1:26" x14ac:dyDescent="0.25">
      <c r="A288" s="55" t="str">
        <f>IF(VLOOKUP(ROW()-1,'Report 1 GLs (571 A)'!$A:$K,2,FALSE)="","",VLOOKUP(ROW()-1,'Report 1 GLs (571 A)'!$A:$K,2,FALSE))</f>
        <v/>
      </c>
      <c r="B288" s="104" t="str">
        <f>IF(VLOOKUP(ROW()-1,'Report 1 GLs (571 A)'!$A:$K,6,FALSE)="","",VLOOKUP(ROW()-1,'Report 1 GLs (571 A)'!$A:$K,6,FALSE))</f>
        <v/>
      </c>
      <c r="C288" s="55" t="str">
        <f>IF(VLOOKUP(ROW()-1,'Report 1 GLs (571 A)'!$A:$K,7,FALSE)="","",VLOOKUP(ROW()-1,'Report 1 GLs (571 A)'!$A:$K,7,FALSE))</f>
        <v/>
      </c>
      <c r="D288" s="55" t="str">
        <f>IF(VLOOKUP(ROW()-1,'Report 1 GLs (571 A)'!$A:$K,8,FALSE)="","",VLOOKUP(ROW()-1,'Report 1 GLs (571 A)'!$A:$K,8,FALSE))</f>
        <v/>
      </c>
      <c r="E288" s="55" t="str">
        <f>IF(VLOOKUP(ROW()-1,'Report 1 GLs (571 A)'!$A:$K,9,FALSE)="","",VLOOKUP(ROW()-1,'Report 1 GLs (571 A)'!$A:$K,9,FALSE))</f>
        <v/>
      </c>
      <c r="F288" s="104" t="str">
        <f>IF(VLOOKUP(ROW()-1,'Report 1 GLs (571 A)'!$A:$K,10,FALSE)="","",VLOOKUP(ROW()-1,'Report 1 GLs (571 A)'!$A:$K,10,FALSE))</f>
        <v/>
      </c>
      <c r="G288" s="55" t="str">
        <f>IF(VLOOKUP(ROW()-1,'Report 1 GLs (571 A)'!$A:$K,11,FALSE)="","",VLOOKUP(ROW()-1,'Report 1 GLs (571 A)'!$A:$K,11,FALSE))</f>
        <v/>
      </c>
      <c r="Z288" s="55" t="s">
        <v>82</v>
      </c>
    </row>
    <row r="289" spans="1:26" x14ac:dyDescent="0.25">
      <c r="A289" s="55" t="str">
        <f>IF(VLOOKUP(ROW()-1,'Report 1 GLs (571 A)'!$A:$K,2,FALSE)="","",VLOOKUP(ROW()-1,'Report 1 GLs (571 A)'!$A:$K,2,FALSE))</f>
        <v/>
      </c>
      <c r="B289" s="104" t="str">
        <f>IF(VLOOKUP(ROW()-1,'Report 1 GLs (571 A)'!$A:$K,6,FALSE)="","",VLOOKUP(ROW()-1,'Report 1 GLs (571 A)'!$A:$K,6,FALSE))</f>
        <v/>
      </c>
      <c r="C289" s="55" t="str">
        <f>IF(VLOOKUP(ROW()-1,'Report 1 GLs (571 A)'!$A:$K,7,FALSE)="","",VLOOKUP(ROW()-1,'Report 1 GLs (571 A)'!$A:$K,7,FALSE))</f>
        <v/>
      </c>
      <c r="D289" s="55" t="str">
        <f>IF(VLOOKUP(ROW()-1,'Report 1 GLs (571 A)'!$A:$K,8,FALSE)="","",VLOOKUP(ROW()-1,'Report 1 GLs (571 A)'!$A:$K,8,FALSE))</f>
        <v/>
      </c>
      <c r="E289" s="55" t="str">
        <f>IF(VLOOKUP(ROW()-1,'Report 1 GLs (571 A)'!$A:$K,9,FALSE)="","",VLOOKUP(ROW()-1,'Report 1 GLs (571 A)'!$A:$K,9,FALSE))</f>
        <v/>
      </c>
      <c r="F289" s="104" t="str">
        <f>IF(VLOOKUP(ROW()-1,'Report 1 GLs (571 A)'!$A:$K,10,FALSE)="","",VLOOKUP(ROW()-1,'Report 1 GLs (571 A)'!$A:$K,10,FALSE))</f>
        <v/>
      </c>
      <c r="G289" s="55" t="str">
        <f>IF(VLOOKUP(ROW()-1,'Report 1 GLs (571 A)'!$A:$K,11,FALSE)="","",VLOOKUP(ROW()-1,'Report 1 GLs (571 A)'!$A:$K,11,FALSE))</f>
        <v/>
      </c>
      <c r="Z289" s="55" t="s">
        <v>82</v>
      </c>
    </row>
    <row r="290" spans="1:26" x14ac:dyDescent="0.25">
      <c r="A290" s="55" t="str">
        <f>IF(VLOOKUP(ROW()-1,'Report 1 GLs (571 A)'!$A:$K,2,FALSE)="","",VLOOKUP(ROW()-1,'Report 1 GLs (571 A)'!$A:$K,2,FALSE))</f>
        <v/>
      </c>
      <c r="B290" s="104" t="str">
        <f>IF(VLOOKUP(ROW()-1,'Report 1 GLs (571 A)'!$A:$K,6,FALSE)="","",VLOOKUP(ROW()-1,'Report 1 GLs (571 A)'!$A:$K,6,FALSE))</f>
        <v/>
      </c>
      <c r="C290" s="55" t="str">
        <f>IF(VLOOKUP(ROW()-1,'Report 1 GLs (571 A)'!$A:$K,7,FALSE)="","",VLOOKUP(ROW()-1,'Report 1 GLs (571 A)'!$A:$K,7,FALSE))</f>
        <v/>
      </c>
      <c r="D290" s="55" t="str">
        <f>IF(VLOOKUP(ROW()-1,'Report 1 GLs (571 A)'!$A:$K,8,FALSE)="","",VLOOKUP(ROW()-1,'Report 1 GLs (571 A)'!$A:$K,8,FALSE))</f>
        <v/>
      </c>
      <c r="E290" s="55" t="str">
        <f>IF(VLOOKUP(ROW()-1,'Report 1 GLs (571 A)'!$A:$K,9,FALSE)="","",VLOOKUP(ROW()-1,'Report 1 GLs (571 A)'!$A:$K,9,FALSE))</f>
        <v/>
      </c>
      <c r="F290" s="104" t="str">
        <f>IF(VLOOKUP(ROW()-1,'Report 1 GLs (571 A)'!$A:$K,10,FALSE)="","",VLOOKUP(ROW()-1,'Report 1 GLs (571 A)'!$A:$K,10,FALSE))</f>
        <v/>
      </c>
      <c r="G290" s="55" t="str">
        <f>IF(VLOOKUP(ROW()-1,'Report 1 GLs (571 A)'!$A:$K,11,FALSE)="","",VLOOKUP(ROW()-1,'Report 1 GLs (571 A)'!$A:$K,11,FALSE))</f>
        <v/>
      </c>
      <c r="Z290" s="55" t="s">
        <v>82</v>
      </c>
    </row>
    <row r="291" spans="1:26" x14ac:dyDescent="0.25">
      <c r="A291" s="55" t="str">
        <f>IF(VLOOKUP(ROW()-1,'Report 1 GLs (571 A)'!$A:$K,2,FALSE)="","",VLOOKUP(ROW()-1,'Report 1 GLs (571 A)'!$A:$K,2,FALSE))</f>
        <v/>
      </c>
      <c r="B291" s="104" t="str">
        <f>IF(VLOOKUP(ROW()-1,'Report 1 GLs (571 A)'!$A:$K,6,FALSE)="","",VLOOKUP(ROW()-1,'Report 1 GLs (571 A)'!$A:$K,6,FALSE))</f>
        <v/>
      </c>
      <c r="C291" s="55" t="str">
        <f>IF(VLOOKUP(ROW()-1,'Report 1 GLs (571 A)'!$A:$K,7,FALSE)="","",VLOOKUP(ROW()-1,'Report 1 GLs (571 A)'!$A:$K,7,FALSE))</f>
        <v/>
      </c>
      <c r="D291" s="55" t="str">
        <f>IF(VLOOKUP(ROW()-1,'Report 1 GLs (571 A)'!$A:$K,8,FALSE)="","",VLOOKUP(ROW()-1,'Report 1 GLs (571 A)'!$A:$K,8,FALSE))</f>
        <v/>
      </c>
      <c r="E291" s="55" t="str">
        <f>IF(VLOOKUP(ROW()-1,'Report 1 GLs (571 A)'!$A:$K,9,FALSE)="","",VLOOKUP(ROW()-1,'Report 1 GLs (571 A)'!$A:$K,9,FALSE))</f>
        <v/>
      </c>
      <c r="F291" s="104" t="str">
        <f>IF(VLOOKUP(ROW()-1,'Report 1 GLs (571 A)'!$A:$K,10,FALSE)="","",VLOOKUP(ROW()-1,'Report 1 GLs (571 A)'!$A:$K,10,FALSE))</f>
        <v/>
      </c>
      <c r="G291" s="55" t="str">
        <f>IF(VLOOKUP(ROW()-1,'Report 1 GLs (571 A)'!$A:$K,11,FALSE)="","",VLOOKUP(ROW()-1,'Report 1 GLs (571 A)'!$A:$K,11,FALSE))</f>
        <v/>
      </c>
      <c r="Z291" s="55" t="s">
        <v>82</v>
      </c>
    </row>
    <row r="292" spans="1:26" x14ac:dyDescent="0.25">
      <c r="A292" s="55" t="str">
        <f>IF(VLOOKUP(ROW()-1,'Report 1 GLs (571 A)'!$A:$K,2,FALSE)="","",VLOOKUP(ROW()-1,'Report 1 GLs (571 A)'!$A:$K,2,FALSE))</f>
        <v/>
      </c>
      <c r="B292" s="104" t="str">
        <f>IF(VLOOKUP(ROW()-1,'Report 1 GLs (571 A)'!$A:$K,6,FALSE)="","",VLOOKUP(ROW()-1,'Report 1 GLs (571 A)'!$A:$K,6,FALSE))</f>
        <v/>
      </c>
      <c r="C292" s="55" t="str">
        <f>IF(VLOOKUP(ROW()-1,'Report 1 GLs (571 A)'!$A:$K,7,FALSE)="","",VLOOKUP(ROW()-1,'Report 1 GLs (571 A)'!$A:$K,7,FALSE))</f>
        <v/>
      </c>
      <c r="D292" s="55" t="str">
        <f>IF(VLOOKUP(ROW()-1,'Report 1 GLs (571 A)'!$A:$K,8,FALSE)="","",VLOOKUP(ROW()-1,'Report 1 GLs (571 A)'!$A:$K,8,FALSE))</f>
        <v/>
      </c>
      <c r="E292" s="55" t="str">
        <f>IF(VLOOKUP(ROW()-1,'Report 1 GLs (571 A)'!$A:$K,9,FALSE)="","",VLOOKUP(ROW()-1,'Report 1 GLs (571 A)'!$A:$K,9,FALSE))</f>
        <v/>
      </c>
      <c r="F292" s="104" t="str">
        <f>IF(VLOOKUP(ROW()-1,'Report 1 GLs (571 A)'!$A:$K,10,FALSE)="","",VLOOKUP(ROW()-1,'Report 1 GLs (571 A)'!$A:$K,10,FALSE))</f>
        <v/>
      </c>
      <c r="G292" s="55" t="str">
        <f>IF(VLOOKUP(ROW()-1,'Report 1 GLs (571 A)'!$A:$K,11,FALSE)="","",VLOOKUP(ROW()-1,'Report 1 GLs (571 A)'!$A:$K,11,FALSE))</f>
        <v/>
      </c>
      <c r="Z292" s="55" t="s">
        <v>82</v>
      </c>
    </row>
    <row r="293" spans="1:26" x14ac:dyDescent="0.25">
      <c r="A293" s="55" t="str">
        <f>IF(VLOOKUP(ROW()-1,'Report 1 GLs (571 A)'!$A:$K,2,FALSE)="","",VLOOKUP(ROW()-1,'Report 1 GLs (571 A)'!$A:$K,2,FALSE))</f>
        <v/>
      </c>
      <c r="B293" s="104" t="str">
        <f>IF(VLOOKUP(ROW()-1,'Report 1 GLs (571 A)'!$A:$K,6,FALSE)="","",VLOOKUP(ROW()-1,'Report 1 GLs (571 A)'!$A:$K,6,FALSE))</f>
        <v/>
      </c>
      <c r="C293" s="55" t="str">
        <f>IF(VLOOKUP(ROW()-1,'Report 1 GLs (571 A)'!$A:$K,7,FALSE)="","",VLOOKUP(ROW()-1,'Report 1 GLs (571 A)'!$A:$K,7,FALSE))</f>
        <v/>
      </c>
      <c r="D293" s="55" t="str">
        <f>IF(VLOOKUP(ROW()-1,'Report 1 GLs (571 A)'!$A:$K,8,FALSE)="","",VLOOKUP(ROW()-1,'Report 1 GLs (571 A)'!$A:$K,8,FALSE))</f>
        <v/>
      </c>
      <c r="E293" s="55" t="str">
        <f>IF(VLOOKUP(ROW()-1,'Report 1 GLs (571 A)'!$A:$K,9,FALSE)="","",VLOOKUP(ROW()-1,'Report 1 GLs (571 A)'!$A:$K,9,FALSE))</f>
        <v/>
      </c>
      <c r="F293" s="104" t="str">
        <f>IF(VLOOKUP(ROW()-1,'Report 1 GLs (571 A)'!$A:$K,10,FALSE)="","",VLOOKUP(ROW()-1,'Report 1 GLs (571 A)'!$A:$K,10,FALSE))</f>
        <v/>
      </c>
      <c r="G293" s="55" t="str">
        <f>IF(VLOOKUP(ROW()-1,'Report 1 GLs (571 A)'!$A:$K,11,FALSE)="","",VLOOKUP(ROW()-1,'Report 1 GLs (571 A)'!$A:$K,11,FALSE))</f>
        <v/>
      </c>
      <c r="Z293" s="55" t="s">
        <v>82</v>
      </c>
    </row>
    <row r="294" spans="1:26" x14ac:dyDescent="0.25">
      <c r="A294" s="55" t="str">
        <f>IF(VLOOKUP(ROW()-1,'Report 1 GLs (571 A)'!$A:$K,2,FALSE)="","",VLOOKUP(ROW()-1,'Report 1 GLs (571 A)'!$A:$K,2,FALSE))</f>
        <v/>
      </c>
      <c r="B294" s="104" t="str">
        <f>IF(VLOOKUP(ROW()-1,'Report 1 GLs (571 A)'!$A:$K,6,FALSE)="","",VLOOKUP(ROW()-1,'Report 1 GLs (571 A)'!$A:$K,6,FALSE))</f>
        <v/>
      </c>
      <c r="C294" s="55" t="str">
        <f>IF(VLOOKUP(ROW()-1,'Report 1 GLs (571 A)'!$A:$K,7,FALSE)="","",VLOOKUP(ROW()-1,'Report 1 GLs (571 A)'!$A:$K,7,FALSE))</f>
        <v/>
      </c>
      <c r="D294" s="55" t="str">
        <f>IF(VLOOKUP(ROW()-1,'Report 1 GLs (571 A)'!$A:$K,8,FALSE)="","",VLOOKUP(ROW()-1,'Report 1 GLs (571 A)'!$A:$K,8,FALSE))</f>
        <v/>
      </c>
      <c r="E294" s="55" t="str">
        <f>IF(VLOOKUP(ROW()-1,'Report 1 GLs (571 A)'!$A:$K,9,FALSE)="","",VLOOKUP(ROW()-1,'Report 1 GLs (571 A)'!$A:$K,9,FALSE))</f>
        <v/>
      </c>
      <c r="F294" s="104" t="str">
        <f>IF(VLOOKUP(ROW()-1,'Report 1 GLs (571 A)'!$A:$K,10,FALSE)="","",VLOOKUP(ROW()-1,'Report 1 GLs (571 A)'!$A:$K,10,FALSE))</f>
        <v/>
      </c>
      <c r="G294" s="55" t="str">
        <f>IF(VLOOKUP(ROW()-1,'Report 1 GLs (571 A)'!$A:$K,11,FALSE)="","",VLOOKUP(ROW()-1,'Report 1 GLs (571 A)'!$A:$K,11,FALSE))</f>
        <v/>
      </c>
      <c r="Z294" s="55" t="s">
        <v>82</v>
      </c>
    </row>
    <row r="295" spans="1:26" x14ac:dyDescent="0.25">
      <c r="A295" s="55" t="str">
        <f>IF(VLOOKUP(ROW()-1,'Report 1 GLs (571 A)'!$A:$K,2,FALSE)="","",VLOOKUP(ROW()-1,'Report 1 GLs (571 A)'!$A:$K,2,FALSE))</f>
        <v/>
      </c>
      <c r="B295" s="104" t="str">
        <f>IF(VLOOKUP(ROW()-1,'Report 1 GLs (571 A)'!$A:$K,6,FALSE)="","",VLOOKUP(ROW()-1,'Report 1 GLs (571 A)'!$A:$K,6,FALSE))</f>
        <v/>
      </c>
      <c r="C295" s="55" t="str">
        <f>IF(VLOOKUP(ROW()-1,'Report 1 GLs (571 A)'!$A:$K,7,FALSE)="","",VLOOKUP(ROW()-1,'Report 1 GLs (571 A)'!$A:$K,7,FALSE))</f>
        <v/>
      </c>
      <c r="D295" s="55" t="str">
        <f>IF(VLOOKUP(ROW()-1,'Report 1 GLs (571 A)'!$A:$K,8,FALSE)="","",VLOOKUP(ROW()-1,'Report 1 GLs (571 A)'!$A:$K,8,FALSE))</f>
        <v/>
      </c>
      <c r="E295" s="55" t="str">
        <f>IF(VLOOKUP(ROW()-1,'Report 1 GLs (571 A)'!$A:$K,9,FALSE)="","",VLOOKUP(ROW()-1,'Report 1 GLs (571 A)'!$A:$K,9,FALSE))</f>
        <v/>
      </c>
      <c r="F295" s="104" t="str">
        <f>IF(VLOOKUP(ROW()-1,'Report 1 GLs (571 A)'!$A:$K,10,FALSE)="","",VLOOKUP(ROW()-1,'Report 1 GLs (571 A)'!$A:$K,10,FALSE))</f>
        <v/>
      </c>
      <c r="G295" s="55" t="str">
        <f>IF(VLOOKUP(ROW()-1,'Report 1 GLs (571 A)'!$A:$K,11,FALSE)="","",VLOOKUP(ROW()-1,'Report 1 GLs (571 A)'!$A:$K,11,FALSE))</f>
        <v/>
      </c>
      <c r="Z295" s="55" t="s">
        <v>82</v>
      </c>
    </row>
    <row r="296" spans="1:26" x14ac:dyDescent="0.25">
      <c r="A296" s="55" t="str">
        <f>IF(VLOOKUP(ROW()-1,'Report 1 GLs (571 A)'!$A:$K,2,FALSE)="","",VLOOKUP(ROW()-1,'Report 1 GLs (571 A)'!$A:$K,2,FALSE))</f>
        <v/>
      </c>
      <c r="B296" s="104" t="str">
        <f>IF(VLOOKUP(ROW()-1,'Report 1 GLs (571 A)'!$A:$K,6,FALSE)="","",VLOOKUP(ROW()-1,'Report 1 GLs (571 A)'!$A:$K,6,FALSE))</f>
        <v/>
      </c>
      <c r="C296" s="55" t="str">
        <f>IF(VLOOKUP(ROW()-1,'Report 1 GLs (571 A)'!$A:$K,7,FALSE)="","",VLOOKUP(ROW()-1,'Report 1 GLs (571 A)'!$A:$K,7,FALSE))</f>
        <v/>
      </c>
      <c r="D296" s="55" t="str">
        <f>IF(VLOOKUP(ROW()-1,'Report 1 GLs (571 A)'!$A:$K,8,FALSE)="","",VLOOKUP(ROW()-1,'Report 1 GLs (571 A)'!$A:$K,8,FALSE))</f>
        <v/>
      </c>
      <c r="E296" s="55" t="str">
        <f>IF(VLOOKUP(ROW()-1,'Report 1 GLs (571 A)'!$A:$K,9,FALSE)="","",VLOOKUP(ROW()-1,'Report 1 GLs (571 A)'!$A:$K,9,FALSE))</f>
        <v/>
      </c>
      <c r="F296" s="104" t="str">
        <f>IF(VLOOKUP(ROW()-1,'Report 1 GLs (571 A)'!$A:$K,10,FALSE)="","",VLOOKUP(ROW()-1,'Report 1 GLs (571 A)'!$A:$K,10,FALSE))</f>
        <v/>
      </c>
      <c r="G296" s="55" t="str">
        <f>IF(VLOOKUP(ROW()-1,'Report 1 GLs (571 A)'!$A:$K,11,FALSE)="","",VLOOKUP(ROW()-1,'Report 1 GLs (571 A)'!$A:$K,11,FALSE))</f>
        <v/>
      </c>
      <c r="Z296" s="55" t="s">
        <v>82</v>
      </c>
    </row>
    <row r="297" spans="1:26" x14ac:dyDescent="0.25">
      <c r="A297" s="55" t="str">
        <f>IF(VLOOKUP(ROW()-1,'Report 1 GLs (571 A)'!$A:$K,2,FALSE)="","",VLOOKUP(ROW()-1,'Report 1 GLs (571 A)'!$A:$K,2,FALSE))</f>
        <v/>
      </c>
      <c r="B297" s="104" t="str">
        <f>IF(VLOOKUP(ROW()-1,'Report 1 GLs (571 A)'!$A:$K,6,FALSE)="","",VLOOKUP(ROW()-1,'Report 1 GLs (571 A)'!$A:$K,6,FALSE))</f>
        <v/>
      </c>
      <c r="C297" s="55" t="str">
        <f>IF(VLOOKUP(ROW()-1,'Report 1 GLs (571 A)'!$A:$K,7,FALSE)="","",VLOOKUP(ROW()-1,'Report 1 GLs (571 A)'!$A:$K,7,FALSE))</f>
        <v/>
      </c>
      <c r="D297" s="55" t="str">
        <f>IF(VLOOKUP(ROW()-1,'Report 1 GLs (571 A)'!$A:$K,8,FALSE)="","",VLOOKUP(ROW()-1,'Report 1 GLs (571 A)'!$A:$K,8,FALSE))</f>
        <v/>
      </c>
      <c r="E297" s="55" t="str">
        <f>IF(VLOOKUP(ROW()-1,'Report 1 GLs (571 A)'!$A:$K,9,FALSE)="","",VLOOKUP(ROW()-1,'Report 1 GLs (571 A)'!$A:$K,9,FALSE))</f>
        <v/>
      </c>
      <c r="F297" s="104" t="str">
        <f>IF(VLOOKUP(ROW()-1,'Report 1 GLs (571 A)'!$A:$K,10,FALSE)="","",VLOOKUP(ROW()-1,'Report 1 GLs (571 A)'!$A:$K,10,FALSE))</f>
        <v/>
      </c>
      <c r="G297" s="55" t="str">
        <f>IF(VLOOKUP(ROW()-1,'Report 1 GLs (571 A)'!$A:$K,11,FALSE)="","",VLOOKUP(ROW()-1,'Report 1 GLs (571 A)'!$A:$K,11,FALSE))</f>
        <v/>
      </c>
      <c r="Z297" s="55" t="s">
        <v>82</v>
      </c>
    </row>
    <row r="298" spans="1:26" x14ac:dyDescent="0.25">
      <c r="A298" s="55" t="str">
        <f>IF(VLOOKUP(ROW()-1,'Report 1 GLs (571 A)'!$A:$K,2,FALSE)="","",VLOOKUP(ROW()-1,'Report 1 GLs (571 A)'!$A:$K,2,FALSE))</f>
        <v/>
      </c>
      <c r="B298" s="104" t="str">
        <f>IF(VLOOKUP(ROW()-1,'Report 1 GLs (571 A)'!$A:$K,6,FALSE)="","",VLOOKUP(ROW()-1,'Report 1 GLs (571 A)'!$A:$K,6,FALSE))</f>
        <v/>
      </c>
      <c r="C298" s="55" t="str">
        <f>IF(VLOOKUP(ROW()-1,'Report 1 GLs (571 A)'!$A:$K,7,FALSE)="","",VLOOKUP(ROW()-1,'Report 1 GLs (571 A)'!$A:$K,7,FALSE))</f>
        <v/>
      </c>
      <c r="D298" s="55" t="str">
        <f>IF(VLOOKUP(ROW()-1,'Report 1 GLs (571 A)'!$A:$K,8,FALSE)="","",VLOOKUP(ROW()-1,'Report 1 GLs (571 A)'!$A:$K,8,FALSE))</f>
        <v/>
      </c>
      <c r="E298" s="55" t="str">
        <f>IF(VLOOKUP(ROW()-1,'Report 1 GLs (571 A)'!$A:$K,9,FALSE)="","",VLOOKUP(ROW()-1,'Report 1 GLs (571 A)'!$A:$K,9,FALSE))</f>
        <v/>
      </c>
      <c r="F298" s="104" t="str">
        <f>IF(VLOOKUP(ROW()-1,'Report 1 GLs (571 A)'!$A:$K,10,FALSE)="","",VLOOKUP(ROW()-1,'Report 1 GLs (571 A)'!$A:$K,10,FALSE))</f>
        <v/>
      </c>
      <c r="G298" s="55" t="str">
        <f>IF(VLOOKUP(ROW()-1,'Report 1 GLs (571 A)'!$A:$K,11,FALSE)="","",VLOOKUP(ROW()-1,'Report 1 GLs (571 A)'!$A:$K,11,FALSE))</f>
        <v/>
      </c>
      <c r="Z298" s="55" t="s">
        <v>82</v>
      </c>
    </row>
    <row r="299" spans="1:26" x14ac:dyDescent="0.25">
      <c r="A299" s="55" t="str">
        <f>IF(VLOOKUP(ROW()-1,'Report 1 GLs (571 A)'!$A:$K,2,FALSE)="","",VLOOKUP(ROW()-1,'Report 1 GLs (571 A)'!$A:$K,2,FALSE))</f>
        <v/>
      </c>
      <c r="B299" s="104" t="str">
        <f>IF(VLOOKUP(ROW()-1,'Report 1 GLs (571 A)'!$A:$K,6,FALSE)="","",VLOOKUP(ROW()-1,'Report 1 GLs (571 A)'!$A:$K,6,FALSE))</f>
        <v/>
      </c>
      <c r="C299" s="55" t="str">
        <f>IF(VLOOKUP(ROW()-1,'Report 1 GLs (571 A)'!$A:$K,7,FALSE)="","",VLOOKUP(ROW()-1,'Report 1 GLs (571 A)'!$A:$K,7,FALSE))</f>
        <v/>
      </c>
      <c r="D299" s="55" t="str">
        <f>IF(VLOOKUP(ROW()-1,'Report 1 GLs (571 A)'!$A:$K,8,FALSE)="","",VLOOKUP(ROW()-1,'Report 1 GLs (571 A)'!$A:$K,8,FALSE))</f>
        <v/>
      </c>
      <c r="E299" s="55" t="str">
        <f>IF(VLOOKUP(ROW()-1,'Report 1 GLs (571 A)'!$A:$K,9,FALSE)="","",VLOOKUP(ROW()-1,'Report 1 GLs (571 A)'!$A:$K,9,FALSE))</f>
        <v/>
      </c>
      <c r="F299" s="104" t="str">
        <f>IF(VLOOKUP(ROW()-1,'Report 1 GLs (571 A)'!$A:$K,10,FALSE)="","",VLOOKUP(ROW()-1,'Report 1 GLs (571 A)'!$A:$K,10,FALSE))</f>
        <v/>
      </c>
      <c r="G299" s="55" t="str">
        <f>IF(VLOOKUP(ROW()-1,'Report 1 GLs (571 A)'!$A:$K,11,FALSE)="","",VLOOKUP(ROW()-1,'Report 1 GLs (571 A)'!$A:$K,11,FALSE))</f>
        <v/>
      </c>
      <c r="Z299" s="55" t="s">
        <v>82</v>
      </c>
    </row>
    <row r="300" spans="1:26" x14ac:dyDescent="0.25">
      <c r="A300" s="55" t="str">
        <f>IF(VLOOKUP(ROW()-1,'Report 1 GLs (571 A)'!$A:$K,2,FALSE)="","",VLOOKUP(ROW()-1,'Report 1 GLs (571 A)'!$A:$K,2,FALSE))</f>
        <v/>
      </c>
      <c r="B300" s="104" t="str">
        <f>IF(VLOOKUP(ROW()-1,'Report 1 GLs (571 A)'!$A:$K,6,FALSE)="","",VLOOKUP(ROW()-1,'Report 1 GLs (571 A)'!$A:$K,6,FALSE))</f>
        <v/>
      </c>
      <c r="C300" s="55" t="str">
        <f>IF(VLOOKUP(ROW()-1,'Report 1 GLs (571 A)'!$A:$K,7,FALSE)="","",VLOOKUP(ROW()-1,'Report 1 GLs (571 A)'!$A:$K,7,FALSE))</f>
        <v/>
      </c>
      <c r="D300" s="55" t="str">
        <f>IF(VLOOKUP(ROW()-1,'Report 1 GLs (571 A)'!$A:$K,8,FALSE)="","",VLOOKUP(ROW()-1,'Report 1 GLs (571 A)'!$A:$K,8,FALSE))</f>
        <v/>
      </c>
      <c r="E300" s="55" t="str">
        <f>IF(VLOOKUP(ROW()-1,'Report 1 GLs (571 A)'!$A:$K,9,FALSE)="","",VLOOKUP(ROW()-1,'Report 1 GLs (571 A)'!$A:$K,9,FALSE))</f>
        <v/>
      </c>
      <c r="F300" s="104" t="str">
        <f>IF(VLOOKUP(ROW()-1,'Report 1 GLs (571 A)'!$A:$K,10,FALSE)="","",VLOOKUP(ROW()-1,'Report 1 GLs (571 A)'!$A:$K,10,FALSE))</f>
        <v/>
      </c>
      <c r="G300" s="55" t="str">
        <f>IF(VLOOKUP(ROW()-1,'Report 1 GLs (571 A)'!$A:$K,11,FALSE)="","",VLOOKUP(ROW()-1,'Report 1 GLs (571 A)'!$A:$K,11,FALSE))</f>
        <v/>
      </c>
      <c r="Z300" s="55" t="s">
        <v>82</v>
      </c>
    </row>
    <row r="301" spans="1:26" x14ac:dyDescent="0.25">
      <c r="A301" s="55" t="str">
        <f>IF(VLOOKUP(ROW()-1,'Report 1 GLs (571 A)'!$A:$K,2,FALSE)="","",VLOOKUP(ROW()-1,'Report 1 GLs (571 A)'!$A:$K,2,FALSE))</f>
        <v/>
      </c>
      <c r="B301" s="104" t="str">
        <f>IF(VLOOKUP(ROW()-1,'Report 1 GLs (571 A)'!$A:$K,6,FALSE)="","",VLOOKUP(ROW()-1,'Report 1 GLs (571 A)'!$A:$K,6,FALSE))</f>
        <v/>
      </c>
      <c r="C301" s="55" t="str">
        <f>IF(VLOOKUP(ROW()-1,'Report 1 GLs (571 A)'!$A:$K,7,FALSE)="","",VLOOKUP(ROW()-1,'Report 1 GLs (571 A)'!$A:$K,7,FALSE))</f>
        <v/>
      </c>
      <c r="D301" s="55" t="str">
        <f>IF(VLOOKUP(ROW()-1,'Report 1 GLs (571 A)'!$A:$K,8,FALSE)="","",VLOOKUP(ROW()-1,'Report 1 GLs (571 A)'!$A:$K,8,FALSE))</f>
        <v/>
      </c>
      <c r="E301" s="55" t="str">
        <f>IF(VLOOKUP(ROW()-1,'Report 1 GLs (571 A)'!$A:$K,9,FALSE)="","",VLOOKUP(ROW()-1,'Report 1 GLs (571 A)'!$A:$K,9,FALSE))</f>
        <v/>
      </c>
      <c r="F301" s="104" t="str">
        <f>IF(VLOOKUP(ROW()-1,'Report 1 GLs (571 A)'!$A:$K,10,FALSE)="","",VLOOKUP(ROW()-1,'Report 1 GLs (571 A)'!$A:$K,10,FALSE))</f>
        <v/>
      </c>
      <c r="G301" s="55" t="str">
        <f>IF(VLOOKUP(ROW()-1,'Report 1 GLs (571 A)'!$A:$K,11,FALSE)="","",VLOOKUP(ROW()-1,'Report 1 GLs (571 A)'!$A:$K,11,FALSE))</f>
        <v/>
      </c>
      <c r="Z301" s="55" t="s">
        <v>82</v>
      </c>
    </row>
    <row r="302" spans="1:26" x14ac:dyDescent="0.25">
      <c r="A302" s="55" t="str">
        <f>IF(VLOOKUP(ROW()-1,'Report 1 GLs (571 A)'!$A:$K,2,FALSE)="","",VLOOKUP(ROW()-1,'Report 1 GLs (571 A)'!$A:$K,2,FALSE))</f>
        <v/>
      </c>
      <c r="B302" s="104" t="str">
        <f>IF(VLOOKUP(ROW()-1,'Report 1 GLs (571 A)'!$A:$K,6,FALSE)="","",VLOOKUP(ROW()-1,'Report 1 GLs (571 A)'!$A:$K,6,FALSE))</f>
        <v/>
      </c>
      <c r="C302" s="55" t="str">
        <f>IF(VLOOKUP(ROW()-1,'Report 1 GLs (571 A)'!$A:$K,7,FALSE)="","",VLOOKUP(ROW()-1,'Report 1 GLs (571 A)'!$A:$K,7,FALSE))</f>
        <v/>
      </c>
      <c r="D302" s="55" t="str">
        <f>IF(VLOOKUP(ROW()-1,'Report 1 GLs (571 A)'!$A:$K,8,FALSE)="","",VLOOKUP(ROW()-1,'Report 1 GLs (571 A)'!$A:$K,8,FALSE))</f>
        <v/>
      </c>
      <c r="E302" s="55" t="str">
        <f>IF(VLOOKUP(ROW()-1,'Report 1 GLs (571 A)'!$A:$K,9,FALSE)="","",VLOOKUP(ROW()-1,'Report 1 GLs (571 A)'!$A:$K,9,FALSE))</f>
        <v/>
      </c>
      <c r="F302" s="104" t="str">
        <f>IF(VLOOKUP(ROW()-1,'Report 1 GLs (571 A)'!$A:$K,10,FALSE)="","",VLOOKUP(ROW()-1,'Report 1 GLs (571 A)'!$A:$K,10,FALSE))</f>
        <v/>
      </c>
      <c r="G302" s="55" t="str">
        <f>IF(VLOOKUP(ROW()-1,'Report 1 GLs (571 A)'!$A:$K,11,FALSE)="","",VLOOKUP(ROW()-1,'Report 1 GLs (571 A)'!$A:$K,11,FALSE))</f>
        <v/>
      </c>
      <c r="Z302" s="55" t="s">
        <v>82</v>
      </c>
    </row>
    <row r="303" spans="1:26" x14ac:dyDescent="0.25">
      <c r="A303" s="55" t="str">
        <f>IF(VLOOKUP(ROW()-1,'Report 1 GLs (571 A)'!$A:$K,2,FALSE)="","",VLOOKUP(ROW()-1,'Report 1 GLs (571 A)'!$A:$K,2,FALSE))</f>
        <v/>
      </c>
      <c r="B303" s="104" t="str">
        <f>IF(VLOOKUP(ROW()-1,'Report 1 GLs (571 A)'!$A:$K,6,FALSE)="","",VLOOKUP(ROW()-1,'Report 1 GLs (571 A)'!$A:$K,6,FALSE))</f>
        <v/>
      </c>
      <c r="C303" s="55" t="str">
        <f>IF(VLOOKUP(ROW()-1,'Report 1 GLs (571 A)'!$A:$K,7,FALSE)="","",VLOOKUP(ROW()-1,'Report 1 GLs (571 A)'!$A:$K,7,FALSE))</f>
        <v/>
      </c>
      <c r="D303" s="55" t="str">
        <f>IF(VLOOKUP(ROW()-1,'Report 1 GLs (571 A)'!$A:$K,8,FALSE)="","",VLOOKUP(ROW()-1,'Report 1 GLs (571 A)'!$A:$K,8,FALSE))</f>
        <v/>
      </c>
      <c r="E303" s="55" t="str">
        <f>IF(VLOOKUP(ROW()-1,'Report 1 GLs (571 A)'!$A:$K,9,FALSE)="","",VLOOKUP(ROW()-1,'Report 1 GLs (571 A)'!$A:$K,9,FALSE))</f>
        <v/>
      </c>
      <c r="F303" s="104" t="str">
        <f>IF(VLOOKUP(ROW()-1,'Report 1 GLs (571 A)'!$A:$K,10,FALSE)="","",VLOOKUP(ROW()-1,'Report 1 GLs (571 A)'!$A:$K,10,FALSE))</f>
        <v/>
      </c>
      <c r="G303" s="55" t="str">
        <f>IF(VLOOKUP(ROW()-1,'Report 1 GLs (571 A)'!$A:$K,11,FALSE)="","",VLOOKUP(ROW()-1,'Report 1 GLs (571 A)'!$A:$K,11,FALSE))</f>
        <v/>
      </c>
      <c r="Z303" s="55" t="s">
        <v>82</v>
      </c>
    </row>
    <row r="304" spans="1:26" x14ac:dyDescent="0.25">
      <c r="A304" s="55" t="str">
        <f>IF(VLOOKUP(ROW()-1,'Report 1 GLs (571 A)'!$A:$K,2,FALSE)="","",VLOOKUP(ROW()-1,'Report 1 GLs (571 A)'!$A:$K,2,FALSE))</f>
        <v/>
      </c>
      <c r="B304" s="104" t="str">
        <f>IF(VLOOKUP(ROW()-1,'Report 1 GLs (571 A)'!$A:$K,6,FALSE)="","",VLOOKUP(ROW()-1,'Report 1 GLs (571 A)'!$A:$K,6,FALSE))</f>
        <v/>
      </c>
      <c r="C304" s="55" t="str">
        <f>IF(VLOOKUP(ROW()-1,'Report 1 GLs (571 A)'!$A:$K,7,FALSE)="","",VLOOKUP(ROW()-1,'Report 1 GLs (571 A)'!$A:$K,7,FALSE))</f>
        <v/>
      </c>
      <c r="D304" s="55" t="str">
        <f>IF(VLOOKUP(ROW()-1,'Report 1 GLs (571 A)'!$A:$K,8,FALSE)="","",VLOOKUP(ROW()-1,'Report 1 GLs (571 A)'!$A:$K,8,FALSE))</f>
        <v/>
      </c>
      <c r="E304" s="55" t="str">
        <f>IF(VLOOKUP(ROW()-1,'Report 1 GLs (571 A)'!$A:$K,9,FALSE)="","",VLOOKUP(ROW()-1,'Report 1 GLs (571 A)'!$A:$K,9,FALSE))</f>
        <v/>
      </c>
      <c r="F304" s="104" t="str">
        <f>IF(VLOOKUP(ROW()-1,'Report 1 GLs (571 A)'!$A:$K,10,FALSE)="","",VLOOKUP(ROW()-1,'Report 1 GLs (571 A)'!$A:$K,10,FALSE))</f>
        <v/>
      </c>
      <c r="G304" s="55" t="str">
        <f>IF(VLOOKUP(ROW()-1,'Report 1 GLs (571 A)'!$A:$K,11,FALSE)="","",VLOOKUP(ROW()-1,'Report 1 GLs (571 A)'!$A:$K,11,FALSE))</f>
        <v/>
      </c>
      <c r="Z304" s="55" t="s">
        <v>82</v>
      </c>
    </row>
    <row r="305" spans="1:26" x14ac:dyDescent="0.25">
      <c r="A305" s="55" t="str">
        <f>IF(VLOOKUP(ROW()-1,'Report 1 GLs (571 A)'!$A:$K,2,FALSE)="","",VLOOKUP(ROW()-1,'Report 1 GLs (571 A)'!$A:$K,2,FALSE))</f>
        <v/>
      </c>
      <c r="B305" s="104" t="str">
        <f>IF(VLOOKUP(ROW()-1,'Report 1 GLs (571 A)'!$A:$K,6,FALSE)="","",VLOOKUP(ROW()-1,'Report 1 GLs (571 A)'!$A:$K,6,FALSE))</f>
        <v/>
      </c>
      <c r="C305" s="55" t="str">
        <f>IF(VLOOKUP(ROW()-1,'Report 1 GLs (571 A)'!$A:$K,7,FALSE)="","",VLOOKUP(ROW()-1,'Report 1 GLs (571 A)'!$A:$K,7,FALSE))</f>
        <v/>
      </c>
      <c r="D305" s="55" t="str">
        <f>IF(VLOOKUP(ROW()-1,'Report 1 GLs (571 A)'!$A:$K,8,FALSE)="","",VLOOKUP(ROW()-1,'Report 1 GLs (571 A)'!$A:$K,8,FALSE))</f>
        <v/>
      </c>
      <c r="E305" s="55" t="str">
        <f>IF(VLOOKUP(ROW()-1,'Report 1 GLs (571 A)'!$A:$K,9,FALSE)="","",VLOOKUP(ROW()-1,'Report 1 GLs (571 A)'!$A:$K,9,FALSE))</f>
        <v/>
      </c>
      <c r="F305" s="104" t="str">
        <f>IF(VLOOKUP(ROW()-1,'Report 1 GLs (571 A)'!$A:$K,10,FALSE)="","",VLOOKUP(ROW()-1,'Report 1 GLs (571 A)'!$A:$K,10,FALSE))</f>
        <v/>
      </c>
      <c r="G305" s="55" t="str">
        <f>IF(VLOOKUP(ROW()-1,'Report 1 GLs (571 A)'!$A:$K,11,FALSE)="","",VLOOKUP(ROW()-1,'Report 1 GLs (571 A)'!$A:$K,11,FALSE))</f>
        <v/>
      </c>
      <c r="Z305" s="55" t="s">
        <v>82</v>
      </c>
    </row>
    <row r="306" spans="1:26" x14ac:dyDescent="0.25">
      <c r="A306" s="55" t="str">
        <f>IF(VLOOKUP(ROW()-1,'Report 1 GLs (571 A)'!$A:$K,2,FALSE)="","",VLOOKUP(ROW()-1,'Report 1 GLs (571 A)'!$A:$K,2,FALSE))</f>
        <v/>
      </c>
      <c r="B306" s="104" t="str">
        <f>IF(VLOOKUP(ROW()-1,'Report 1 GLs (571 A)'!$A:$K,6,FALSE)="","",VLOOKUP(ROW()-1,'Report 1 GLs (571 A)'!$A:$K,6,FALSE))</f>
        <v/>
      </c>
      <c r="C306" s="55" t="str">
        <f>IF(VLOOKUP(ROW()-1,'Report 1 GLs (571 A)'!$A:$K,7,FALSE)="","",VLOOKUP(ROW()-1,'Report 1 GLs (571 A)'!$A:$K,7,FALSE))</f>
        <v/>
      </c>
      <c r="D306" s="55" t="str">
        <f>IF(VLOOKUP(ROW()-1,'Report 1 GLs (571 A)'!$A:$K,8,FALSE)="","",VLOOKUP(ROW()-1,'Report 1 GLs (571 A)'!$A:$K,8,FALSE))</f>
        <v/>
      </c>
      <c r="E306" s="55" t="str">
        <f>IF(VLOOKUP(ROW()-1,'Report 1 GLs (571 A)'!$A:$K,9,FALSE)="","",VLOOKUP(ROW()-1,'Report 1 GLs (571 A)'!$A:$K,9,FALSE))</f>
        <v/>
      </c>
      <c r="F306" s="104" t="str">
        <f>IF(VLOOKUP(ROW()-1,'Report 1 GLs (571 A)'!$A:$K,10,FALSE)="","",VLOOKUP(ROW()-1,'Report 1 GLs (571 A)'!$A:$K,10,FALSE))</f>
        <v/>
      </c>
      <c r="G306" s="55" t="str">
        <f>IF(VLOOKUP(ROW()-1,'Report 1 GLs (571 A)'!$A:$K,11,FALSE)="","",VLOOKUP(ROW()-1,'Report 1 GLs (571 A)'!$A:$K,11,FALSE))</f>
        <v/>
      </c>
      <c r="Z306" s="55" t="s">
        <v>82</v>
      </c>
    </row>
    <row r="307" spans="1:26" x14ac:dyDescent="0.25">
      <c r="A307" s="55" t="str">
        <f>IF(VLOOKUP(ROW()-1,'Report 1 GLs (571 A)'!$A:$K,2,FALSE)="","",VLOOKUP(ROW()-1,'Report 1 GLs (571 A)'!$A:$K,2,FALSE))</f>
        <v/>
      </c>
      <c r="B307" s="104" t="str">
        <f>IF(VLOOKUP(ROW()-1,'Report 1 GLs (571 A)'!$A:$K,6,FALSE)="","",VLOOKUP(ROW()-1,'Report 1 GLs (571 A)'!$A:$K,6,FALSE))</f>
        <v/>
      </c>
      <c r="C307" s="55" t="str">
        <f>IF(VLOOKUP(ROW()-1,'Report 1 GLs (571 A)'!$A:$K,7,FALSE)="","",VLOOKUP(ROW()-1,'Report 1 GLs (571 A)'!$A:$K,7,FALSE))</f>
        <v/>
      </c>
      <c r="D307" s="55" t="str">
        <f>IF(VLOOKUP(ROW()-1,'Report 1 GLs (571 A)'!$A:$K,8,FALSE)="","",VLOOKUP(ROW()-1,'Report 1 GLs (571 A)'!$A:$K,8,FALSE))</f>
        <v/>
      </c>
      <c r="E307" s="55" t="str">
        <f>IF(VLOOKUP(ROW()-1,'Report 1 GLs (571 A)'!$A:$K,9,FALSE)="","",VLOOKUP(ROW()-1,'Report 1 GLs (571 A)'!$A:$K,9,FALSE))</f>
        <v/>
      </c>
      <c r="F307" s="104" t="str">
        <f>IF(VLOOKUP(ROW()-1,'Report 1 GLs (571 A)'!$A:$K,10,FALSE)="","",VLOOKUP(ROW()-1,'Report 1 GLs (571 A)'!$A:$K,10,FALSE))</f>
        <v/>
      </c>
      <c r="G307" s="55" t="str">
        <f>IF(VLOOKUP(ROW()-1,'Report 1 GLs (571 A)'!$A:$K,11,FALSE)="","",VLOOKUP(ROW()-1,'Report 1 GLs (571 A)'!$A:$K,11,FALSE))</f>
        <v/>
      </c>
      <c r="Z307" s="55" t="s">
        <v>82</v>
      </c>
    </row>
    <row r="308" spans="1:26" x14ac:dyDescent="0.25">
      <c r="A308" s="55" t="str">
        <f>IF(VLOOKUP(ROW()-1,'Report 1 GLs (571 A)'!$A:$K,2,FALSE)="","",VLOOKUP(ROW()-1,'Report 1 GLs (571 A)'!$A:$K,2,FALSE))</f>
        <v/>
      </c>
      <c r="B308" s="104" t="str">
        <f>IF(VLOOKUP(ROW()-1,'Report 1 GLs (571 A)'!$A:$K,6,FALSE)="","",VLOOKUP(ROW()-1,'Report 1 GLs (571 A)'!$A:$K,6,FALSE))</f>
        <v/>
      </c>
      <c r="C308" s="55" t="str">
        <f>IF(VLOOKUP(ROW()-1,'Report 1 GLs (571 A)'!$A:$K,7,FALSE)="","",VLOOKUP(ROW()-1,'Report 1 GLs (571 A)'!$A:$K,7,FALSE))</f>
        <v/>
      </c>
      <c r="D308" s="55" t="str">
        <f>IF(VLOOKUP(ROW()-1,'Report 1 GLs (571 A)'!$A:$K,8,FALSE)="","",VLOOKUP(ROW()-1,'Report 1 GLs (571 A)'!$A:$K,8,FALSE))</f>
        <v/>
      </c>
      <c r="E308" s="55" t="str">
        <f>IF(VLOOKUP(ROW()-1,'Report 1 GLs (571 A)'!$A:$K,9,FALSE)="","",VLOOKUP(ROW()-1,'Report 1 GLs (571 A)'!$A:$K,9,FALSE))</f>
        <v/>
      </c>
      <c r="F308" s="104" t="str">
        <f>IF(VLOOKUP(ROW()-1,'Report 1 GLs (571 A)'!$A:$K,10,FALSE)="","",VLOOKUP(ROW()-1,'Report 1 GLs (571 A)'!$A:$K,10,FALSE))</f>
        <v/>
      </c>
      <c r="G308" s="55" t="str">
        <f>IF(VLOOKUP(ROW()-1,'Report 1 GLs (571 A)'!$A:$K,11,FALSE)="","",VLOOKUP(ROW()-1,'Report 1 GLs (571 A)'!$A:$K,11,FALSE))</f>
        <v/>
      </c>
      <c r="Z308" s="55" t="s">
        <v>82</v>
      </c>
    </row>
    <row r="309" spans="1:26" x14ac:dyDescent="0.25">
      <c r="A309" s="55" t="str">
        <f>IF(VLOOKUP(ROW()-1,'Report 1 GLs (571 A)'!$A:$K,2,FALSE)="","",VLOOKUP(ROW()-1,'Report 1 GLs (571 A)'!$A:$K,2,FALSE))</f>
        <v/>
      </c>
      <c r="B309" s="104" t="str">
        <f>IF(VLOOKUP(ROW()-1,'Report 1 GLs (571 A)'!$A:$K,6,FALSE)="","",VLOOKUP(ROW()-1,'Report 1 GLs (571 A)'!$A:$K,6,FALSE))</f>
        <v/>
      </c>
      <c r="C309" s="55" t="str">
        <f>IF(VLOOKUP(ROW()-1,'Report 1 GLs (571 A)'!$A:$K,7,FALSE)="","",VLOOKUP(ROW()-1,'Report 1 GLs (571 A)'!$A:$K,7,FALSE))</f>
        <v/>
      </c>
      <c r="D309" s="55" t="str">
        <f>IF(VLOOKUP(ROW()-1,'Report 1 GLs (571 A)'!$A:$K,8,FALSE)="","",VLOOKUP(ROW()-1,'Report 1 GLs (571 A)'!$A:$K,8,FALSE))</f>
        <v/>
      </c>
      <c r="E309" s="55" t="str">
        <f>IF(VLOOKUP(ROW()-1,'Report 1 GLs (571 A)'!$A:$K,9,FALSE)="","",VLOOKUP(ROW()-1,'Report 1 GLs (571 A)'!$A:$K,9,FALSE))</f>
        <v/>
      </c>
      <c r="F309" s="104" t="str">
        <f>IF(VLOOKUP(ROW()-1,'Report 1 GLs (571 A)'!$A:$K,10,FALSE)="","",VLOOKUP(ROW()-1,'Report 1 GLs (571 A)'!$A:$K,10,FALSE))</f>
        <v/>
      </c>
      <c r="G309" s="55" t="str">
        <f>IF(VLOOKUP(ROW()-1,'Report 1 GLs (571 A)'!$A:$K,11,FALSE)="","",VLOOKUP(ROW()-1,'Report 1 GLs (571 A)'!$A:$K,11,FALSE))</f>
        <v/>
      </c>
      <c r="Z309" s="55" t="s">
        <v>82</v>
      </c>
    </row>
    <row r="310" spans="1:26" x14ac:dyDescent="0.25">
      <c r="A310" s="55" t="str">
        <f>IF(VLOOKUP(ROW()-1,'Report 1 GLs (571 A)'!$A:$K,2,FALSE)="","",VLOOKUP(ROW()-1,'Report 1 GLs (571 A)'!$A:$K,2,FALSE))</f>
        <v/>
      </c>
      <c r="B310" s="104" t="str">
        <f>IF(VLOOKUP(ROW()-1,'Report 1 GLs (571 A)'!$A:$K,6,FALSE)="","",VLOOKUP(ROW()-1,'Report 1 GLs (571 A)'!$A:$K,6,FALSE))</f>
        <v/>
      </c>
      <c r="C310" s="55" t="str">
        <f>IF(VLOOKUP(ROW()-1,'Report 1 GLs (571 A)'!$A:$K,7,FALSE)="","",VLOOKUP(ROW()-1,'Report 1 GLs (571 A)'!$A:$K,7,FALSE))</f>
        <v/>
      </c>
      <c r="D310" s="55" t="str">
        <f>IF(VLOOKUP(ROW()-1,'Report 1 GLs (571 A)'!$A:$K,8,FALSE)="","",VLOOKUP(ROW()-1,'Report 1 GLs (571 A)'!$A:$K,8,FALSE))</f>
        <v/>
      </c>
      <c r="E310" s="55" t="str">
        <f>IF(VLOOKUP(ROW()-1,'Report 1 GLs (571 A)'!$A:$K,9,FALSE)="","",VLOOKUP(ROW()-1,'Report 1 GLs (571 A)'!$A:$K,9,FALSE))</f>
        <v/>
      </c>
      <c r="F310" s="104" t="str">
        <f>IF(VLOOKUP(ROW()-1,'Report 1 GLs (571 A)'!$A:$K,10,FALSE)="","",VLOOKUP(ROW()-1,'Report 1 GLs (571 A)'!$A:$K,10,FALSE))</f>
        <v/>
      </c>
      <c r="G310" s="55" t="str">
        <f>IF(VLOOKUP(ROW()-1,'Report 1 GLs (571 A)'!$A:$K,11,FALSE)="","",VLOOKUP(ROW()-1,'Report 1 GLs (571 A)'!$A:$K,11,FALSE))</f>
        <v/>
      </c>
      <c r="Z310" s="55" t="s">
        <v>82</v>
      </c>
    </row>
    <row r="311" spans="1:26" x14ac:dyDescent="0.25">
      <c r="A311" s="55" t="str">
        <f>IF(VLOOKUP(ROW()-1,'Report 1 GLs (571 A)'!$A:$K,2,FALSE)="","",VLOOKUP(ROW()-1,'Report 1 GLs (571 A)'!$A:$K,2,FALSE))</f>
        <v/>
      </c>
      <c r="B311" s="104" t="str">
        <f>IF(VLOOKUP(ROW()-1,'Report 1 GLs (571 A)'!$A:$K,6,FALSE)="","",VLOOKUP(ROW()-1,'Report 1 GLs (571 A)'!$A:$K,6,FALSE))</f>
        <v/>
      </c>
      <c r="C311" s="55" t="str">
        <f>IF(VLOOKUP(ROW()-1,'Report 1 GLs (571 A)'!$A:$K,7,FALSE)="","",VLOOKUP(ROW()-1,'Report 1 GLs (571 A)'!$A:$K,7,FALSE))</f>
        <v/>
      </c>
      <c r="D311" s="55" t="str">
        <f>IF(VLOOKUP(ROW()-1,'Report 1 GLs (571 A)'!$A:$K,8,FALSE)="","",VLOOKUP(ROW()-1,'Report 1 GLs (571 A)'!$A:$K,8,FALSE))</f>
        <v/>
      </c>
      <c r="E311" s="55" t="str">
        <f>IF(VLOOKUP(ROW()-1,'Report 1 GLs (571 A)'!$A:$K,9,FALSE)="","",VLOOKUP(ROW()-1,'Report 1 GLs (571 A)'!$A:$K,9,FALSE))</f>
        <v/>
      </c>
      <c r="F311" s="104" t="str">
        <f>IF(VLOOKUP(ROW()-1,'Report 1 GLs (571 A)'!$A:$K,10,FALSE)="","",VLOOKUP(ROW()-1,'Report 1 GLs (571 A)'!$A:$K,10,FALSE))</f>
        <v/>
      </c>
      <c r="G311" s="55" t="str">
        <f>IF(VLOOKUP(ROW()-1,'Report 1 GLs (571 A)'!$A:$K,11,FALSE)="","",VLOOKUP(ROW()-1,'Report 1 GLs (571 A)'!$A:$K,11,FALSE))</f>
        <v/>
      </c>
      <c r="Z311" s="55" t="s">
        <v>82</v>
      </c>
    </row>
    <row r="312" spans="1:26" x14ac:dyDescent="0.25">
      <c r="A312" s="55" t="str">
        <f>IF(VLOOKUP(ROW()-1,'Report 1 GLs (571 A)'!$A:$K,2,FALSE)="","",VLOOKUP(ROW()-1,'Report 1 GLs (571 A)'!$A:$K,2,FALSE))</f>
        <v/>
      </c>
      <c r="B312" s="104" t="str">
        <f>IF(VLOOKUP(ROW()-1,'Report 1 GLs (571 A)'!$A:$K,6,FALSE)="","",VLOOKUP(ROW()-1,'Report 1 GLs (571 A)'!$A:$K,6,FALSE))</f>
        <v/>
      </c>
      <c r="C312" s="55" t="str">
        <f>IF(VLOOKUP(ROW()-1,'Report 1 GLs (571 A)'!$A:$K,7,FALSE)="","",VLOOKUP(ROW()-1,'Report 1 GLs (571 A)'!$A:$K,7,FALSE))</f>
        <v/>
      </c>
      <c r="D312" s="55" t="str">
        <f>IF(VLOOKUP(ROW()-1,'Report 1 GLs (571 A)'!$A:$K,8,FALSE)="","",VLOOKUP(ROW()-1,'Report 1 GLs (571 A)'!$A:$K,8,FALSE))</f>
        <v/>
      </c>
      <c r="E312" s="55" t="str">
        <f>IF(VLOOKUP(ROW()-1,'Report 1 GLs (571 A)'!$A:$K,9,FALSE)="","",VLOOKUP(ROW()-1,'Report 1 GLs (571 A)'!$A:$K,9,FALSE))</f>
        <v/>
      </c>
      <c r="F312" s="104" t="str">
        <f>IF(VLOOKUP(ROW()-1,'Report 1 GLs (571 A)'!$A:$K,10,FALSE)="","",VLOOKUP(ROW()-1,'Report 1 GLs (571 A)'!$A:$K,10,FALSE))</f>
        <v/>
      </c>
      <c r="G312" s="55" t="str">
        <f>IF(VLOOKUP(ROW()-1,'Report 1 GLs (571 A)'!$A:$K,11,FALSE)="","",VLOOKUP(ROW()-1,'Report 1 GLs (571 A)'!$A:$K,11,FALSE))</f>
        <v/>
      </c>
      <c r="Z312" s="55" t="s">
        <v>82</v>
      </c>
    </row>
    <row r="313" spans="1:26" x14ac:dyDescent="0.25">
      <c r="A313" s="55" t="str">
        <f>IF(VLOOKUP(ROW()-1,'Report 1 GLs (571 A)'!$A:$K,2,FALSE)="","",VLOOKUP(ROW()-1,'Report 1 GLs (571 A)'!$A:$K,2,FALSE))</f>
        <v/>
      </c>
      <c r="B313" s="104" t="str">
        <f>IF(VLOOKUP(ROW()-1,'Report 1 GLs (571 A)'!$A:$K,6,FALSE)="","",VLOOKUP(ROW()-1,'Report 1 GLs (571 A)'!$A:$K,6,FALSE))</f>
        <v/>
      </c>
      <c r="C313" s="55" t="str">
        <f>IF(VLOOKUP(ROW()-1,'Report 1 GLs (571 A)'!$A:$K,7,FALSE)="","",VLOOKUP(ROW()-1,'Report 1 GLs (571 A)'!$A:$K,7,FALSE))</f>
        <v/>
      </c>
      <c r="D313" s="55" t="str">
        <f>IF(VLOOKUP(ROW()-1,'Report 1 GLs (571 A)'!$A:$K,8,FALSE)="","",VLOOKUP(ROW()-1,'Report 1 GLs (571 A)'!$A:$K,8,FALSE))</f>
        <v/>
      </c>
      <c r="E313" s="55" t="str">
        <f>IF(VLOOKUP(ROW()-1,'Report 1 GLs (571 A)'!$A:$K,9,FALSE)="","",VLOOKUP(ROW()-1,'Report 1 GLs (571 A)'!$A:$K,9,FALSE))</f>
        <v/>
      </c>
      <c r="F313" s="104" t="str">
        <f>IF(VLOOKUP(ROW()-1,'Report 1 GLs (571 A)'!$A:$K,10,FALSE)="","",VLOOKUP(ROW()-1,'Report 1 GLs (571 A)'!$A:$K,10,FALSE))</f>
        <v/>
      </c>
      <c r="G313" s="55" t="str">
        <f>IF(VLOOKUP(ROW()-1,'Report 1 GLs (571 A)'!$A:$K,11,FALSE)="","",VLOOKUP(ROW()-1,'Report 1 GLs (571 A)'!$A:$K,11,FALSE))</f>
        <v/>
      </c>
      <c r="Z313" s="55" t="s">
        <v>82</v>
      </c>
    </row>
    <row r="314" spans="1:26" x14ac:dyDescent="0.25">
      <c r="A314" s="55" t="str">
        <f>IF(VLOOKUP(ROW()-1,'Report 1 GLs (571 A)'!$A:$K,2,FALSE)="","",VLOOKUP(ROW()-1,'Report 1 GLs (571 A)'!$A:$K,2,FALSE))</f>
        <v/>
      </c>
      <c r="B314" s="104" t="str">
        <f>IF(VLOOKUP(ROW()-1,'Report 1 GLs (571 A)'!$A:$K,6,FALSE)="","",VLOOKUP(ROW()-1,'Report 1 GLs (571 A)'!$A:$K,6,FALSE))</f>
        <v/>
      </c>
      <c r="C314" s="55" t="str">
        <f>IF(VLOOKUP(ROW()-1,'Report 1 GLs (571 A)'!$A:$K,7,FALSE)="","",VLOOKUP(ROW()-1,'Report 1 GLs (571 A)'!$A:$K,7,FALSE))</f>
        <v/>
      </c>
      <c r="D314" s="55" t="str">
        <f>IF(VLOOKUP(ROW()-1,'Report 1 GLs (571 A)'!$A:$K,8,FALSE)="","",VLOOKUP(ROW()-1,'Report 1 GLs (571 A)'!$A:$K,8,FALSE))</f>
        <v/>
      </c>
      <c r="E314" s="55" t="str">
        <f>IF(VLOOKUP(ROW()-1,'Report 1 GLs (571 A)'!$A:$K,9,FALSE)="","",VLOOKUP(ROW()-1,'Report 1 GLs (571 A)'!$A:$K,9,FALSE))</f>
        <v/>
      </c>
      <c r="F314" s="104" t="str">
        <f>IF(VLOOKUP(ROW()-1,'Report 1 GLs (571 A)'!$A:$K,10,FALSE)="","",VLOOKUP(ROW()-1,'Report 1 GLs (571 A)'!$A:$K,10,FALSE))</f>
        <v/>
      </c>
      <c r="G314" s="55" t="str">
        <f>IF(VLOOKUP(ROW()-1,'Report 1 GLs (571 A)'!$A:$K,11,FALSE)="","",VLOOKUP(ROW()-1,'Report 1 GLs (571 A)'!$A:$K,11,FALSE))</f>
        <v/>
      </c>
      <c r="Z314" s="55" t="s">
        <v>82</v>
      </c>
    </row>
    <row r="315" spans="1:26" x14ac:dyDescent="0.25">
      <c r="A315" s="55" t="str">
        <f>IF(VLOOKUP(ROW()-1,'Report 1 GLs (571 A)'!$A:$K,2,FALSE)="","",VLOOKUP(ROW()-1,'Report 1 GLs (571 A)'!$A:$K,2,FALSE))</f>
        <v/>
      </c>
      <c r="B315" s="104" t="str">
        <f>IF(VLOOKUP(ROW()-1,'Report 1 GLs (571 A)'!$A:$K,6,FALSE)="","",VLOOKUP(ROW()-1,'Report 1 GLs (571 A)'!$A:$K,6,FALSE))</f>
        <v/>
      </c>
      <c r="C315" s="55" t="str">
        <f>IF(VLOOKUP(ROW()-1,'Report 1 GLs (571 A)'!$A:$K,7,FALSE)="","",VLOOKUP(ROW()-1,'Report 1 GLs (571 A)'!$A:$K,7,FALSE))</f>
        <v/>
      </c>
      <c r="D315" s="55" t="str">
        <f>IF(VLOOKUP(ROW()-1,'Report 1 GLs (571 A)'!$A:$K,8,FALSE)="","",VLOOKUP(ROW()-1,'Report 1 GLs (571 A)'!$A:$K,8,FALSE))</f>
        <v/>
      </c>
      <c r="E315" s="55" t="str">
        <f>IF(VLOOKUP(ROW()-1,'Report 1 GLs (571 A)'!$A:$K,9,FALSE)="","",VLOOKUP(ROW()-1,'Report 1 GLs (571 A)'!$A:$K,9,FALSE))</f>
        <v/>
      </c>
      <c r="F315" s="104" t="str">
        <f>IF(VLOOKUP(ROW()-1,'Report 1 GLs (571 A)'!$A:$K,10,FALSE)="","",VLOOKUP(ROW()-1,'Report 1 GLs (571 A)'!$A:$K,10,FALSE))</f>
        <v/>
      </c>
      <c r="G315" s="55" t="str">
        <f>IF(VLOOKUP(ROW()-1,'Report 1 GLs (571 A)'!$A:$K,11,FALSE)="","",VLOOKUP(ROW()-1,'Report 1 GLs (571 A)'!$A:$K,11,FALSE))</f>
        <v/>
      </c>
      <c r="Z315" s="55" t="s">
        <v>82</v>
      </c>
    </row>
    <row r="316" spans="1:26" x14ac:dyDescent="0.25">
      <c r="A316" s="55" t="str">
        <f>IF(VLOOKUP(ROW()-1,'Report 1 GLs (571 A)'!$A:$K,2,FALSE)="","",VLOOKUP(ROW()-1,'Report 1 GLs (571 A)'!$A:$K,2,FALSE))</f>
        <v/>
      </c>
      <c r="B316" s="104" t="str">
        <f>IF(VLOOKUP(ROW()-1,'Report 1 GLs (571 A)'!$A:$K,6,FALSE)="","",VLOOKUP(ROW()-1,'Report 1 GLs (571 A)'!$A:$K,6,FALSE))</f>
        <v/>
      </c>
      <c r="C316" s="55" t="str">
        <f>IF(VLOOKUP(ROW()-1,'Report 1 GLs (571 A)'!$A:$K,7,FALSE)="","",VLOOKUP(ROW()-1,'Report 1 GLs (571 A)'!$A:$K,7,FALSE))</f>
        <v/>
      </c>
      <c r="D316" s="55" t="str">
        <f>IF(VLOOKUP(ROW()-1,'Report 1 GLs (571 A)'!$A:$K,8,FALSE)="","",VLOOKUP(ROW()-1,'Report 1 GLs (571 A)'!$A:$K,8,FALSE))</f>
        <v/>
      </c>
      <c r="E316" s="55" t="str">
        <f>IF(VLOOKUP(ROW()-1,'Report 1 GLs (571 A)'!$A:$K,9,FALSE)="","",VLOOKUP(ROW()-1,'Report 1 GLs (571 A)'!$A:$K,9,FALSE))</f>
        <v/>
      </c>
      <c r="F316" s="104" t="str">
        <f>IF(VLOOKUP(ROW()-1,'Report 1 GLs (571 A)'!$A:$K,10,FALSE)="","",VLOOKUP(ROW()-1,'Report 1 GLs (571 A)'!$A:$K,10,FALSE))</f>
        <v/>
      </c>
      <c r="G316" s="55" t="str">
        <f>IF(VLOOKUP(ROW()-1,'Report 1 GLs (571 A)'!$A:$K,11,FALSE)="","",VLOOKUP(ROW()-1,'Report 1 GLs (571 A)'!$A:$K,11,FALSE))</f>
        <v/>
      </c>
      <c r="Z316" s="55" t="s">
        <v>82</v>
      </c>
    </row>
    <row r="317" spans="1:26" x14ac:dyDescent="0.25">
      <c r="A317" s="55" t="str">
        <f>IF(VLOOKUP(ROW()-1,'Report 1 GLs (571 A)'!$A:$K,2,FALSE)="","",VLOOKUP(ROW()-1,'Report 1 GLs (571 A)'!$A:$K,2,FALSE))</f>
        <v/>
      </c>
      <c r="B317" s="104" t="str">
        <f>IF(VLOOKUP(ROW()-1,'Report 1 GLs (571 A)'!$A:$K,6,FALSE)="","",VLOOKUP(ROW()-1,'Report 1 GLs (571 A)'!$A:$K,6,FALSE))</f>
        <v/>
      </c>
      <c r="C317" s="55" t="str">
        <f>IF(VLOOKUP(ROW()-1,'Report 1 GLs (571 A)'!$A:$K,7,FALSE)="","",VLOOKUP(ROW()-1,'Report 1 GLs (571 A)'!$A:$K,7,FALSE))</f>
        <v/>
      </c>
      <c r="D317" s="55" t="str">
        <f>IF(VLOOKUP(ROW()-1,'Report 1 GLs (571 A)'!$A:$K,8,FALSE)="","",VLOOKUP(ROW()-1,'Report 1 GLs (571 A)'!$A:$K,8,FALSE))</f>
        <v/>
      </c>
      <c r="E317" s="55" t="str">
        <f>IF(VLOOKUP(ROW()-1,'Report 1 GLs (571 A)'!$A:$K,9,FALSE)="","",VLOOKUP(ROW()-1,'Report 1 GLs (571 A)'!$A:$K,9,FALSE))</f>
        <v/>
      </c>
      <c r="F317" s="104" t="str">
        <f>IF(VLOOKUP(ROW()-1,'Report 1 GLs (571 A)'!$A:$K,10,FALSE)="","",VLOOKUP(ROW()-1,'Report 1 GLs (571 A)'!$A:$K,10,FALSE))</f>
        <v/>
      </c>
      <c r="G317" s="55" t="str">
        <f>IF(VLOOKUP(ROW()-1,'Report 1 GLs (571 A)'!$A:$K,11,FALSE)="","",VLOOKUP(ROW()-1,'Report 1 GLs (571 A)'!$A:$K,11,FALSE))</f>
        <v/>
      </c>
      <c r="Z317" s="55" t="s">
        <v>82</v>
      </c>
    </row>
    <row r="318" spans="1:26" x14ac:dyDescent="0.25">
      <c r="A318" s="55" t="str">
        <f>IF(VLOOKUP(ROW()-1,'Report 1 GLs (571 A)'!$A:$K,2,FALSE)="","",VLOOKUP(ROW()-1,'Report 1 GLs (571 A)'!$A:$K,2,FALSE))</f>
        <v/>
      </c>
      <c r="B318" s="104" t="str">
        <f>IF(VLOOKUP(ROW()-1,'Report 1 GLs (571 A)'!$A:$K,6,FALSE)="","",VLOOKUP(ROW()-1,'Report 1 GLs (571 A)'!$A:$K,6,FALSE))</f>
        <v/>
      </c>
      <c r="C318" s="55" t="str">
        <f>IF(VLOOKUP(ROW()-1,'Report 1 GLs (571 A)'!$A:$K,7,FALSE)="","",VLOOKUP(ROW()-1,'Report 1 GLs (571 A)'!$A:$K,7,FALSE))</f>
        <v/>
      </c>
      <c r="D318" s="55" t="str">
        <f>IF(VLOOKUP(ROW()-1,'Report 1 GLs (571 A)'!$A:$K,8,FALSE)="","",VLOOKUP(ROW()-1,'Report 1 GLs (571 A)'!$A:$K,8,FALSE))</f>
        <v/>
      </c>
      <c r="E318" s="55" t="str">
        <f>IF(VLOOKUP(ROW()-1,'Report 1 GLs (571 A)'!$A:$K,9,FALSE)="","",VLOOKUP(ROW()-1,'Report 1 GLs (571 A)'!$A:$K,9,FALSE))</f>
        <v/>
      </c>
      <c r="F318" s="104" t="str">
        <f>IF(VLOOKUP(ROW()-1,'Report 1 GLs (571 A)'!$A:$K,10,FALSE)="","",VLOOKUP(ROW()-1,'Report 1 GLs (571 A)'!$A:$K,10,FALSE))</f>
        <v/>
      </c>
      <c r="G318" s="55" t="str">
        <f>IF(VLOOKUP(ROW()-1,'Report 1 GLs (571 A)'!$A:$K,11,FALSE)="","",VLOOKUP(ROW()-1,'Report 1 GLs (571 A)'!$A:$K,11,FALSE))</f>
        <v/>
      </c>
      <c r="Z318" s="55" t="s">
        <v>82</v>
      </c>
    </row>
    <row r="319" spans="1:26" x14ac:dyDescent="0.25">
      <c r="A319" s="55" t="str">
        <f>IF(VLOOKUP(ROW()-1,'Report 1 GLs (571 A)'!$A:$K,2,FALSE)="","",VLOOKUP(ROW()-1,'Report 1 GLs (571 A)'!$A:$K,2,FALSE))</f>
        <v/>
      </c>
      <c r="B319" s="104" t="str">
        <f>IF(VLOOKUP(ROW()-1,'Report 1 GLs (571 A)'!$A:$K,6,FALSE)="","",VLOOKUP(ROW()-1,'Report 1 GLs (571 A)'!$A:$K,6,FALSE))</f>
        <v/>
      </c>
      <c r="C319" s="55" t="str">
        <f>IF(VLOOKUP(ROW()-1,'Report 1 GLs (571 A)'!$A:$K,7,FALSE)="","",VLOOKUP(ROW()-1,'Report 1 GLs (571 A)'!$A:$K,7,FALSE))</f>
        <v/>
      </c>
      <c r="D319" s="55" t="str">
        <f>IF(VLOOKUP(ROW()-1,'Report 1 GLs (571 A)'!$A:$K,8,FALSE)="","",VLOOKUP(ROW()-1,'Report 1 GLs (571 A)'!$A:$K,8,FALSE))</f>
        <v/>
      </c>
      <c r="E319" s="55" t="str">
        <f>IF(VLOOKUP(ROW()-1,'Report 1 GLs (571 A)'!$A:$K,9,FALSE)="","",VLOOKUP(ROW()-1,'Report 1 GLs (571 A)'!$A:$K,9,FALSE))</f>
        <v/>
      </c>
      <c r="F319" s="104" t="str">
        <f>IF(VLOOKUP(ROW()-1,'Report 1 GLs (571 A)'!$A:$K,10,FALSE)="","",VLOOKUP(ROW()-1,'Report 1 GLs (571 A)'!$A:$K,10,FALSE))</f>
        <v/>
      </c>
      <c r="G319" s="55" t="str">
        <f>IF(VLOOKUP(ROW()-1,'Report 1 GLs (571 A)'!$A:$K,11,FALSE)="","",VLOOKUP(ROW()-1,'Report 1 GLs (571 A)'!$A:$K,11,FALSE))</f>
        <v/>
      </c>
      <c r="Z319" s="55" t="s">
        <v>82</v>
      </c>
    </row>
    <row r="320" spans="1:26" x14ac:dyDescent="0.25">
      <c r="A320" s="55" t="str">
        <f>IF(VLOOKUP(ROW()-1,'Report 1 GLs (571 A)'!$A:$K,2,FALSE)="","",VLOOKUP(ROW()-1,'Report 1 GLs (571 A)'!$A:$K,2,FALSE))</f>
        <v/>
      </c>
      <c r="B320" s="104" t="str">
        <f>IF(VLOOKUP(ROW()-1,'Report 1 GLs (571 A)'!$A:$K,6,FALSE)="","",VLOOKUP(ROW()-1,'Report 1 GLs (571 A)'!$A:$K,6,FALSE))</f>
        <v/>
      </c>
      <c r="C320" s="55" t="str">
        <f>IF(VLOOKUP(ROW()-1,'Report 1 GLs (571 A)'!$A:$K,7,FALSE)="","",VLOOKUP(ROW()-1,'Report 1 GLs (571 A)'!$A:$K,7,FALSE))</f>
        <v/>
      </c>
      <c r="D320" s="55" t="str">
        <f>IF(VLOOKUP(ROW()-1,'Report 1 GLs (571 A)'!$A:$K,8,FALSE)="","",VLOOKUP(ROW()-1,'Report 1 GLs (571 A)'!$A:$K,8,FALSE))</f>
        <v/>
      </c>
      <c r="E320" s="55" t="str">
        <f>IF(VLOOKUP(ROW()-1,'Report 1 GLs (571 A)'!$A:$K,9,FALSE)="","",VLOOKUP(ROW()-1,'Report 1 GLs (571 A)'!$A:$K,9,FALSE))</f>
        <v/>
      </c>
      <c r="F320" s="104" t="str">
        <f>IF(VLOOKUP(ROW()-1,'Report 1 GLs (571 A)'!$A:$K,10,FALSE)="","",VLOOKUP(ROW()-1,'Report 1 GLs (571 A)'!$A:$K,10,FALSE))</f>
        <v/>
      </c>
      <c r="G320" s="55" t="str">
        <f>IF(VLOOKUP(ROW()-1,'Report 1 GLs (571 A)'!$A:$K,11,FALSE)="","",VLOOKUP(ROW()-1,'Report 1 GLs (571 A)'!$A:$K,11,FALSE))</f>
        <v/>
      </c>
      <c r="Z320" s="55" t="s">
        <v>82</v>
      </c>
    </row>
    <row r="321" spans="1:26" x14ac:dyDescent="0.25">
      <c r="A321" s="55" t="str">
        <f>IF(VLOOKUP(ROW()-1,'Report 1 GLs (571 A)'!$A:$K,2,FALSE)="","",VLOOKUP(ROW()-1,'Report 1 GLs (571 A)'!$A:$K,2,FALSE))</f>
        <v/>
      </c>
      <c r="B321" s="104" t="str">
        <f>IF(VLOOKUP(ROW()-1,'Report 1 GLs (571 A)'!$A:$K,6,FALSE)="","",VLOOKUP(ROW()-1,'Report 1 GLs (571 A)'!$A:$K,6,FALSE))</f>
        <v/>
      </c>
      <c r="C321" s="55" t="str">
        <f>IF(VLOOKUP(ROW()-1,'Report 1 GLs (571 A)'!$A:$K,7,FALSE)="","",VLOOKUP(ROW()-1,'Report 1 GLs (571 A)'!$A:$K,7,FALSE))</f>
        <v/>
      </c>
      <c r="D321" s="55" t="str">
        <f>IF(VLOOKUP(ROW()-1,'Report 1 GLs (571 A)'!$A:$K,8,FALSE)="","",VLOOKUP(ROW()-1,'Report 1 GLs (571 A)'!$A:$K,8,FALSE))</f>
        <v/>
      </c>
      <c r="E321" s="55" t="str">
        <f>IF(VLOOKUP(ROW()-1,'Report 1 GLs (571 A)'!$A:$K,9,FALSE)="","",VLOOKUP(ROW()-1,'Report 1 GLs (571 A)'!$A:$K,9,FALSE))</f>
        <v/>
      </c>
      <c r="F321" s="104" t="str">
        <f>IF(VLOOKUP(ROW()-1,'Report 1 GLs (571 A)'!$A:$K,10,FALSE)="","",VLOOKUP(ROW()-1,'Report 1 GLs (571 A)'!$A:$K,10,FALSE))</f>
        <v/>
      </c>
      <c r="G321" s="55" t="str">
        <f>IF(VLOOKUP(ROW()-1,'Report 1 GLs (571 A)'!$A:$K,11,FALSE)="","",VLOOKUP(ROW()-1,'Report 1 GLs (571 A)'!$A:$K,11,FALSE))</f>
        <v/>
      </c>
      <c r="Z321" s="55" t="s">
        <v>82</v>
      </c>
    </row>
    <row r="322" spans="1:26" x14ac:dyDescent="0.25">
      <c r="A322" s="55" t="str">
        <f>IF(VLOOKUP(ROW()-1,'Report 1 GLs (571 A)'!$A:$K,2,FALSE)="","",VLOOKUP(ROW()-1,'Report 1 GLs (571 A)'!$A:$K,2,FALSE))</f>
        <v/>
      </c>
      <c r="B322" s="104" t="str">
        <f>IF(VLOOKUP(ROW()-1,'Report 1 GLs (571 A)'!$A:$K,6,FALSE)="","",VLOOKUP(ROW()-1,'Report 1 GLs (571 A)'!$A:$K,6,FALSE))</f>
        <v/>
      </c>
      <c r="C322" s="55" t="str">
        <f>IF(VLOOKUP(ROW()-1,'Report 1 GLs (571 A)'!$A:$K,7,FALSE)="","",VLOOKUP(ROW()-1,'Report 1 GLs (571 A)'!$A:$K,7,FALSE))</f>
        <v/>
      </c>
      <c r="D322" s="55" t="str">
        <f>IF(VLOOKUP(ROW()-1,'Report 1 GLs (571 A)'!$A:$K,8,FALSE)="","",VLOOKUP(ROW()-1,'Report 1 GLs (571 A)'!$A:$K,8,FALSE))</f>
        <v/>
      </c>
      <c r="E322" s="55" t="str">
        <f>IF(VLOOKUP(ROW()-1,'Report 1 GLs (571 A)'!$A:$K,9,FALSE)="","",VLOOKUP(ROW()-1,'Report 1 GLs (571 A)'!$A:$K,9,FALSE))</f>
        <v/>
      </c>
      <c r="F322" s="104" t="str">
        <f>IF(VLOOKUP(ROW()-1,'Report 1 GLs (571 A)'!$A:$K,10,FALSE)="","",VLOOKUP(ROW()-1,'Report 1 GLs (571 A)'!$A:$K,10,FALSE))</f>
        <v/>
      </c>
      <c r="G322" s="55" t="str">
        <f>IF(VLOOKUP(ROW()-1,'Report 1 GLs (571 A)'!$A:$K,11,FALSE)="","",VLOOKUP(ROW()-1,'Report 1 GLs (571 A)'!$A:$K,11,FALSE))</f>
        <v/>
      </c>
      <c r="Z322" s="55" t="s">
        <v>82</v>
      </c>
    </row>
    <row r="323" spans="1:26" x14ac:dyDescent="0.25">
      <c r="A323" s="55" t="str">
        <f>IF(VLOOKUP(ROW()-1,'Report 1 GLs (571 A)'!$A:$K,2,FALSE)="","",VLOOKUP(ROW()-1,'Report 1 GLs (571 A)'!$A:$K,2,FALSE))</f>
        <v/>
      </c>
      <c r="B323" s="104" t="str">
        <f>IF(VLOOKUP(ROW()-1,'Report 1 GLs (571 A)'!$A:$K,6,FALSE)="","",VLOOKUP(ROW()-1,'Report 1 GLs (571 A)'!$A:$K,6,FALSE))</f>
        <v/>
      </c>
      <c r="C323" s="55" t="str">
        <f>IF(VLOOKUP(ROW()-1,'Report 1 GLs (571 A)'!$A:$K,7,FALSE)="","",VLOOKUP(ROW()-1,'Report 1 GLs (571 A)'!$A:$K,7,FALSE))</f>
        <v/>
      </c>
      <c r="D323" s="55" t="str">
        <f>IF(VLOOKUP(ROW()-1,'Report 1 GLs (571 A)'!$A:$K,8,FALSE)="","",VLOOKUP(ROW()-1,'Report 1 GLs (571 A)'!$A:$K,8,FALSE))</f>
        <v/>
      </c>
      <c r="E323" s="55" t="str">
        <f>IF(VLOOKUP(ROW()-1,'Report 1 GLs (571 A)'!$A:$K,9,FALSE)="","",VLOOKUP(ROW()-1,'Report 1 GLs (571 A)'!$A:$K,9,FALSE))</f>
        <v/>
      </c>
      <c r="F323" s="104" t="str">
        <f>IF(VLOOKUP(ROW()-1,'Report 1 GLs (571 A)'!$A:$K,10,FALSE)="","",VLOOKUP(ROW()-1,'Report 1 GLs (571 A)'!$A:$K,10,FALSE))</f>
        <v/>
      </c>
      <c r="G323" s="55" t="str">
        <f>IF(VLOOKUP(ROW()-1,'Report 1 GLs (571 A)'!$A:$K,11,FALSE)="","",VLOOKUP(ROW()-1,'Report 1 GLs (571 A)'!$A:$K,11,FALSE))</f>
        <v/>
      </c>
      <c r="Z323" s="55" t="s">
        <v>82</v>
      </c>
    </row>
    <row r="324" spans="1:26" x14ac:dyDescent="0.25">
      <c r="A324" s="55" t="str">
        <f>IF(VLOOKUP(ROW()-1,'Report 1 GLs (571 A)'!$A:$K,2,FALSE)="","",VLOOKUP(ROW()-1,'Report 1 GLs (571 A)'!$A:$K,2,FALSE))</f>
        <v/>
      </c>
      <c r="B324" s="104" t="str">
        <f>IF(VLOOKUP(ROW()-1,'Report 1 GLs (571 A)'!$A:$K,6,FALSE)="","",VLOOKUP(ROW()-1,'Report 1 GLs (571 A)'!$A:$K,6,FALSE))</f>
        <v/>
      </c>
      <c r="C324" s="55" t="str">
        <f>IF(VLOOKUP(ROW()-1,'Report 1 GLs (571 A)'!$A:$K,7,FALSE)="","",VLOOKUP(ROW()-1,'Report 1 GLs (571 A)'!$A:$K,7,FALSE))</f>
        <v/>
      </c>
      <c r="D324" s="55" t="str">
        <f>IF(VLOOKUP(ROW()-1,'Report 1 GLs (571 A)'!$A:$K,8,FALSE)="","",VLOOKUP(ROW()-1,'Report 1 GLs (571 A)'!$A:$K,8,FALSE))</f>
        <v/>
      </c>
      <c r="E324" s="55" t="str">
        <f>IF(VLOOKUP(ROW()-1,'Report 1 GLs (571 A)'!$A:$K,9,FALSE)="","",VLOOKUP(ROW()-1,'Report 1 GLs (571 A)'!$A:$K,9,FALSE))</f>
        <v/>
      </c>
      <c r="F324" s="104" t="str">
        <f>IF(VLOOKUP(ROW()-1,'Report 1 GLs (571 A)'!$A:$K,10,FALSE)="","",VLOOKUP(ROW()-1,'Report 1 GLs (571 A)'!$A:$K,10,FALSE))</f>
        <v/>
      </c>
      <c r="G324" s="55" t="str">
        <f>IF(VLOOKUP(ROW()-1,'Report 1 GLs (571 A)'!$A:$K,11,FALSE)="","",VLOOKUP(ROW()-1,'Report 1 GLs (571 A)'!$A:$K,11,FALSE))</f>
        <v/>
      </c>
      <c r="Z324" s="55" t="s">
        <v>82</v>
      </c>
    </row>
    <row r="325" spans="1:26" x14ac:dyDescent="0.25">
      <c r="A325" s="55" t="str">
        <f>IF(VLOOKUP(ROW()-1,'Report 1 GLs (571 A)'!$A:$K,2,FALSE)="","",VLOOKUP(ROW()-1,'Report 1 GLs (571 A)'!$A:$K,2,FALSE))</f>
        <v/>
      </c>
      <c r="B325" s="104" t="str">
        <f>IF(VLOOKUP(ROW()-1,'Report 1 GLs (571 A)'!$A:$K,6,FALSE)="","",VLOOKUP(ROW()-1,'Report 1 GLs (571 A)'!$A:$K,6,FALSE))</f>
        <v/>
      </c>
      <c r="C325" s="55" t="str">
        <f>IF(VLOOKUP(ROW()-1,'Report 1 GLs (571 A)'!$A:$K,7,FALSE)="","",VLOOKUP(ROW()-1,'Report 1 GLs (571 A)'!$A:$K,7,FALSE))</f>
        <v/>
      </c>
      <c r="D325" s="55" t="str">
        <f>IF(VLOOKUP(ROW()-1,'Report 1 GLs (571 A)'!$A:$K,8,FALSE)="","",VLOOKUP(ROW()-1,'Report 1 GLs (571 A)'!$A:$K,8,FALSE))</f>
        <v/>
      </c>
      <c r="E325" s="55" t="str">
        <f>IF(VLOOKUP(ROW()-1,'Report 1 GLs (571 A)'!$A:$K,9,FALSE)="","",VLOOKUP(ROW()-1,'Report 1 GLs (571 A)'!$A:$K,9,FALSE))</f>
        <v/>
      </c>
      <c r="F325" s="104" t="str">
        <f>IF(VLOOKUP(ROW()-1,'Report 1 GLs (571 A)'!$A:$K,10,FALSE)="","",VLOOKUP(ROW()-1,'Report 1 GLs (571 A)'!$A:$K,10,FALSE))</f>
        <v/>
      </c>
      <c r="G325" s="55" t="str">
        <f>IF(VLOOKUP(ROW()-1,'Report 1 GLs (571 A)'!$A:$K,11,FALSE)="","",VLOOKUP(ROW()-1,'Report 1 GLs (571 A)'!$A:$K,11,FALSE))</f>
        <v/>
      </c>
      <c r="Z325" s="55" t="s">
        <v>82</v>
      </c>
    </row>
    <row r="326" spans="1:26" x14ac:dyDescent="0.25">
      <c r="A326" s="55" t="str">
        <f>IF(VLOOKUP(ROW()-1,'Report 1 GLs (571 A)'!$A:$K,2,FALSE)="","",VLOOKUP(ROW()-1,'Report 1 GLs (571 A)'!$A:$K,2,FALSE))</f>
        <v/>
      </c>
      <c r="B326" s="104" t="str">
        <f>IF(VLOOKUP(ROW()-1,'Report 1 GLs (571 A)'!$A:$K,6,FALSE)="","",VLOOKUP(ROW()-1,'Report 1 GLs (571 A)'!$A:$K,6,FALSE))</f>
        <v/>
      </c>
      <c r="C326" s="55" t="str">
        <f>IF(VLOOKUP(ROW()-1,'Report 1 GLs (571 A)'!$A:$K,7,FALSE)="","",VLOOKUP(ROW()-1,'Report 1 GLs (571 A)'!$A:$K,7,FALSE))</f>
        <v/>
      </c>
      <c r="D326" s="55" t="str">
        <f>IF(VLOOKUP(ROW()-1,'Report 1 GLs (571 A)'!$A:$K,8,FALSE)="","",VLOOKUP(ROW()-1,'Report 1 GLs (571 A)'!$A:$K,8,FALSE))</f>
        <v/>
      </c>
      <c r="E326" s="55" t="str">
        <f>IF(VLOOKUP(ROW()-1,'Report 1 GLs (571 A)'!$A:$K,9,FALSE)="","",VLOOKUP(ROW()-1,'Report 1 GLs (571 A)'!$A:$K,9,FALSE))</f>
        <v/>
      </c>
      <c r="F326" s="104" t="str">
        <f>IF(VLOOKUP(ROW()-1,'Report 1 GLs (571 A)'!$A:$K,10,FALSE)="","",VLOOKUP(ROW()-1,'Report 1 GLs (571 A)'!$A:$K,10,FALSE))</f>
        <v/>
      </c>
      <c r="G326" s="55" t="str">
        <f>IF(VLOOKUP(ROW()-1,'Report 1 GLs (571 A)'!$A:$K,11,FALSE)="","",VLOOKUP(ROW()-1,'Report 1 GLs (571 A)'!$A:$K,11,FALSE))</f>
        <v/>
      </c>
      <c r="Z326" s="55" t="s">
        <v>82</v>
      </c>
    </row>
    <row r="327" spans="1:26" x14ac:dyDescent="0.25">
      <c r="A327" s="55" t="str">
        <f>IF(VLOOKUP(ROW()-1,'Report 1 GLs (571 A)'!$A:$K,2,FALSE)="","",VLOOKUP(ROW()-1,'Report 1 GLs (571 A)'!$A:$K,2,FALSE))</f>
        <v/>
      </c>
      <c r="B327" s="104" t="str">
        <f>IF(VLOOKUP(ROW()-1,'Report 1 GLs (571 A)'!$A:$K,6,FALSE)="","",VLOOKUP(ROW()-1,'Report 1 GLs (571 A)'!$A:$K,6,FALSE))</f>
        <v/>
      </c>
      <c r="C327" s="55" t="str">
        <f>IF(VLOOKUP(ROW()-1,'Report 1 GLs (571 A)'!$A:$K,7,FALSE)="","",VLOOKUP(ROW()-1,'Report 1 GLs (571 A)'!$A:$K,7,FALSE))</f>
        <v/>
      </c>
      <c r="D327" s="55" t="str">
        <f>IF(VLOOKUP(ROW()-1,'Report 1 GLs (571 A)'!$A:$K,8,FALSE)="","",VLOOKUP(ROW()-1,'Report 1 GLs (571 A)'!$A:$K,8,FALSE))</f>
        <v/>
      </c>
      <c r="E327" s="55" t="str">
        <f>IF(VLOOKUP(ROW()-1,'Report 1 GLs (571 A)'!$A:$K,9,FALSE)="","",VLOOKUP(ROW()-1,'Report 1 GLs (571 A)'!$A:$K,9,FALSE))</f>
        <v/>
      </c>
      <c r="F327" s="104" t="str">
        <f>IF(VLOOKUP(ROW()-1,'Report 1 GLs (571 A)'!$A:$K,10,FALSE)="","",VLOOKUP(ROW()-1,'Report 1 GLs (571 A)'!$A:$K,10,FALSE))</f>
        <v/>
      </c>
      <c r="G327" s="55" t="str">
        <f>IF(VLOOKUP(ROW()-1,'Report 1 GLs (571 A)'!$A:$K,11,FALSE)="","",VLOOKUP(ROW()-1,'Report 1 GLs (571 A)'!$A:$K,11,FALSE))</f>
        <v/>
      </c>
      <c r="Z327" s="55" t="s">
        <v>82</v>
      </c>
    </row>
    <row r="328" spans="1:26" x14ac:dyDescent="0.25">
      <c r="A328" s="55" t="str">
        <f>IF(VLOOKUP(ROW()-1,'Report 1 GLs (571 A)'!$A:$K,2,FALSE)="","",VLOOKUP(ROW()-1,'Report 1 GLs (571 A)'!$A:$K,2,FALSE))</f>
        <v/>
      </c>
      <c r="B328" s="104" t="str">
        <f>IF(VLOOKUP(ROW()-1,'Report 1 GLs (571 A)'!$A:$K,6,FALSE)="","",VLOOKUP(ROW()-1,'Report 1 GLs (571 A)'!$A:$K,6,FALSE))</f>
        <v/>
      </c>
      <c r="C328" s="55" t="str">
        <f>IF(VLOOKUP(ROW()-1,'Report 1 GLs (571 A)'!$A:$K,7,FALSE)="","",VLOOKUP(ROW()-1,'Report 1 GLs (571 A)'!$A:$K,7,FALSE))</f>
        <v/>
      </c>
      <c r="D328" s="55" t="str">
        <f>IF(VLOOKUP(ROW()-1,'Report 1 GLs (571 A)'!$A:$K,8,FALSE)="","",VLOOKUP(ROW()-1,'Report 1 GLs (571 A)'!$A:$K,8,FALSE))</f>
        <v/>
      </c>
      <c r="E328" s="55" t="str">
        <f>IF(VLOOKUP(ROW()-1,'Report 1 GLs (571 A)'!$A:$K,9,FALSE)="","",VLOOKUP(ROW()-1,'Report 1 GLs (571 A)'!$A:$K,9,FALSE))</f>
        <v/>
      </c>
      <c r="F328" s="104" t="str">
        <f>IF(VLOOKUP(ROW()-1,'Report 1 GLs (571 A)'!$A:$K,10,FALSE)="","",VLOOKUP(ROW()-1,'Report 1 GLs (571 A)'!$A:$K,10,FALSE))</f>
        <v/>
      </c>
      <c r="G328" s="55" t="str">
        <f>IF(VLOOKUP(ROW()-1,'Report 1 GLs (571 A)'!$A:$K,11,FALSE)="","",VLOOKUP(ROW()-1,'Report 1 GLs (571 A)'!$A:$K,11,FALSE))</f>
        <v/>
      </c>
      <c r="Z328" s="55" t="s">
        <v>82</v>
      </c>
    </row>
    <row r="329" spans="1:26" x14ac:dyDescent="0.25">
      <c r="A329" s="55" t="str">
        <f>IF(VLOOKUP(ROW()-1,'Report 1 GLs (571 A)'!$A:$K,2,FALSE)="","",VLOOKUP(ROW()-1,'Report 1 GLs (571 A)'!$A:$K,2,FALSE))</f>
        <v/>
      </c>
      <c r="B329" s="104" t="str">
        <f>IF(VLOOKUP(ROW()-1,'Report 1 GLs (571 A)'!$A:$K,6,FALSE)="","",VLOOKUP(ROW()-1,'Report 1 GLs (571 A)'!$A:$K,6,FALSE))</f>
        <v/>
      </c>
      <c r="C329" s="55" t="str">
        <f>IF(VLOOKUP(ROW()-1,'Report 1 GLs (571 A)'!$A:$K,7,FALSE)="","",VLOOKUP(ROW()-1,'Report 1 GLs (571 A)'!$A:$K,7,FALSE))</f>
        <v/>
      </c>
      <c r="D329" s="55" t="str">
        <f>IF(VLOOKUP(ROW()-1,'Report 1 GLs (571 A)'!$A:$K,8,FALSE)="","",VLOOKUP(ROW()-1,'Report 1 GLs (571 A)'!$A:$K,8,FALSE))</f>
        <v/>
      </c>
      <c r="E329" s="55" t="str">
        <f>IF(VLOOKUP(ROW()-1,'Report 1 GLs (571 A)'!$A:$K,9,FALSE)="","",VLOOKUP(ROW()-1,'Report 1 GLs (571 A)'!$A:$K,9,FALSE))</f>
        <v/>
      </c>
      <c r="F329" s="104" t="str">
        <f>IF(VLOOKUP(ROW()-1,'Report 1 GLs (571 A)'!$A:$K,10,FALSE)="","",VLOOKUP(ROW()-1,'Report 1 GLs (571 A)'!$A:$K,10,FALSE))</f>
        <v/>
      </c>
      <c r="G329" s="55" t="str">
        <f>IF(VLOOKUP(ROW()-1,'Report 1 GLs (571 A)'!$A:$K,11,FALSE)="","",VLOOKUP(ROW()-1,'Report 1 GLs (571 A)'!$A:$K,11,FALSE))</f>
        <v/>
      </c>
      <c r="Z329" s="55" t="s">
        <v>82</v>
      </c>
    </row>
    <row r="330" spans="1:26" x14ac:dyDescent="0.25">
      <c r="A330" s="55" t="str">
        <f>IF(VLOOKUP(ROW()-1,'Report 1 GLs (571 A)'!$A:$K,2,FALSE)="","",VLOOKUP(ROW()-1,'Report 1 GLs (571 A)'!$A:$K,2,FALSE))</f>
        <v/>
      </c>
      <c r="B330" s="104" t="str">
        <f>IF(VLOOKUP(ROW()-1,'Report 1 GLs (571 A)'!$A:$K,6,FALSE)="","",VLOOKUP(ROW()-1,'Report 1 GLs (571 A)'!$A:$K,6,FALSE))</f>
        <v/>
      </c>
      <c r="C330" s="55" t="str">
        <f>IF(VLOOKUP(ROW()-1,'Report 1 GLs (571 A)'!$A:$K,7,FALSE)="","",VLOOKUP(ROW()-1,'Report 1 GLs (571 A)'!$A:$K,7,FALSE))</f>
        <v/>
      </c>
      <c r="D330" s="55" t="str">
        <f>IF(VLOOKUP(ROW()-1,'Report 1 GLs (571 A)'!$A:$K,8,FALSE)="","",VLOOKUP(ROW()-1,'Report 1 GLs (571 A)'!$A:$K,8,FALSE))</f>
        <v/>
      </c>
      <c r="E330" s="55" t="str">
        <f>IF(VLOOKUP(ROW()-1,'Report 1 GLs (571 A)'!$A:$K,9,FALSE)="","",VLOOKUP(ROW()-1,'Report 1 GLs (571 A)'!$A:$K,9,FALSE))</f>
        <v/>
      </c>
      <c r="F330" s="104" t="str">
        <f>IF(VLOOKUP(ROW()-1,'Report 1 GLs (571 A)'!$A:$K,10,FALSE)="","",VLOOKUP(ROW()-1,'Report 1 GLs (571 A)'!$A:$K,10,FALSE))</f>
        <v/>
      </c>
      <c r="G330" s="55" t="str">
        <f>IF(VLOOKUP(ROW()-1,'Report 1 GLs (571 A)'!$A:$K,11,FALSE)="","",VLOOKUP(ROW()-1,'Report 1 GLs (571 A)'!$A:$K,11,FALSE))</f>
        <v/>
      </c>
      <c r="Z330" s="55" t="s">
        <v>82</v>
      </c>
    </row>
    <row r="331" spans="1:26" x14ac:dyDescent="0.25">
      <c r="A331" s="55" t="str">
        <f>IF(VLOOKUP(ROW()-1,'Report 1 GLs (571 A)'!$A:$K,2,FALSE)="","",VLOOKUP(ROW()-1,'Report 1 GLs (571 A)'!$A:$K,2,FALSE))</f>
        <v/>
      </c>
      <c r="B331" s="104" t="str">
        <f>IF(VLOOKUP(ROW()-1,'Report 1 GLs (571 A)'!$A:$K,6,FALSE)="","",VLOOKUP(ROW()-1,'Report 1 GLs (571 A)'!$A:$K,6,FALSE))</f>
        <v/>
      </c>
      <c r="C331" s="55" t="str">
        <f>IF(VLOOKUP(ROW()-1,'Report 1 GLs (571 A)'!$A:$K,7,FALSE)="","",VLOOKUP(ROW()-1,'Report 1 GLs (571 A)'!$A:$K,7,FALSE))</f>
        <v/>
      </c>
      <c r="D331" s="55" t="str">
        <f>IF(VLOOKUP(ROW()-1,'Report 1 GLs (571 A)'!$A:$K,8,FALSE)="","",VLOOKUP(ROW()-1,'Report 1 GLs (571 A)'!$A:$K,8,FALSE))</f>
        <v/>
      </c>
      <c r="E331" s="55" t="str">
        <f>IF(VLOOKUP(ROW()-1,'Report 1 GLs (571 A)'!$A:$K,9,FALSE)="","",VLOOKUP(ROW()-1,'Report 1 GLs (571 A)'!$A:$K,9,FALSE))</f>
        <v/>
      </c>
      <c r="F331" s="104" t="str">
        <f>IF(VLOOKUP(ROW()-1,'Report 1 GLs (571 A)'!$A:$K,10,FALSE)="","",VLOOKUP(ROW()-1,'Report 1 GLs (571 A)'!$A:$K,10,FALSE))</f>
        <v/>
      </c>
      <c r="G331" s="55" t="str">
        <f>IF(VLOOKUP(ROW()-1,'Report 1 GLs (571 A)'!$A:$K,11,FALSE)="","",VLOOKUP(ROW()-1,'Report 1 GLs (571 A)'!$A:$K,11,FALSE))</f>
        <v/>
      </c>
      <c r="Z331" s="55" t="s">
        <v>82</v>
      </c>
    </row>
    <row r="332" spans="1:26" x14ac:dyDescent="0.25">
      <c r="A332" s="55" t="str">
        <f>IF(VLOOKUP(ROW()-1,'Report 1 GLs (571 A)'!$A:$K,2,FALSE)="","",VLOOKUP(ROW()-1,'Report 1 GLs (571 A)'!$A:$K,2,FALSE))</f>
        <v/>
      </c>
      <c r="B332" s="104" t="str">
        <f>IF(VLOOKUP(ROW()-1,'Report 1 GLs (571 A)'!$A:$K,6,FALSE)="","",VLOOKUP(ROW()-1,'Report 1 GLs (571 A)'!$A:$K,6,FALSE))</f>
        <v/>
      </c>
      <c r="C332" s="55" t="str">
        <f>IF(VLOOKUP(ROW()-1,'Report 1 GLs (571 A)'!$A:$K,7,FALSE)="","",VLOOKUP(ROW()-1,'Report 1 GLs (571 A)'!$A:$K,7,FALSE))</f>
        <v/>
      </c>
      <c r="D332" s="55" t="str">
        <f>IF(VLOOKUP(ROW()-1,'Report 1 GLs (571 A)'!$A:$K,8,FALSE)="","",VLOOKUP(ROW()-1,'Report 1 GLs (571 A)'!$A:$K,8,FALSE))</f>
        <v/>
      </c>
      <c r="E332" s="55" t="str">
        <f>IF(VLOOKUP(ROW()-1,'Report 1 GLs (571 A)'!$A:$K,9,FALSE)="","",VLOOKUP(ROW()-1,'Report 1 GLs (571 A)'!$A:$K,9,FALSE))</f>
        <v/>
      </c>
      <c r="F332" s="104" t="str">
        <f>IF(VLOOKUP(ROW()-1,'Report 1 GLs (571 A)'!$A:$K,10,FALSE)="","",VLOOKUP(ROW()-1,'Report 1 GLs (571 A)'!$A:$K,10,FALSE))</f>
        <v/>
      </c>
      <c r="G332" s="55" t="str">
        <f>IF(VLOOKUP(ROW()-1,'Report 1 GLs (571 A)'!$A:$K,11,FALSE)="","",VLOOKUP(ROW()-1,'Report 1 GLs (571 A)'!$A:$K,11,FALSE))</f>
        <v/>
      </c>
      <c r="Z332" s="55" t="s">
        <v>82</v>
      </c>
    </row>
    <row r="333" spans="1:26" x14ac:dyDescent="0.25">
      <c r="A333" s="55" t="str">
        <f>IF(VLOOKUP(ROW()-1,'Report 1 GLs (571 A)'!$A:$K,2,FALSE)="","",VLOOKUP(ROW()-1,'Report 1 GLs (571 A)'!$A:$K,2,FALSE))</f>
        <v/>
      </c>
      <c r="B333" s="104" t="str">
        <f>IF(VLOOKUP(ROW()-1,'Report 1 GLs (571 A)'!$A:$K,6,FALSE)="","",VLOOKUP(ROW()-1,'Report 1 GLs (571 A)'!$A:$K,6,FALSE))</f>
        <v/>
      </c>
      <c r="C333" s="55" t="str">
        <f>IF(VLOOKUP(ROW()-1,'Report 1 GLs (571 A)'!$A:$K,7,FALSE)="","",VLOOKUP(ROW()-1,'Report 1 GLs (571 A)'!$A:$K,7,FALSE))</f>
        <v/>
      </c>
      <c r="D333" s="55" t="str">
        <f>IF(VLOOKUP(ROW()-1,'Report 1 GLs (571 A)'!$A:$K,8,FALSE)="","",VLOOKUP(ROW()-1,'Report 1 GLs (571 A)'!$A:$K,8,FALSE))</f>
        <v/>
      </c>
      <c r="E333" s="55" t="str">
        <f>IF(VLOOKUP(ROW()-1,'Report 1 GLs (571 A)'!$A:$K,9,FALSE)="","",VLOOKUP(ROW()-1,'Report 1 GLs (571 A)'!$A:$K,9,FALSE))</f>
        <v/>
      </c>
      <c r="F333" s="104" t="str">
        <f>IF(VLOOKUP(ROW()-1,'Report 1 GLs (571 A)'!$A:$K,10,FALSE)="","",VLOOKUP(ROW()-1,'Report 1 GLs (571 A)'!$A:$K,10,FALSE))</f>
        <v/>
      </c>
      <c r="G333" s="55" t="str">
        <f>IF(VLOOKUP(ROW()-1,'Report 1 GLs (571 A)'!$A:$K,11,FALSE)="","",VLOOKUP(ROW()-1,'Report 1 GLs (571 A)'!$A:$K,11,FALSE))</f>
        <v/>
      </c>
      <c r="Z333" s="55" t="s">
        <v>82</v>
      </c>
    </row>
    <row r="334" spans="1:26" x14ac:dyDescent="0.25">
      <c r="A334" s="55" t="str">
        <f>IF(VLOOKUP(ROW()-1,'Report 1 GLs (571 A)'!$A:$K,2,FALSE)="","",VLOOKUP(ROW()-1,'Report 1 GLs (571 A)'!$A:$K,2,FALSE))</f>
        <v/>
      </c>
      <c r="B334" s="104" t="str">
        <f>IF(VLOOKUP(ROW()-1,'Report 1 GLs (571 A)'!$A:$K,6,FALSE)="","",VLOOKUP(ROW()-1,'Report 1 GLs (571 A)'!$A:$K,6,FALSE))</f>
        <v/>
      </c>
      <c r="C334" s="55" t="str">
        <f>IF(VLOOKUP(ROW()-1,'Report 1 GLs (571 A)'!$A:$K,7,FALSE)="","",VLOOKUP(ROW()-1,'Report 1 GLs (571 A)'!$A:$K,7,FALSE))</f>
        <v/>
      </c>
      <c r="D334" s="55" t="str">
        <f>IF(VLOOKUP(ROW()-1,'Report 1 GLs (571 A)'!$A:$K,8,FALSE)="","",VLOOKUP(ROW()-1,'Report 1 GLs (571 A)'!$A:$K,8,FALSE))</f>
        <v/>
      </c>
      <c r="E334" s="55" t="str">
        <f>IF(VLOOKUP(ROW()-1,'Report 1 GLs (571 A)'!$A:$K,9,FALSE)="","",VLOOKUP(ROW()-1,'Report 1 GLs (571 A)'!$A:$K,9,FALSE))</f>
        <v/>
      </c>
      <c r="F334" s="104" t="str">
        <f>IF(VLOOKUP(ROW()-1,'Report 1 GLs (571 A)'!$A:$K,10,FALSE)="","",VLOOKUP(ROW()-1,'Report 1 GLs (571 A)'!$A:$K,10,FALSE))</f>
        <v/>
      </c>
      <c r="G334" s="55" t="str">
        <f>IF(VLOOKUP(ROW()-1,'Report 1 GLs (571 A)'!$A:$K,11,FALSE)="","",VLOOKUP(ROW()-1,'Report 1 GLs (571 A)'!$A:$K,11,FALSE))</f>
        <v/>
      </c>
      <c r="Z334" s="55" t="s">
        <v>82</v>
      </c>
    </row>
    <row r="335" spans="1:26" x14ac:dyDescent="0.25">
      <c r="A335" s="55" t="str">
        <f>IF(VLOOKUP(ROW()-1,'Report 1 GLs (571 A)'!$A:$K,2,FALSE)="","",VLOOKUP(ROW()-1,'Report 1 GLs (571 A)'!$A:$K,2,FALSE))</f>
        <v/>
      </c>
      <c r="B335" s="104" t="str">
        <f>IF(VLOOKUP(ROW()-1,'Report 1 GLs (571 A)'!$A:$K,6,FALSE)="","",VLOOKUP(ROW()-1,'Report 1 GLs (571 A)'!$A:$K,6,FALSE))</f>
        <v/>
      </c>
      <c r="C335" s="55" t="str">
        <f>IF(VLOOKUP(ROW()-1,'Report 1 GLs (571 A)'!$A:$K,7,FALSE)="","",VLOOKUP(ROW()-1,'Report 1 GLs (571 A)'!$A:$K,7,FALSE))</f>
        <v/>
      </c>
      <c r="D335" s="55" t="str">
        <f>IF(VLOOKUP(ROW()-1,'Report 1 GLs (571 A)'!$A:$K,8,FALSE)="","",VLOOKUP(ROW()-1,'Report 1 GLs (571 A)'!$A:$K,8,FALSE))</f>
        <v/>
      </c>
      <c r="E335" s="55" t="str">
        <f>IF(VLOOKUP(ROW()-1,'Report 1 GLs (571 A)'!$A:$K,9,FALSE)="","",VLOOKUP(ROW()-1,'Report 1 GLs (571 A)'!$A:$K,9,FALSE))</f>
        <v/>
      </c>
      <c r="F335" s="104" t="str">
        <f>IF(VLOOKUP(ROW()-1,'Report 1 GLs (571 A)'!$A:$K,10,FALSE)="","",VLOOKUP(ROW()-1,'Report 1 GLs (571 A)'!$A:$K,10,FALSE))</f>
        <v/>
      </c>
      <c r="G335" s="55" t="str">
        <f>IF(VLOOKUP(ROW()-1,'Report 1 GLs (571 A)'!$A:$K,11,FALSE)="","",VLOOKUP(ROW()-1,'Report 1 GLs (571 A)'!$A:$K,11,FALSE))</f>
        <v/>
      </c>
      <c r="Z335" s="55" t="s">
        <v>82</v>
      </c>
    </row>
    <row r="336" spans="1:26" x14ac:dyDescent="0.25">
      <c r="A336" s="55" t="str">
        <f>IF(VLOOKUP(ROW()-1,'Report 1 GLs (571 A)'!$A:$K,2,FALSE)="","",VLOOKUP(ROW()-1,'Report 1 GLs (571 A)'!$A:$K,2,FALSE))</f>
        <v/>
      </c>
      <c r="B336" s="104" t="str">
        <f>IF(VLOOKUP(ROW()-1,'Report 1 GLs (571 A)'!$A:$K,6,FALSE)="","",VLOOKUP(ROW()-1,'Report 1 GLs (571 A)'!$A:$K,6,FALSE))</f>
        <v/>
      </c>
      <c r="C336" s="55" t="str">
        <f>IF(VLOOKUP(ROW()-1,'Report 1 GLs (571 A)'!$A:$K,7,FALSE)="","",VLOOKUP(ROW()-1,'Report 1 GLs (571 A)'!$A:$K,7,FALSE))</f>
        <v/>
      </c>
      <c r="D336" s="55" t="str">
        <f>IF(VLOOKUP(ROW()-1,'Report 1 GLs (571 A)'!$A:$K,8,FALSE)="","",VLOOKUP(ROW()-1,'Report 1 GLs (571 A)'!$A:$K,8,FALSE))</f>
        <v/>
      </c>
      <c r="E336" s="55" t="str">
        <f>IF(VLOOKUP(ROW()-1,'Report 1 GLs (571 A)'!$A:$K,9,FALSE)="","",VLOOKUP(ROW()-1,'Report 1 GLs (571 A)'!$A:$K,9,FALSE))</f>
        <v/>
      </c>
      <c r="F336" s="104" t="str">
        <f>IF(VLOOKUP(ROW()-1,'Report 1 GLs (571 A)'!$A:$K,10,FALSE)="","",VLOOKUP(ROW()-1,'Report 1 GLs (571 A)'!$A:$K,10,FALSE))</f>
        <v/>
      </c>
      <c r="G336" s="55" t="str">
        <f>IF(VLOOKUP(ROW()-1,'Report 1 GLs (571 A)'!$A:$K,11,FALSE)="","",VLOOKUP(ROW()-1,'Report 1 GLs (571 A)'!$A:$K,11,FALSE))</f>
        <v/>
      </c>
      <c r="Z336" s="55" t="s">
        <v>82</v>
      </c>
    </row>
    <row r="337" spans="1:26" x14ac:dyDescent="0.25">
      <c r="A337" s="55" t="str">
        <f>IF(VLOOKUP(ROW()-1,'Report 1 GLs (571 A)'!$A:$K,2,FALSE)="","",VLOOKUP(ROW()-1,'Report 1 GLs (571 A)'!$A:$K,2,FALSE))</f>
        <v/>
      </c>
      <c r="B337" s="104" t="str">
        <f>IF(VLOOKUP(ROW()-1,'Report 1 GLs (571 A)'!$A:$K,6,FALSE)="","",VLOOKUP(ROW()-1,'Report 1 GLs (571 A)'!$A:$K,6,FALSE))</f>
        <v/>
      </c>
      <c r="C337" s="55" t="str">
        <f>IF(VLOOKUP(ROW()-1,'Report 1 GLs (571 A)'!$A:$K,7,FALSE)="","",VLOOKUP(ROW()-1,'Report 1 GLs (571 A)'!$A:$K,7,FALSE))</f>
        <v/>
      </c>
      <c r="D337" s="55" t="str">
        <f>IF(VLOOKUP(ROW()-1,'Report 1 GLs (571 A)'!$A:$K,8,FALSE)="","",VLOOKUP(ROW()-1,'Report 1 GLs (571 A)'!$A:$K,8,FALSE))</f>
        <v/>
      </c>
      <c r="E337" s="55" t="str">
        <f>IF(VLOOKUP(ROW()-1,'Report 1 GLs (571 A)'!$A:$K,9,FALSE)="","",VLOOKUP(ROW()-1,'Report 1 GLs (571 A)'!$A:$K,9,FALSE))</f>
        <v/>
      </c>
      <c r="F337" s="104" t="str">
        <f>IF(VLOOKUP(ROW()-1,'Report 1 GLs (571 A)'!$A:$K,10,FALSE)="","",VLOOKUP(ROW()-1,'Report 1 GLs (571 A)'!$A:$K,10,FALSE))</f>
        <v/>
      </c>
      <c r="G337" s="55" t="str">
        <f>IF(VLOOKUP(ROW()-1,'Report 1 GLs (571 A)'!$A:$K,11,FALSE)="","",VLOOKUP(ROW()-1,'Report 1 GLs (571 A)'!$A:$K,11,FALSE))</f>
        <v/>
      </c>
      <c r="Z337" s="55" t="s">
        <v>82</v>
      </c>
    </row>
    <row r="338" spans="1:26" x14ac:dyDescent="0.25">
      <c r="A338" s="55" t="str">
        <f>IF(VLOOKUP(ROW()-1,'Report 1 GLs (571 A)'!$A:$K,2,FALSE)="","",VLOOKUP(ROW()-1,'Report 1 GLs (571 A)'!$A:$K,2,FALSE))</f>
        <v/>
      </c>
      <c r="B338" s="104" t="str">
        <f>IF(VLOOKUP(ROW()-1,'Report 1 GLs (571 A)'!$A:$K,6,FALSE)="","",VLOOKUP(ROW()-1,'Report 1 GLs (571 A)'!$A:$K,6,FALSE))</f>
        <v/>
      </c>
      <c r="C338" s="55" t="str">
        <f>IF(VLOOKUP(ROW()-1,'Report 1 GLs (571 A)'!$A:$K,7,FALSE)="","",VLOOKUP(ROW()-1,'Report 1 GLs (571 A)'!$A:$K,7,FALSE))</f>
        <v/>
      </c>
      <c r="D338" s="55" t="str">
        <f>IF(VLOOKUP(ROW()-1,'Report 1 GLs (571 A)'!$A:$K,8,FALSE)="","",VLOOKUP(ROW()-1,'Report 1 GLs (571 A)'!$A:$K,8,FALSE))</f>
        <v/>
      </c>
      <c r="E338" s="55" t="str">
        <f>IF(VLOOKUP(ROW()-1,'Report 1 GLs (571 A)'!$A:$K,9,FALSE)="","",VLOOKUP(ROW()-1,'Report 1 GLs (571 A)'!$A:$K,9,FALSE))</f>
        <v/>
      </c>
      <c r="F338" s="104" t="str">
        <f>IF(VLOOKUP(ROW()-1,'Report 1 GLs (571 A)'!$A:$K,10,FALSE)="","",VLOOKUP(ROW()-1,'Report 1 GLs (571 A)'!$A:$K,10,FALSE))</f>
        <v/>
      </c>
      <c r="G338" s="55" t="str">
        <f>IF(VLOOKUP(ROW()-1,'Report 1 GLs (571 A)'!$A:$K,11,FALSE)="","",VLOOKUP(ROW()-1,'Report 1 GLs (571 A)'!$A:$K,11,FALSE))</f>
        <v/>
      </c>
      <c r="Z338" s="55" t="s">
        <v>82</v>
      </c>
    </row>
    <row r="339" spans="1:26" x14ac:dyDescent="0.25">
      <c r="A339" s="55" t="str">
        <f>IF(VLOOKUP(ROW()-1,'Report 1 GLs (571 A)'!$A:$K,2,FALSE)="","",VLOOKUP(ROW()-1,'Report 1 GLs (571 A)'!$A:$K,2,FALSE))</f>
        <v/>
      </c>
      <c r="B339" s="104" t="str">
        <f>IF(VLOOKUP(ROW()-1,'Report 1 GLs (571 A)'!$A:$K,6,FALSE)="","",VLOOKUP(ROW()-1,'Report 1 GLs (571 A)'!$A:$K,6,FALSE))</f>
        <v/>
      </c>
      <c r="C339" s="55" t="str">
        <f>IF(VLOOKUP(ROW()-1,'Report 1 GLs (571 A)'!$A:$K,7,FALSE)="","",VLOOKUP(ROW()-1,'Report 1 GLs (571 A)'!$A:$K,7,FALSE))</f>
        <v/>
      </c>
      <c r="D339" s="55" t="str">
        <f>IF(VLOOKUP(ROW()-1,'Report 1 GLs (571 A)'!$A:$K,8,FALSE)="","",VLOOKUP(ROW()-1,'Report 1 GLs (571 A)'!$A:$K,8,FALSE))</f>
        <v/>
      </c>
      <c r="E339" s="55" t="str">
        <f>IF(VLOOKUP(ROW()-1,'Report 1 GLs (571 A)'!$A:$K,9,FALSE)="","",VLOOKUP(ROW()-1,'Report 1 GLs (571 A)'!$A:$K,9,FALSE))</f>
        <v/>
      </c>
      <c r="F339" s="104" t="str">
        <f>IF(VLOOKUP(ROW()-1,'Report 1 GLs (571 A)'!$A:$K,10,FALSE)="","",VLOOKUP(ROW()-1,'Report 1 GLs (571 A)'!$A:$K,10,FALSE))</f>
        <v/>
      </c>
      <c r="G339" s="55" t="str">
        <f>IF(VLOOKUP(ROW()-1,'Report 1 GLs (571 A)'!$A:$K,11,FALSE)="","",VLOOKUP(ROW()-1,'Report 1 GLs (571 A)'!$A:$K,11,FALSE))</f>
        <v/>
      </c>
      <c r="Z339" s="55" t="s">
        <v>82</v>
      </c>
    </row>
    <row r="340" spans="1:26" x14ac:dyDescent="0.25">
      <c r="A340" s="55" t="str">
        <f>IF(VLOOKUP(ROW()-1,'Report 1 GLs (571 A)'!$A:$K,2,FALSE)="","",VLOOKUP(ROW()-1,'Report 1 GLs (571 A)'!$A:$K,2,FALSE))</f>
        <v/>
      </c>
      <c r="B340" s="104" t="str">
        <f>IF(VLOOKUP(ROW()-1,'Report 1 GLs (571 A)'!$A:$K,6,FALSE)="","",VLOOKUP(ROW()-1,'Report 1 GLs (571 A)'!$A:$K,6,FALSE))</f>
        <v/>
      </c>
      <c r="C340" s="55" t="str">
        <f>IF(VLOOKUP(ROW()-1,'Report 1 GLs (571 A)'!$A:$K,7,FALSE)="","",VLOOKUP(ROW()-1,'Report 1 GLs (571 A)'!$A:$K,7,FALSE))</f>
        <v/>
      </c>
      <c r="D340" s="55" t="str">
        <f>IF(VLOOKUP(ROW()-1,'Report 1 GLs (571 A)'!$A:$K,8,FALSE)="","",VLOOKUP(ROW()-1,'Report 1 GLs (571 A)'!$A:$K,8,FALSE))</f>
        <v/>
      </c>
      <c r="E340" s="55" t="str">
        <f>IF(VLOOKUP(ROW()-1,'Report 1 GLs (571 A)'!$A:$K,9,FALSE)="","",VLOOKUP(ROW()-1,'Report 1 GLs (571 A)'!$A:$K,9,FALSE))</f>
        <v/>
      </c>
      <c r="F340" s="104" t="str">
        <f>IF(VLOOKUP(ROW()-1,'Report 1 GLs (571 A)'!$A:$K,10,FALSE)="","",VLOOKUP(ROW()-1,'Report 1 GLs (571 A)'!$A:$K,10,FALSE))</f>
        <v/>
      </c>
      <c r="G340" s="55" t="str">
        <f>IF(VLOOKUP(ROW()-1,'Report 1 GLs (571 A)'!$A:$K,11,FALSE)="","",VLOOKUP(ROW()-1,'Report 1 GLs (571 A)'!$A:$K,11,FALSE))</f>
        <v/>
      </c>
      <c r="Z340" s="55" t="s">
        <v>82</v>
      </c>
    </row>
    <row r="341" spans="1:26" x14ac:dyDescent="0.25">
      <c r="A341" s="55" t="str">
        <f>IF(VLOOKUP(ROW()-1,'Report 1 GLs (571 A)'!$A:$K,2,FALSE)="","",VLOOKUP(ROW()-1,'Report 1 GLs (571 A)'!$A:$K,2,FALSE))</f>
        <v/>
      </c>
      <c r="B341" s="104" t="str">
        <f>IF(VLOOKUP(ROW()-1,'Report 1 GLs (571 A)'!$A:$K,6,FALSE)="","",VLOOKUP(ROW()-1,'Report 1 GLs (571 A)'!$A:$K,6,FALSE))</f>
        <v/>
      </c>
      <c r="C341" s="55" t="str">
        <f>IF(VLOOKUP(ROW()-1,'Report 1 GLs (571 A)'!$A:$K,7,FALSE)="","",VLOOKUP(ROW()-1,'Report 1 GLs (571 A)'!$A:$K,7,FALSE))</f>
        <v/>
      </c>
      <c r="D341" s="55" t="str">
        <f>IF(VLOOKUP(ROW()-1,'Report 1 GLs (571 A)'!$A:$K,8,FALSE)="","",VLOOKUP(ROW()-1,'Report 1 GLs (571 A)'!$A:$K,8,FALSE))</f>
        <v/>
      </c>
      <c r="E341" s="55" t="str">
        <f>IF(VLOOKUP(ROW()-1,'Report 1 GLs (571 A)'!$A:$K,9,FALSE)="","",VLOOKUP(ROW()-1,'Report 1 GLs (571 A)'!$A:$K,9,FALSE))</f>
        <v/>
      </c>
      <c r="F341" s="104" t="str">
        <f>IF(VLOOKUP(ROW()-1,'Report 1 GLs (571 A)'!$A:$K,10,FALSE)="","",VLOOKUP(ROW()-1,'Report 1 GLs (571 A)'!$A:$K,10,FALSE))</f>
        <v/>
      </c>
      <c r="G341" s="55" t="str">
        <f>IF(VLOOKUP(ROW()-1,'Report 1 GLs (571 A)'!$A:$K,11,FALSE)="","",VLOOKUP(ROW()-1,'Report 1 GLs (571 A)'!$A:$K,11,FALSE))</f>
        <v/>
      </c>
      <c r="Z341" s="55" t="s">
        <v>82</v>
      </c>
    </row>
    <row r="342" spans="1:26" x14ac:dyDescent="0.25">
      <c r="A342" s="55" t="str">
        <f>IF(VLOOKUP(ROW()-1,'Report 1 GLs (571 A)'!$A:$K,2,FALSE)="","",VLOOKUP(ROW()-1,'Report 1 GLs (571 A)'!$A:$K,2,FALSE))</f>
        <v/>
      </c>
      <c r="B342" s="104" t="str">
        <f>IF(VLOOKUP(ROW()-1,'Report 1 GLs (571 A)'!$A:$K,6,FALSE)="","",VLOOKUP(ROW()-1,'Report 1 GLs (571 A)'!$A:$K,6,FALSE))</f>
        <v/>
      </c>
      <c r="C342" s="55" t="str">
        <f>IF(VLOOKUP(ROW()-1,'Report 1 GLs (571 A)'!$A:$K,7,FALSE)="","",VLOOKUP(ROW()-1,'Report 1 GLs (571 A)'!$A:$K,7,FALSE))</f>
        <v/>
      </c>
      <c r="D342" s="55" t="str">
        <f>IF(VLOOKUP(ROW()-1,'Report 1 GLs (571 A)'!$A:$K,8,FALSE)="","",VLOOKUP(ROW()-1,'Report 1 GLs (571 A)'!$A:$K,8,FALSE))</f>
        <v/>
      </c>
      <c r="E342" s="55" t="str">
        <f>IF(VLOOKUP(ROW()-1,'Report 1 GLs (571 A)'!$A:$K,9,FALSE)="","",VLOOKUP(ROW()-1,'Report 1 GLs (571 A)'!$A:$K,9,FALSE))</f>
        <v/>
      </c>
      <c r="F342" s="104" t="str">
        <f>IF(VLOOKUP(ROW()-1,'Report 1 GLs (571 A)'!$A:$K,10,FALSE)="","",VLOOKUP(ROW()-1,'Report 1 GLs (571 A)'!$A:$K,10,FALSE))</f>
        <v/>
      </c>
      <c r="G342" s="55" t="str">
        <f>IF(VLOOKUP(ROW()-1,'Report 1 GLs (571 A)'!$A:$K,11,FALSE)="","",VLOOKUP(ROW()-1,'Report 1 GLs (571 A)'!$A:$K,11,FALSE))</f>
        <v/>
      </c>
      <c r="Z342" s="55" t="s">
        <v>82</v>
      </c>
    </row>
    <row r="343" spans="1:26" x14ac:dyDescent="0.25">
      <c r="A343" s="55" t="str">
        <f>IF(VLOOKUP(ROW()-1,'Report 1 GLs (571 A)'!$A:$K,2,FALSE)="","",VLOOKUP(ROW()-1,'Report 1 GLs (571 A)'!$A:$K,2,FALSE))</f>
        <v/>
      </c>
      <c r="B343" s="104" t="str">
        <f>IF(VLOOKUP(ROW()-1,'Report 1 GLs (571 A)'!$A:$K,6,FALSE)="","",VLOOKUP(ROW()-1,'Report 1 GLs (571 A)'!$A:$K,6,FALSE))</f>
        <v/>
      </c>
      <c r="C343" s="55" t="str">
        <f>IF(VLOOKUP(ROW()-1,'Report 1 GLs (571 A)'!$A:$K,7,FALSE)="","",VLOOKUP(ROW()-1,'Report 1 GLs (571 A)'!$A:$K,7,FALSE))</f>
        <v/>
      </c>
      <c r="D343" s="55" t="str">
        <f>IF(VLOOKUP(ROW()-1,'Report 1 GLs (571 A)'!$A:$K,8,FALSE)="","",VLOOKUP(ROW()-1,'Report 1 GLs (571 A)'!$A:$K,8,FALSE))</f>
        <v/>
      </c>
      <c r="E343" s="55" t="str">
        <f>IF(VLOOKUP(ROW()-1,'Report 1 GLs (571 A)'!$A:$K,9,FALSE)="","",VLOOKUP(ROW()-1,'Report 1 GLs (571 A)'!$A:$K,9,FALSE))</f>
        <v/>
      </c>
      <c r="F343" s="104" t="str">
        <f>IF(VLOOKUP(ROW()-1,'Report 1 GLs (571 A)'!$A:$K,10,FALSE)="","",VLOOKUP(ROW()-1,'Report 1 GLs (571 A)'!$A:$K,10,FALSE))</f>
        <v/>
      </c>
      <c r="G343" s="55" t="str">
        <f>IF(VLOOKUP(ROW()-1,'Report 1 GLs (571 A)'!$A:$K,11,FALSE)="","",VLOOKUP(ROW()-1,'Report 1 GLs (571 A)'!$A:$K,11,FALSE))</f>
        <v/>
      </c>
      <c r="Z343" s="55" t="s">
        <v>82</v>
      </c>
    </row>
    <row r="344" spans="1:26" x14ac:dyDescent="0.25">
      <c r="A344" s="55" t="str">
        <f>IF(VLOOKUP(ROW()-1,'Report 1 GLs (571 A)'!$A:$K,2,FALSE)="","",VLOOKUP(ROW()-1,'Report 1 GLs (571 A)'!$A:$K,2,FALSE))</f>
        <v/>
      </c>
      <c r="B344" s="104" t="str">
        <f>IF(VLOOKUP(ROW()-1,'Report 1 GLs (571 A)'!$A:$K,6,FALSE)="","",VLOOKUP(ROW()-1,'Report 1 GLs (571 A)'!$A:$K,6,FALSE))</f>
        <v/>
      </c>
      <c r="C344" s="55" t="str">
        <f>IF(VLOOKUP(ROW()-1,'Report 1 GLs (571 A)'!$A:$K,7,FALSE)="","",VLOOKUP(ROW()-1,'Report 1 GLs (571 A)'!$A:$K,7,FALSE))</f>
        <v/>
      </c>
      <c r="D344" s="55" t="str">
        <f>IF(VLOOKUP(ROW()-1,'Report 1 GLs (571 A)'!$A:$K,8,FALSE)="","",VLOOKUP(ROW()-1,'Report 1 GLs (571 A)'!$A:$K,8,FALSE))</f>
        <v/>
      </c>
      <c r="E344" s="55" t="str">
        <f>IF(VLOOKUP(ROW()-1,'Report 1 GLs (571 A)'!$A:$K,9,FALSE)="","",VLOOKUP(ROW()-1,'Report 1 GLs (571 A)'!$A:$K,9,FALSE))</f>
        <v/>
      </c>
      <c r="F344" s="104" t="str">
        <f>IF(VLOOKUP(ROW()-1,'Report 1 GLs (571 A)'!$A:$K,10,FALSE)="","",VLOOKUP(ROW()-1,'Report 1 GLs (571 A)'!$A:$K,10,FALSE))</f>
        <v/>
      </c>
      <c r="G344" s="55" t="str">
        <f>IF(VLOOKUP(ROW()-1,'Report 1 GLs (571 A)'!$A:$K,11,FALSE)="","",VLOOKUP(ROW()-1,'Report 1 GLs (571 A)'!$A:$K,11,FALSE))</f>
        <v/>
      </c>
      <c r="Z344" s="55" t="s">
        <v>82</v>
      </c>
    </row>
    <row r="345" spans="1:26" x14ac:dyDescent="0.25">
      <c r="A345" s="55" t="str">
        <f>IF(VLOOKUP(ROW()-1,'Report 1 GLs (571 A)'!$A:$K,2,FALSE)="","",VLOOKUP(ROW()-1,'Report 1 GLs (571 A)'!$A:$K,2,FALSE))</f>
        <v/>
      </c>
      <c r="B345" s="104" t="str">
        <f>IF(VLOOKUP(ROW()-1,'Report 1 GLs (571 A)'!$A:$K,6,FALSE)="","",VLOOKUP(ROW()-1,'Report 1 GLs (571 A)'!$A:$K,6,FALSE))</f>
        <v/>
      </c>
      <c r="C345" s="55" t="str">
        <f>IF(VLOOKUP(ROW()-1,'Report 1 GLs (571 A)'!$A:$K,7,FALSE)="","",VLOOKUP(ROW()-1,'Report 1 GLs (571 A)'!$A:$K,7,FALSE))</f>
        <v/>
      </c>
      <c r="D345" s="55" t="str">
        <f>IF(VLOOKUP(ROW()-1,'Report 1 GLs (571 A)'!$A:$K,8,FALSE)="","",VLOOKUP(ROW()-1,'Report 1 GLs (571 A)'!$A:$K,8,FALSE))</f>
        <v/>
      </c>
      <c r="E345" s="55" t="str">
        <f>IF(VLOOKUP(ROW()-1,'Report 1 GLs (571 A)'!$A:$K,9,FALSE)="","",VLOOKUP(ROW()-1,'Report 1 GLs (571 A)'!$A:$K,9,FALSE))</f>
        <v/>
      </c>
      <c r="F345" s="104" t="str">
        <f>IF(VLOOKUP(ROW()-1,'Report 1 GLs (571 A)'!$A:$K,10,FALSE)="","",VLOOKUP(ROW()-1,'Report 1 GLs (571 A)'!$A:$K,10,FALSE))</f>
        <v/>
      </c>
      <c r="G345" s="55" t="str">
        <f>IF(VLOOKUP(ROW()-1,'Report 1 GLs (571 A)'!$A:$K,11,FALSE)="","",VLOOKUP(ROW()-1,'Report 1 GLs (571 A)'!$A:$K,11,FALSE))</f>
        <v/>
      </c>
      <c r="Z345" s="55" t="s">
        <v>82</v>
      </c>
    </row>
    <row r="346" spans="1:26" x14ac:dyDescent="0.25">
      <c r="A346" s="55" t="str">
        <f>IF(VLOOKUP(ROW()-1,'Report 1 GLs (571 A)'!$A:$K,2,FALSE)="","",VLOOKUP(ROW()-1,'Report 1 GLs (571 A)'!$A:$K,2,FALSE))</f>
        <v/>
      </c>
      <c r="B346" s="104" t="str">
        <f>IF(VLOOKUP(ROW()-1,'Report 1 GLs (571 A)'!$A:$K,6,FALSE)="","",VLOOKUP(ROW()-1,'Report 1 GLs (571 A)'!$A:$K,6,FALSE))</f>
        <v/>
      </c>
      <c r="C346" s="55" t="str">
        <f>IF(VLOOKUP(ROW()-1,'Report 1 GLs (571 A)'!$A:$K,7,FALSE)="","",VLOOKUP(ROW()-1,'Report 1 GLs (571 A)'!$A:$K,7,FALSE))</f>
        <v/>
      </c>
      <c r="D346" s="55" t="str">
        <f>IF(VLOOKUP(ROW()-1,'Report 1 GLs (571 A)'!$A:$K,8,FALSE)="","",VLOOKUP(ROW()-1,'Report 1 GLs (571 A)'!$A:$K,8,FALSE))</f>
        <v/>
      </c>
      <c r="E346" s="55" t="str">
        <f>IF(VLOOKUP(ROW()-1,'Report 1 GLs (571 A)'!$A:$K,9,FALSE)="","",VLOOKUP(ROW()-1,'Report 1 GLs (571 A)'!$A:$K,9,FALSE))</f>
        <v/>
      </c>
      <c r="F346" s="104" t="str">
        <f>IF(VLOOKUP(ROW()-1,'Report 1 GLs (571 A)'!$A:$K,10,FALSE)="","",VLOOKUP(ROW()-1,'Report 1 GLs (571 A)'!$A:$K,10,FALSE))</f>
        <v/>
      </c>
      <c r="G346" s="55" t="str">
        <f>IF(VLOOKUP(ROW()-1,'Report 1 GLs (571 A)'!$A:$K,11,FALSE)="","",VLOOKUP(ROW()-1,'Report 1 GLs (571 A)'!$A:$K,11,FALSE))</f>
        <v/>
      </c>
      <c r="Z346" s="55" t="s">
        <v>82</v>
      </c>
    </row>
    <row r="347" spans="1:26" x14ac:dyDescent="0.25">
      <c r="A347" s="55" t="str">
        <f>IF(VLOOKUP(ROW()-1,'Report 1 GLs (571 A)'!$A:$K,2,FALSE)="","",VLOOKUP(ROW()-1,'Report 1 GLs (571 A)'!$A:$K,2,FALSE))</f>
        <v/>
      </c>
      <c r="B347" s="104" t="str">
        <f>IF(VLOOKUP(ROW()-1,'Report 1 GLs (571 A)'!$A:$K,6,FALSE)="","",VLOOKUP(ROW()-1,'Report 1 GLs (571 A)'!$A:$K,6,FALSE))</f>
        <v/>
      </c>
      <c r="C347" s="55" t="str">
        <f>IF(VLOOKUP(ROW()-1,'Report 1 GLs (571 A)'!$A:$K,7,FALSE)="","",VLOOKUP(ROW()-1,'Report 1 GLs (571 A)'!$A:$K,7,FALSE))</f>
        <v/>
      </c>
      <c r="D347" s="55" t="str">
        <f>IF(VLOOKUP(ROW()-1,'Report 1 GLs (571 A)'!$A:$K,8,FALSE)="","",VLOOKUP(ROW()-1,'Report 1 GLs (571 A)'!$A:$K,8,FALSE))</f>
        <v/>
      </c>
      <c r="E347" s="55" t="str">
        <f>IF(VLOOKUP(ROW()-1,'Report 1 GLs (571 A)'!$A:$K,9,FALSE)="","",VLOOKUP(ROW()-1,'Report 1 GLs (571 A)'!$A:$K,9,FALSE))</f>
        <v/>
      </c>
      <c r="F347" s="104" t="str">
        <f>IF(VLOOKUP(ROW()-1,'Report 1 GLs (571 A)'!$A:$K,10,FALSE)="","",VLOOKUP(ROW()-1,'Report 1 GLs (571 A)'!$A:$K,10,FALSE))</f>
        <v/>
      </c>
      <c r="G347" s="55" t="str">
        <f>IF(VLOOKUP(ROW()-1,'Report 1 GLs (571 A)'!$A:$K,11,FALSE)="","",VLOOKUP(ROW()-1,'Report 1 GLs (571 A)'!$A:$K,11,FALSE))</f>
        <v/>
      </c>
      <c r="Z347" s="55" t="s">
        <v>82</v>
      </c>
    </row>
    <row r="348" spans="1:26" x14ac:dyDescent="0.25">
      <c r="A348" s="55" t="str">
        <f>IF(VLOOKUP(ROW()-1,'Report 1 GLs (571 A)'!$A:$K,2,FALSE)="","",VLOOKUP(ROW()-1,'Report 1 GLs (571 A)'!$A:$K,2,FALSE))</f>
        <v/>
      </c>
      <c r="B348" s="104" t="str">
        <f>IF(VLOOKUP(ROW()-1,'Report 1 GLs (571 A)'!$A:$K,6,FALSE)="","",VLOOKUP(ROW()-1,'Report 1 GLs (571 A)'!$A:$K,6,FALSE))</f>
        <v/>
      </c>
      <c r="C348" s="55" t="str">
        <f>IF(VLOOKUP(ROW()-1,'Report 1 GLs (571 A)'!$A:$K,7,FALSE)="","",VLOOKUP(ROW()-1,'Report 1 GLs (571 A)'!$A:$K,7,FALSE))</f>
        <v/>
      </c>
      <c r="D348" s="55" t="str">
        <f>IF(VLOOKUP(ROW()-1,'Report 1 GLs (571 A)'!$A:$K,8,FALSE)="","",VLOOKUP(ROW()-1,'Report 1 GLs (571 A)'!$A:$K,8,FALSE))</f>
        <v/>
      </c>
      <c r="E348" s="55" t="str">
        <f>IF(VLOOKUP(ROW()-1,'Report 1 GLs (571 A)'!$A:$K,9,FALSE)="","",VLOOKUP(ROW()-1,'Report 1 GLs (571 A)'!$A:$K,9,FALSE))</f>
        <v/>
      </c>
      <c r="F348" s="104" t="str">
        <f>IF(VLOOKUP(ROW()-1,'Report 1 GLs (571 A)'!$A:$K,10,FALSE)="","",VLOOKUP(ROW()-1,'Report 1 GLs (571 A)'!$A:$K,10,FALSE))</f>
        <v/>
      </c>
      <c r="G348" s="55" t="str">
        <f>IF(VLOOKUP(ROW()-1,'Report 1 GLs (571 A)'!$A:$K,11,FALSE)="","",VLOOKUP(ROW()-1,'Report 1 GLs (571 A)'!$A:$K,11,FALSE))</f>
        <v/>
      </c>
      <c r="Z348" s="55" t="s">
        <v>82</v>
      </c>
    </row>
    <row r="349" spans="1:26" x14ac:dyDescent="0.25">
      <c r="A349" s="55" t="str">
        <f>IF(VLOOKUP(ROW()-1,'Report 1 GLs (571 A)'!$A:$K,2,FALSE)="","",VLOOKUP(ROW()-1,'Report 1 GLs (571 A)'!$A:$K,2,FALSE))</f>
        <v/>
      </c>
      <c r="B349" s="104" t="str">
        <f>IF(VLOOKUP(ROW()-1,'Report 1 GLs (571 A)'!$A:$K,6,FALSE)="","",VLOOKUP(ROW()-1,'Report 1 GLs (571 A)'!$A:$K,6,FALSE))</f>
        <v/>
      </c>
      <c r="C349" s="55" t="str">
        <f>IF(VLOOKUP(ROW()-1,'Report 1 GLs (571 A)'!$A:$K,7,FALSE)="","",VLOOKUP(ROW()-1,'Report 1 GLs (571 A)'!$A:$K,7,FALSE))</f>
        <v/>
      </c>
      <c r="D349" s="55" t="str">
        <f>IF(VLOOKUP(ROW()-1,'Report 1 GLs (571 A)'!$A:$K,8,FALSE)="","",VLOOKUP(ROW()-1,'Report 1 GLs (571 A)'!$A:$K,8,FALSE))</f>
        <v/>
      </c>
      <c r="E349" s="55" t="str">
        <f>IF(VLOOKUP(ROW()-1,'Report 1 GLs (571 A)'!$A:$K,9,FALSE)="","",VLOOKUP(ROW()-1,'Report 1 GLs (571 A)'!$A:$K,9,FALSE))</f>
        <v/>
      </c>
      <c r="F349" s="104" t="str">
        <f>IF(VLOOKUP(ROW()-1,'Report 1 GLs (571 A)'!$A:$K,10,FALSE)="","",VLOOKUP(ROW()-1,'Report 1 GLs (571 A)'!$A:$K,10,FALSE))</f>
        <v/>
      </c>
      <c r="G349" s="55" t="str">
        <f>IF(VLOOKUP(ROW()-1,'Report 1 GLs (571 A)'!$A:$K,11,FALSE)="","",VLOOKUP(ROW()-1,'Report 1 GLs (571 A)'!$A:$K,11,FALSE))</f>
        <v/>
      </c>
      <c r="Z349" s="55" t="s">
        <v>82</v>
      </c>
    </row>
    <row r="350" spans="1:26" x14ac:dyDescent="0.25">
      <c r="A350" s="55" t="str">
        <f>IF(VLOOKUP(ROW()-1,'Report 1 GLs (571 A)'!$A:$K,2,FALSE)="","",VLOOKUP(ROW()-1,'Report 1 GLs (571 A)'!$A:$K,2,FALSE))</f>
        <v/>
      </c>
      <c r="B350" s="104" t="str">
        <f>IF(VLOOKUP(ROW()-1,'Report 1 GLs (571 A)'!$A:$K,6,FALSE)="","",VLOOKUP(ROW()-1,'Report 1 GLs (571 A)'!$A:$K,6,FALSE))</f>
        <v/>
      </c>
      <c r="C350" s="55" t="str">
        <f>IF(VLOOKUP(ROW()-1,'Report 1 GLs (571 A)'!$A:$K,7,FALSE)="","",VLOOKUP(ROW()-1,'Report 1 GLs (571 A)'!$A:$K,7,FALSE))</f>
        <v/>
      </c>
      <c r="D350" s="55" t="str">
        <f>IF(VLOOKUP(ROW()-1,'Report 1 GLs (571 A)'!$A:$K,8,FALSE)="","",VLOOKUP(ROW()-1,'Report 1 GLs (571 A)'!$A:$K,8,FALSE))</f>
        <v/>
      </c>
      <c r="E350" s="55" t="str">
        <f>IF(VLOOKUP(ROW()-1,'Report 1 GLs (571 A)'!$A:$K,9,FALSE)="","",VLOOKUP(ROW()-1,'Report 1 GLs (571 A)'!$A:$K,9,FALSE))</f>
        <v/>
      </c>
      <c r="F350" s="104" t="str">
        <f>IF(VLOOKUP(ROW()-1,'Report 1 GLs (571 A)'!$A:$K,10,FALSE)="","",VLOOKUP(ROW()-1,'Report 1 GLs (571 A)'!$A:$K,10,FALSE))</f>
        <v/>
      </c>
      <c r="G350" s="55" t="str">
        <f>IF(VLOOKUP(ROW()-1,'Report 1 GLs (571 A)'!$A:$K,11,FALSE)="","",VLOOKUP(ROW()-1,'Report 1 GLs (571 A)'!$A:$K,11,FALSE))</f>
        <v/>
      </c>
      <c r="Z350" s="55" t="s">
        <v>82</v>
      </c>
    </row>
    <row r="351" spans="1:26" x14ac:dyDescent="0.25">
      <c r="A351" s="55" t="str">
        <f>IF(VLOOKUP(ROW()-1,'Report 1 GLs (571 A)'!$A:$K,2,FALSE)="","",VLOOKUP(ROW()-1,'Report 1 GLs (571 A)'!$A:$K,2,FALSE))</f>
        <v/>
      </c>
      <c r="B351" s="104" t="str">
        <f>IF(VLOOKUP(ROW()-1,'Report 1 GLs (571 A)'!$A:$K,6,FALSE)="","",VLOOKUP(ROW()-1,'Report 1 GLs (571 A)'!$A:$K,6,FALSE))</f>
        <v/>
      </c>
      <c r="C351" s="55" t="str">
        <f>IF(VLOOKUP(ROW()-1,'Report 1 GLs (571 A)'!$A:$K,7,FALSE)="","",VLOOKUP(ROW()-1,'Report 1 GLs (571 A)'!$A:$K,7,FALSE))</f>
        <v/>
      </c>
      <c r="D351" s="55" t="str">
        <f>IF(VLOOKUP(ROW()-1,'Report 1 GLs (571 A)'!$A:$K,8,FALSE)="","",VLOOKUP(ROW()-1,'Report 1 GLs (571 A)'!$A:$K,8,FALSE))</f>
        <v/>
      </c>
      <c r="E351" s="55" t="str">
        <f>IF(VLOOKUP(ROW()-1,'Report 1 GLs (571 A)'!$A:$K,9,FALSE)="","",VLOOKUP(ROW()-1,'Report 1 GLs (571 A)'!$A:$K,9,FALSE))</f>
        <v/>
      </c>
      <c r="F351" s="104" t="str">
        <f>IF(VLOOKUP(ROW()-1,'Report 1 GLs (571 A)'!$A:$K,10,FALSE)="","",VLOOKUP(ROW()-1,'Report 1 GLs (571 A)'!$A:$K,10,FALSE))</f>
        <v/>
      </c>
      <c r="G351" s="55" t="str">
        <f>IF(VLOOKUP(ROW()-1,'Report 1 GLs (571 A)'!$A:$K,11,FALSE)="","",VLOOKUP(ROW()-1,'Report 1 GLs (571 A)'!$A:$K,11,FALSE))</f>
        <v/>
      </c>
      <c r="Z351" s="55" t="s">
        <v>82</v>
      </c>
    </row>
    <row r="352" spans="1:26" x14ac:dyDescent="0.25">
      <c r="A352" s="55" t="str">
        <f>IF(VLOOKUP(ROW()-1,'Report 1 GLs (571 A)'!$A:$K,2,FALSE)="","",VLOOKUP(ROW()-1,'Report 1 GLs (571 A)'!$A:$K,2,FALSE))</f>
        <v/>
      </c>
      <c r="B352" s="104" t="str">
        <f>IF(VLOOKUP(ROW()-1,'Report 1 GLs (571 A)'!$A:$K,6,FALSE)="","",VLOOKUP(ROW()-1,'Report 1 GLs (571 A)'!$A:$K,6,FALSE))</f>
        <v/>
      </c>
      <c r="C352" s="55" t="str">
        <f>IF(VLOOKUP(ROW()-1,'Report 1 GLs (571 A)'!$A:$K,7,FALSE)="","",VLOOKUP(ROW()-1,'Report 1 GLs (571 A)'!$A:$K,7,FALSE))</f>
        <v/>
      </c>
      <c r="D352" s="55" t="str">
        <f>IF(VLOOKUP(ROW()-1,'Report 1 GLs (571 A)'!$A:$K,8,FALSE)="","",VLOOKUP(ROW()-1,'Report 1 GLs (571 A)'!$A:$K,8,FALSE))</f>
        <v/>
      </c>
      <c r="E352" s="55" t="str">
        <f>IF(VLOOKUP(ROW()-1,'Report 1 GLs (571 A)'!$A:$K,9,FALSE)="","",VLOOKUP(ROW()-1,'Report 1 GLs (571 A)'!$A:$K,9,FALSE))</f>
        <v/>
      </c>
      <c r="F352" s="104" t="str">
        <f>IF(VLOOKUP(ROW()-1,'Report 1 GLs (571 A)'!$A:$K,10,FALSE)="","",VLOOKUP(ROW()-1,'Report 1 GLs (571 A)'!$A:$K,10,FALSE))</f>
        <v/>
      </c>
      <c r="G352" s="55" t="str">
        <f>IF(VLOOKUP(ROW()-1,'Report 1 GLs (571 A)'!$A:$K,11,FALSE)="","",VLOOKUP(ROW()-1,'Report 1 GLs (571 A)'!$A:$K,11,FALSE))</f>
        <v/>
      </c>
      <c r="Z352" s="55" t="s">
        <v>82</v>
      </c>
    </row>
    <row r="353" spans="1:26" x14ac:dyDescent="0.25">
      <c r="A353" s="55" t="str">
        <f>IF(VLOOKUP(ROW()-1,'Report 1 GLs (571 A)'!$A:$K,2,FALSE)="","",VLOOKUP(ROW()-1,'Report 1 GLs (571 A)'!$A:$K,2,FALSE))</f>
        <v/>
      </c>
      <c r="B353" s="104" t="str">
        <f>IF(VLOOKUP(ROW()-1,'Report 1 GLs (571 A)'!$A:$K,6,FALSE)="","",VLOOKUP(ROW()-1,'Report 1 GLs (571 A)'!$A:$K,6,FALSE))</f>
        <v/>
      </c>
      <c r="C353" s="55" t="str">
        <f>IF(VLOOKUP(ROW()-1,'Report 1 GLs (571 A)'!$A:$K,7,FALSE)="","",VLOOKUP(ROW()-1,'Report 1 GLs (571 A)'!$A:$K,7,FALSE))</f>
        <v/>
      </c>
      <c r="D353" s="55" t="str">
        <f>IF(VLOOKUP(ROW()-1,'Report 1 GLs (571 A)'!$A:$K,8,FALSE)="","",VLOOKUP(ROW()-1,'Report 1 GLs (571 A)'!$A:$K,8,FALSE))</f>
        <v/>
      </c>
      <c r="E353" s="55" t="str">
        <f>IF(VLOOKUP(ROW()-1,'Report 1 GLs (571 A)'!$A:$K,9,FALSE)="","",VLOOKUP(ROW()-1,'Report 1 GLs (571 A)'!$A:$K,9,FALSE))</f>
        <v/>
      </c>
      <c r="F353" s="104" t="str">
        <f>IF(VLOOKUP(ROW()-1,'Report 1 GLs (571 A)'!$A:$K,10,FALSE)="","",VLOOKUP(ROW()-1,'Report 1 GLs (571 A)'!$A:$K,10,FALSE))</f>
        <v/>
      </c>
      <c r="G353" s="55" t="str">
        <f>IF(VLOOKUP(ROW()-1,'Report 1 GLs (571 A)'!$A:$K,11,FALSE)="","",VLOOKUP(ROW()-1,'Report 1 GLs (571 A)'!$A:$K,11,FALSE))</f>
        <v/>
      </c>
      <c r="Z353" s="55" t="s">
        <v>82</v>
      </c>
    </row>
    <row r="354" spans="1:26" x14ac:dyDescent="0.25">
      <c r="A354" s="55" t="str">
        <f>IF(VLOOKUP(ROW()-1,'Report 1 GLs (571 A)'!$A:$K,2,FALSE)="","",VLOOKUP(ROW()-1,'Report 1 GLs (571 A)'!$A:$K,2,FALSE))</f>
        <v/>
      </c>
      <c r="B354" s="104" t="str">
        <f>IF(VLOOKUP(ROW()-1,'Report 1 GLs (571 A)'!$A:$K,6,FALSE)="","",VLOOKUP(ROW()-1,'Report 1 GLs (571 A)'!$A:$K,6,FALSE))</f>
        <v/>
      </c>
      <c r="C354" s="55" t="str">
        <f>IF(VLOOKUP(ROW()-1,'Report 1 GLs (571 A)'!$A:$K,7,FALSE)="","",VLOOKUP(ROW()-1,'Report 1 GLs (571 A)'!$A:$K,7,FALSE))</f>
        <v/>
      </c>
      <c r="D354" s="55" t="str">
        <f>IF(VLOOKUP(ROW()-1,'Report 1 GLs (571 A)'!$A:$K,8,FALSE)="","",VLOOKUP(ROW()-1,'Report 1 GLs (571 A)'!$A:$K,8,FALSE))</f>
        <v/>
      </c>
      <c r="E354" s="55" t="str">
        <f>IF(VLOOKUP(ROW()-1,'Report 1 GLs (571 A)'!$A:$K,9,FALSE)="","",VLOOKUP(ROW()-1,'Report 1 GLs (571 A)'!$A:$K,9,FALSE))</f>
        <v/>
      </c>
      <c r="F354" s="104" t="str">
        <f>IF(VLOOKUP(ROW()-1,'Report 1 GLs (571 A)'!$A:$K,10,FALSE)="","",VLOOKUP(ROW()-1,'Report 1 GLs (571 A)'!$A:$K,10,FALSE))</f>
        <v/>
      </c>
      <c r="G354" s="55" t="str">
        <f>IF(VLOOKUP(ROW()-1,'Report 1 GLs (571 A)'!$A:$K,11,FALSE)="","",VLOOKUP(ROW()-1,'Report 1 GLs (571 A)'!$A:$K,11,FALSE))</f>
        <v/>
      </c>
      <c r="Z354" s="55" t="s">
        <v>82</v>
      </c>
    </row>
    <row r="355" spans="1:26" x14ac:dyDescent="0.25">
      <c r="A355" s="55" t="str">
        <f>IF(VLOOKUP(ROW()-1,'Report 1 GLs (571 A)'!$A:$K,2,FALSE)="","",VLOOKUP(ROW()-1,'Report 1 GLs (571 A)'!$A:$K,2,FALSE))</f>
        <v/>
      </c>
      <c r="B355" s="104" t="str">
        <f>IF(VLOOKUP(ROW()-1,'Report 1 GLs (571 A)'!$A:$K,6,FALSE)="","",VLOOKUP(ROW()-1,'Report 1 GLs (571 A)'!$A:$K,6,FALSE))</f>
        <v/>
      </c>
      <c r="C355" s="55" t="str">
        <f>IF(VLOOKUP(ROW()-1,'Report 1 GLs (571 A)'!$A:$K,7,FALSE)="","",VLOOKUP(ROW()-1,'Report 1 GLs (571 A)'!$A:$K,7,FALSE))</f>
        <v/>
      </c>
      <c r="D355" s="55" t="str">
        <f>IF(VLOOKUP(ROW()-1,'Report 1 GLs (571 A)'!$A:$K,8,FALSE)="","",VLOOKUP(ROW()-1,'Report 1 GLs (571 A)'!$A:$K,8,FALSE))</f>
        <v/>
      </c>
      <c r="E355" s="55" t="str">
        <f>IF(VLOOKUP(ROW()-1,'Report 1 GLs (571 A)'!$A:$K,9,FALSE)="","",VLOOKUP(ROW()-1,'Report 1 GLs (571 A)'!$A:$K,9,FALSE))</f>
        <v/>
      </c>
      <c r="F355" s="104" t="str">
        <f>IF(VLOOKUP(ROW()-1,'Report 1 GLs (571 A)'!$A:$K,10,FALSE)="","",VLOOKUP(ROW()-1,'Report 1 GLs (571 A)'!$A:$K,10,FALSE))</f>
        <v/>
      </c>
      <c r="G355" s="55" t="str">
        <f>IF(VLOOKUP(ROW()-1,'Report 1 GLs (571 A)'!$A:$K,11,FALSE)="","",VLOOKUP(ROW()-1,'Report 1 GLs (571 A)'!$A:$K,11,FALSE))</f>
        <v/>
      </c>
      <c r="Z355" s="55" t="s">
        <v>82</v>
      </c>
    </row>
    <row r="356" spans="1:26" x14ac:dyDescent="0.25">
      <c r="A356" s="55" t="str">
        <f>IF(VLOOKUP(ROW()-1,'Report 1 GLs (571 A)'!$A:$K,2,FALSE)="","",VLOOKUP(ROW()-1,'Report 1 GLs (571 A)'!$A:$K,2,FALSE))</f>
        <v/>
      </c>
      <c r="B356" s="104" t="str">
        <f>IF(VLOOKUP(ROW()-1,'Report 1 GLs (571 A)'!$A:$K,6,FALSE)="","",VLOOKUP(ROW()-1,'Report 1 GLs (571 A)'!$A:$K,6,FALSE))</f>
        <v/>
      </c>
      <c r="C356" s="55" t="str">
        <f>IF(VLOOKUP(ROW()-1,'Report 1 GLs (571 A)'!$A:$K,7,FALSE)="","",VLOOKUP(ROW()-1,'Report 1 GLs (571 A)'!$A:$K,7,FALSE))</f>
        <v/>
      </c>
      <c r="D356" s="55" t="str">
        <f>IF(VLOOKUP(ROW()-1,'Report 1 GLs (571 A)'!$A:$K,8,FALSE)="","",VLOOKUP(ROW()-1,'Report 1 GLs (571 A)'!$A:$K,8,FALSE))</f>
        <v/>
      </c>
      <c r="E356" s="55" t="str">
        <f>IF(VLOOKUP(ROW()-1,'Report 1 GLs (571 A)'!$A:$K,9,FALSE)="","",VLOOKUP(ROW()-1,'Report 1 GLs (571 A)'!$A:$K,9,FALSE))</f>
        <v/>
      </c>
      <c r="F356" s="104" t="str">
        <f>IF(VLOOKUP(ROW()-1,'Report 1 GLs (571 A)'!$A:$K,10,FALSE)="","",VLOOKUP(ROW()-1,'Report 1 GLs (571 A)'!$A:$K,10,FALSE))</f>
        <v/>
      </c>
      <c r="G356" s="55" t="str">
        <f>IF(VLOOKUP(ROW()-1,'Report 1 GLs (571 A)'!$A:$K,11,FALSE)="","",VLOOKUP(ROW()-1,'Report 1 GLs (571 A)'!$A:$K,11,FALSE))</f>
        <v/>
      </c>
      <c r="Z356" s="55" t="s">
        <v>82</v>
      </c>
    </row>
    <row r="357" spans="1:26" x14ac:dyDescent="0.25">
      <c r="A357" s="55" t="str">
        <f>IF(VLOOKUP(ROW()-1,'Report 1 GLs (571 A)'!$A:$K,2,FALSE)="","",VLOOKUP(ROW()-1,'Report 1 GLs (571 A)'!$A:$K,2,FALSE))</f>
        <v/>
      </c>
      <c r="B357" s="104" t="str">
        <f>IF(VLOOKUP(ROW()-1,'Report 1 GLs (571 A)'!$A:$K,6,FALSE)="","",VLOOKUP(ROW()-1,'Report 1 GLs (571 A)'!$A:$K,6,FALSE))</f>
        <v/>
      </c>
      <c r="C357" s="55" t="str">
        <f>IF(VLOOKUP(ROW()-1,'Report 1 GLs (571 A)'!$A:$K,7,FALSE)="","",VLOOKUP(ROW()-1,'Report 1 GLs (571 A)'!$A:$K,7,FALSE))</f>
        <v/>
      </c>
      <c r="D357" s="55" t="str">
        <f>IF(VLOOKUP(ROW()-1,'Report 1 GLs (571 A)'!$A:$K,8,FALSE)="","",VLOOKUP(ROW()-1,'Report 1 GLs (571 A)'!$A:$K,8,FALSE))</f>
        <v/>
      </c>
      <c r="E357" s="55" t="str">
        <f>IF(VLOOKUP(ROW()-1,'Report 1 GLs (571 A)'!$A:$K,9,FALSE)="","",VLOOKUP(ROW()-1,'Report 1 GLs (571 A)'!$A:$K,9,FALSE))</f>
        <v/>
      </c>
      <c r="F357" s="104" t="str">
        <f>IF(VLOOKUP(ROW()-1,'Report 1 GLs (571 A)'!$A:$K,10,FALSE)="","",VLOOKUP(ROW()-1,'Report 1 GLs (571 A)'!$A:$K,10,FALSE))</f>
        <v/>
      </c>
      <c r="G357" s="55" t="str">
        <f>IF(VLOOKUP(ROW()-1,'Report 1 GLs (571 A)'!$A:$K,11,FALSE)="","",VLOOKUP(ROW()-1,'Report 1 GLs (571 A)'!$A:$K,11,FALSE))</f>
        <v/>
      </c>
      <c r="Z357" s="55" t="s">
        <v>82</v>
      </c>
    </row>
    <row r="358" spans="1:26" x14ac:dyDescent="0.25">
      <c r="A358" s="55" t="str">
        <f>IF(VLOOKUP(ROW()-1,'Report 1 GLs (571 A)'!$A:$K,2,FALSE)="","",VLOOKUP(ROW()-1,'Report 1 GLs (571 A)'!$A:$K,2,FALSE))</f>
        <v/>
      </c>
      <c r="B358" s="104" t="str">
        <f>IF(VLOOKUP(ROW()-1,'Report 1 GLs (571 A)'!$A:$K,6,FALSE)="","",VLOOKUP(ROW()-1,'Report 1 GLs (571 A)'!$A:$K,6,FALSE))</f>
        <v/>
      </c>
      <c r="C358" s="55" t="str">
        <f>IF(VLOOKUP(ROW()-1,'Report 1 GLs (571 A)'!$A:$K,7,FALSE)="","",VLOOKUP(ROW()-1,'Report 1 GLs (571 A)'!$A:$K,7,FALSE))</f>
        <v/>
      </c>
      <c r="D358" s="55" t="str">
        <f>IF(VLOOKUP(ROW()-1,'Report 1 GLs (571 A)'!$A:$K,8,FALSE)="","",VLOOKUP(ROW()-1,'Report 1 GLs (571 A)'!$A:$K,8,FALSE))</f>
        <v/>
      </c>
      <c r="E358" s="55" t="str">
        <f>IF(VLOOKUP(ROW()-1,'Report 1 GLs (571 A)'!$A:$K,9,FALSE)="","",VLOOKUP(ROW()-1,'Report 1 GLs (571 A)'!$A:$K,9,FALSE))</f>
        <v/>
      </c>
      <c r="F358" s="104" t="str">
        <f>IF(VLOOKUP(ROW()-1,'Report 1 GLs (571 A)'!$A:$K,10,FALSE)="","",VLOOKUP(ROW()-1,'Report 1 GLs (571 A)'!$A:$K,10,FALSE))</f>
        <v/>
      </c>
      <c r="G358" s="55" t="str">
        <f>IF(VLOOKUP(ROW()-1,'Report 1 GLs (571 A)'!$A:$K,11,FALSE)="","",VLOOKUP(ROW()-1,'Report 1 GLs (571 A)'!$A:$K,11,FALSE))</f>
        <v/>
      </c>
      <c r="Z358" s="55" t="s">
        <v>82</v>
      </c>
    </row>
    <row r="359" spans="1:26" x14ac:dyDescent="0.25">
      <c r="A359" s="55" t="str">
        <f>IF(VLOOKUP(ROW()-1,'Report 1 GLs (571 A)'!$A:$K,2,FALSE)="","",VLOOKUP(ROW()-1,'Report 1 GLs (571 A)'!$A:$K,2,FALSE))</f>
        <v/>
      </c>
      <c r="B359" s="104" t="str">
        <f>IF(VLOOKUP(ROW()-1,'Report 1 GLs (571 A)'!$A:$K,6,FALSE)="","",VLOOKUP(ROW()-1,'Report 1 GLs (571 A)'!$A:$K,6,FALSE))</f>
        <v/>
      </c>
      <c r="C359" s="55" t="str">
        <f>IF(VLOOKUP(ROW()-1,'Report 1 GLs (571 A)'!$A:$K,7,FALSE)="","",VLOOKUP(ROW()-1,'Report 1 GLs (571 A)'!$A:$K,7,FALSE))</f>
        <v/>
      </c>
      <c r="D359" s="55" t="str">
        <f>IF(VLOOKUP(ROW()-1,'Report 1 GLs (571 A)'!$A:$K,8,FALSE)="","",VLOOKUP(ROW()-1,'Report 1 GLs (571 A)'!$A:$K,8,FALSE))</f>
        <v/>
      </c>
      <c r="E359" s="55" t="str">
        <f>IF(VLOOKUP(ROW()-1,'Report 1 GLs (571 A)'!$A:$K,9,FALSE)="","",VLOOKUP(ROW()-1,'Report 1 GLs (571 A)'!$A:$K,9,FALSE))</f>
        <v/>
      </c>
      <c r="F359" s="104" t="str">
        <f>IF(VLOOKUP(ROW()-1,'Report 1 GLs (571 A)'!$A:$K,10,FALSE)="","",VLOOKUP(ROW()-1,'Report 1 GLs (571 A)'!$A:$K,10,FALSE))</f>
        <v/>
      </c>
      <c r="G359" s="55" t="str">
        <f>IF(VLOOKUP(ROW()-1,'Report 1 GLs (571 A)'!$A:$K,11,FALSE)="","",VLOOKUP(ROW()-1,'Report 1 GLs (571 A)'!$A:$K,11,FALSE))</f>
        <v/>
      </c>
      <c r="Z359" s="55" t="s">
        <v>82</v>
      </c>
    </row>
    <row r="360" spans="1:26" x14ac:dyDescent="0.25">
      <c r="A360" s="55" t="str">
        <f>IF(VLOOKUP(ROW()-1,'Report 1 GLs (571 A)'!$A:$K,2,FALSE)="","",VLOOKUP(ROW()-1,'Report 1 GLs (571 A)'!$A:$K,2,FALSE))</f>
        <v/>
      </c>
      <c r="B360" s="104" t="str">
        <f>IF(VLOOKUP(ROW()-1,'Report 1 GLs (571 A)'!$A:$K,6,FALSE)="","",VLOOKUP(ROW()-1,'Report 1 GLs (571 A)'!$A:$K,6,FALSE))</f>
        <v/>
      </c>
      <c r="C360" s="55" t="str">
        <f>IF(VLOOKUP(ROW()-1,'Report 1 GLs (571 A)'!$A:$K,7,FALSE)="","",VLOOKUP(ROW()-1,'Report 1 GLs (571 A)'!$A:$K,7,FALSE))</f>
        <v/>
      </c>
      <c r="D360" s="55" t="str">
        <f>IF(VLOOKUP(ROW()-1,'Report 1 GLs (571 A)'!$A:$K,8,FALSE)="","",VLOOKUP(ROW()-1,'Report 1 GLs (571 A)'!$A:$K,8,FALSE))</f>
        <v/>
      </c>
      <c r="E360" s="55" t="str">
        <f>IF(VLOOKUP(ROW()-1,'Report 1 GLs (571 A)'!$A:$K,9,FALSE)="","",VLOOKUP(ROW()-1,'Report 1 GLs (571 A)'!$A:$K,9,FALSE))</f>
        <v/>
      </c>
      <c r="F360" s="104" t="str">
        <f>IF(VLOOKUP(ROW()-1,'Report 1 GLs (571 A)'!$A:$K,10,FALSE)="","",VLOOKUP(ROW()-1,'Report 1 GLs (571 A)'!$A:$K,10,FALSE))</f>
        <v/>
      </c>
      <c r="G360" s="55" t="str">
        <f>IF(VLOOKUP(ROW()-1,'Report 1 GLs (571 A)'!$A:$K,11,FALSE)="","",VLOOKUP(ROW()-1,'Report 1 GLs (571 A)'!$A:$K,11,FALSE))</f>
        <v/>
      </c>
      <c r="Z360" s="55" t="s">
        <v>82</v>
      </c>
    </row>
    <row r="361" spans="1:26" x14ac:dyDescent="0.25">
      <c r="A361" s="55" t="str">
        <f>IF(VLOOKUP(ROW()-1,'Report 1 GLs (571 A)'!$A:$K,2,FALSE)="","",VLOOKUP(ROW()-1,'Report 1 GLs (571 A)'!$A:$K,2,FALSE))</f>
        <v/>
      </c>
      <c r="B361" s="104" t="str">
        <f>IF(VLOOKUP(ROW()-1,'Report 1 GLs (571 A)'!$A:$K,6,FALSE)="","",VLOOKUP(ROW()-1,'Report 1 GLs (571 A)'!$A:$K,6,FALSE))</f>
        <v/>
      </c>
      <c r="C361" s="55" t="str">
        <f>IF(VLOOKUP(ROW()-1,'Report 1 GLs (571 A)'!$A:$K,7,FALSE)="","",VLOOKUP(ROW()-1,'Report 1 GLs (571 A)'!$A:$K,7,FALSE))</f>
        <v/>
      </c>
      <c r="D361" s="55" t="str">
        <f>IF(VLOOKUP(ROW()-1,'Report 1 GLs (571 A)'!$A:$K,8,FALSE)="","",VLOOKUP(ROW()-1,'Report 1 GLs (571 A)'!$A:$K,8,FALSE))</f>
        <v/>
      </c>
      <c r="E361" s="55" t="str">
        <f>IF(VLOOKUP(ROW()-1,'Report 1 GLs (571 A)'!$A:$K,9,FALSE)="","",VLOOKUP(ROW()-1,'Report 1 GLs (571 A)'!$A:$K,9,FALSE))</f>
        <v/>
      </c>
      <c r="F361" s="104" t="str">
        <f>IF(VLOOKUP(ROW()-1,'Report 1 GLs (571 A)'!$A:$K,10,FALSE)="","",VLOOKUP(ROW()-1,'Report 1 GLs (571 A)'!$A:$K,10,FALSE))</f>
        <v/>
      </c>
      <c r="G361" s="55" t="str">
        <f>IF(VLOOKUP(ROW()-1,'Report 1 GLs (571 A)'!$A:$K,11,FALSE)="","",VLOOKUP(ROW()-1,'Report 1 GLs (571 A)'!$A:$K,11,FALSE))</f>
        <v/>
      </c>
      <c r="Z361" s="55" t="s">
        <v>82</v>
      </c>
    </row>
    <row r="362" spans="1:26" x14ac:dyDescent="0.25">
      <c r="A362" s="55" t="str">
        <f>IF(VLOOKUP(ROW()-1,'Report 1 GLs (571 A)'!$A:$K,2,FALSE)="","",VLOOKUP(ROW()-1,'Report 1 GLs (571 A)'!$A:$K,2,FALSE))</f>
        <v/>
      </c>
      <c r="B362" s="104" t="str">
        <f>IF(VLOOKUP(ROW()-1,'Report 1 GLs (571 A)'!$A:$K,6,FALSE)="","",VLOOKUP(ROW()-1,'Report 1 GLs (571 A)'!$A:$K,6,FALSE))</f>
        <v/>
      </c>
      <c r="C362" s="55" t="str">
        <f>IF(VLOOKUP(ROW()-1,'Report 1 GLs (571 A)'!$A:$K,7,FALSE)="","",VLOOKUP(ROW()-1,'Report 1 GLs (571 A)'!$A:$K,7,FALSE))</f>
        <v/>
      </c>
      <c r="D362" s="55" t="str">
        <f>IF(VLOOKUP(ROW()-1,'Report 1 GLs (571 A)'!$A:$K,8,FALSE)="","",VLOOKUP(ROW()-1,'Report 1 GLs (571 A)'!$A:$K,8,FALSE))</f>
        <v/>
      </c>
      <c r="E362" s="55" t="str">
        <f>IF(VLOOKUP(ROW()-1,'Report 1 GLs (571 A)'!$A:$K,9,FALSE)="","",VLOOKUP(ROW()-1,'Report 1 GLs (571 A)'!$A:$K,9,FALSE))</f>
        <v/>
      </c>
      <c r="F362" s="104" t="str">
        <f>IF(VLOOKUP(ROW()-1,'Report 1 GLs (571 A)'!$A:$K,10,FALSE)="","",VLOOKUP(ROW()-1,'Report 1 GLs (571 A)'!$A:$K,10,FALSE))</f>
        <v/>
      </c>
      <c r="G362" s="55" t="str">
        <f>IF(VLOOKUP(ROW()-1,'Report 1 GLs (571 A)'!$A:$K,11,FALSE)="","",VLOOKUP(ROW()-1,'Report 1 GLs (571 A)'!$A:$K,11,FALSE))</f>
        <v/>
      </c>
      <c r="Z362" s="55" t="s">
        <v>82</v>
      </c>
    </row>
    <row r="363" spans="1:26" x14ac:dyDescent="0.25">
      <c r="A363" s="55" t="str">
        <f>IF(VLOOKUP(ROW()-1,'Report 1 GLs (571 A)'!$A:$K,2,FALSE)="","",VLOOKUP(ROW()-1,'Report 1 GLs (571 A)'!$A:$K,2,FALSE))</f>
        <v/>
      </c>
      <c r="B363" s="104" t="str">
        <f>IF(VLOOKUP(ROW()-1,'Report 1 GLs (571 A)'!$A:$K,6,FALSE)="","",VLOOKUP(ROW()-1,'Report 1 GLs (571 A)'!$A:$K,6,FALSE))</f>
        <v/>
      </c>
      <c r="C363" s="55" t="str">
        <f>IF(VLOOKUP(ROW()-1,'Report 1 GLs (571 A)'!$A:$K,7,FALSE)="","",VLOOKUP(ROW()-1,'Report 1 GLs (571 A)'!$A:$K,7,FALSE))</f>
        <v/>
      </c>
      <c r="D363" s="55" t="str">
        <f>IF(VLOOKUP(ROW()-1,'Report 1 GLs (571 A)'!$A:$K,8,FALSE)="","",VLOOKUP(ROW()-1,'Report 1 GLs (571 A)'!$A:$K,8,FALSE))</f>
        <v/>
      </c>
      <c r="E363" s="55" t="str">
        <f>IF(VLOOKUP(ROW()-1,'Report 1 GLs (571 A)'!$A:$K,9,FALSE)="","",VLOOKUP(ROW()-1,'Report 1 GLs (571 A)'!$A:$K,9,FALSE))</f>
        <v/>
      </c>
      <c r="F363" s="104" t="str">
        <f>IF(VLOOKUP(ROW()-1,'Report 1 GLs (571 A)'!$A:$K,10,FALSE)="","",VLOOKUP(ROW()-1,'Report 1 GLs (571 A)'!$A:$K,10,FALSE))</f>
        <v/>
      </c>
      <c r="G363" s="55" t="str">
        <f>IF(VLOOKUP(ROW()-1,'Report 1 GLs (571 A)'!$A:$K,11,FALSE)="","",VLOOKUP(ROW()-1,'Report 1 GLs (571 A)'!$A:$K,11,FALSE))</f>
        <v/>
      </c>
      <c r="Z363" s="55" t="s">
        <v>82</v>
      </c>
    </row>
    <row r="364" spans="1:26" x14ac:dyDescent="0.25">
      <c r="A364" s="55" t="str">
        <f>IF(VLOOKUP(ROW()-1,'Report 1 GLs (571 A)'!$A:$K,2,FALSE)="","",VLOOKUP(ROW()-1,'Report 1 GLs (571 A)'!$A:$K,2,FALSE))</f>
        <v/>
      </c>
      <c r="B364" s="104" t="str">
        <f>IF(VLOOKUP(ROW()-1,'Report 1 GLs (571 A)'!$A:$K,6,FALSE)="","",VLOOKUP(ROW()-1,'Report 1 GLs (571 A)'!$A:$K,6,FALSE))</f>
        <v/>
      </c>
      <c r="C364" s="55" t="str">
        <f>IF(VLOOKUP(ROW()-1,'Report 1 GLs (571 A)'!$A:$K,7,FALSE)="","",VLOOKUP(ROW()-1,'Report 1 GLs (571 A)'!$A:$K,7,FALSE))</f>
        <v/>
      </c>
      <c r="D364" s="55" t="str">
        <f>IF(VLOOKUP(ROW()-1,'Report 1 GLs (571 A)'!$A:$K,8,FALSE)="","",VLOOKUP(ROW()-1,'Report 1 GLs (571 A)'!$A:$K,8,FALSE))</f>
        <v/>
      </c>
      <c r="E364" s="55" t="str">
        <f>IF(VLOOKUP(ROW()-1,'Report 1 GLs (571 A)'!$A:$K,9,FALSE)="","",VLOOKUP(ROW()-1,'Report 1 GLs (571 A)'!$A:$K,9,FALSE))</f>
        <v/>
      </c>
      <c r="F364" s="104" t="str">
        <f>IF(VLOOKUP(ROW()-1,'Report 1 GLs (571 A)'!$A:$K,10,FALSE)="","",VLOOKUP(ROW()-1,'Report 1 GLs (571 A)'!$A:$K,10,FALSE))</f>
        <v/>
      </c>
      <c r="G364" s="55" t="str">
        <f>IF(VLOOKUP(ROW()-1,'Report 1 GLs (571 A)'!$A:$K,11,FALSE)="","",VLOOKUP(ROW()-1,'Report 1 GLs (571 A)'!$A:$K,11,FALSE))</f>
        <v/>
      </c>
      <c r="Z364" s="55" t="s">
        <v>82</v>
      </c>
    </row>
    <row r="365" spans="1:26" x14ac:dyDescent="0.25">
      <c r="A365" s="55" t="str">
        <f>IF(VLOOKUP(ROW()-1,'Report 1 GLs (571 A)'!$A:$K,2,FALSE)="","",VLOOKUP(ROW()-1,'Report 1 GLs (571 A)'!$A:$K,2,FALSE))</f>
        <v/>
      </c>
      <c r="B365" s="104" t="str">
        <f>IF(VLOOKUP(ROW()-1,'Report 1 GLs (571 A)'!$A:$K,6,FALSE)="","",VLOOKUP(ROW()-1,'Report 1 GLs (571 A)'!$A:$K,6,FALSE))</f>
        <v/>
      </c>
      <c r="C365" s="55" t="str">
        <f>IF(VLOOKUP(ROW()-1,'Report 1 GLs (571 A)'!$A:$K,7,FALSE)="","",VLOOKUP(ROW()-1,'Report 1 GLs (571 A)'!$A:$K,7,FALSE))</f>
        <v/>
      </c>
      <c r="D365" s="55" t="str">
        <f>IF(VLOOKUP(ROW()-1,'Report 1 GLs (571 A)'!$A:$K,8,FALSE)="","",VLOOKUP(ROW()-1,'Report 1 GLs (571 A)'!$A:$K,8,FALSE))</f>
        <v/>
      </c>
      <c r="E365" s="55" t="str">
        <f>IF(VLOOKUP(ROW()-1,'Report 1 GLs (571 A)'!$A:$K,9,FALSE)="","",VLOOKUP(ROW()-1,'Report 1 GLs (571 A)'!$A:$K,9,FALSE))</f>
        <v/>
      </c>
      <c r="F365" s="104" t="str">
        <f>IF(VLOOKUP(ROW()-1,'Report 1 GLs (571 A)'!$A:$K,10,FALSE)="","",VLOOKUP(ROW()-1,'Report 1 GLs (571 A)'!$A:$K,10,FALSE))</f>
        <v/>
      </c>
      <c r="G365" s="55" t="str">
        <f>IF(VLOOKUP(ROW()-1,'Report 1 GLs (571 A)'!$A:$K,11,FALSE)="","",VLOOKUP(ROW()-1,'Report 1 GLs (571 A)'!$A:$K,11,FALSE))</f>
        <v/>
      </c>
      <c r="Z365" s="55" t="s">
        <v>82</v>
      </c>
    </row>
    <row r="366" spans="1:26" x14ac:dyDescent="0.25">
      <c r="A366" s="55" t="str">
        <f>IF(VLOOKUP(ROW()-1,'Report 1 GLs (571 A)'!$A:$K,2,FALSE)="","",VLOOKUP(ROW()-1,'Report 1 GLs (571 A)'!$A:$K,2,FALSE))</f>
        <v/>
      </c>
      <c r="B366" s="104" t="str">
        <f>IF(VLOOKUP(ROW()-1,'Report 1 GLs (571 A)'!$A:$K,6,FALSE)="","",VLOOKUP(ROW()-1,'Report 1 GLs (571 A)'!$A:$K,6,FALSE))</f>
        <v/>
      </c>
      <c r="C366" s="55" t="str">
        <f>IF(VLOOKUP(ROW()-1,'Report 1 GLs (571 A)'!$A:$K,7,FALSE)="","",VLOOKUP(ROW()-1,'Report 1 GLs (571 A)'!$A:$K,7,FALSE))</f>
        <v/>
      </c>
      <c r="D366" s="55" t="str">
        <f>IF(VLOOKUP(ROW()-1,'Report 1 GLs (571 A)'!$A:$K,8,FALSE)="","",VLOOKUP(ROW()-1,'Report 1 GLs (571 A)'!$A:$K,8,FALSE))</f>
        <v/>
      </c>
      <c r="E366" s="55" t="str">
        <f>IF(VLOOKUP(ROW()-1,'Report 1 GLs (571 A)'!$A:$K,9,FALSE)="","",VLOOKUP(ROW()-1,'Report 1 GLs (571 A)'!$A:$K,9,FALSE))</f>
        <v/>
      </c>
      <c r="F366" s="104" t="str">
        <f>IF(VLOOKUP(ROW()-1,'Report 1 GLs (571 A)'!$A:$K,10,FALSE)="","",VLOOKUP(ROW()-1,'Report 1 GLs (571 A)'!$A:$K,10,FALSE))</f>
        <v/>
      </c>
      <c r="G366" s="55" t="str">
        <f>IF(VLOOKUP(ROW()-1,'Report 1 GLs (571 A)'!$A:$K,11,FALSE)="","",VLOOKUP(ROW()-1,'Report 1 GLs (571 A)'!$A:$K,11,FALSE))</f>
        <v/>
      </c>
      <c r="Z366" s="55" t="s">
        <v>82</v>
      </c>
    </row>
    <row r="367" spans="1:26" x14ac:dyDescent="0.25">
      <c r="A367" s="55" t="str">
        <f>IF(VLOOKUP(ROW()-1,'Report 1 GLs (571 A)'!$A:$K,2,FALSE)="","",VLOOKUP(ROW()-1,'Report 1 GLs (571 A)'!$A:$K,2,FALSE))</f>
        <v/>
      </c>
      <c r="B367" s="104" t="str">
        <f>IF(VLOOKUP(ROW()-1,'Report 1 GLs (571 A)'!$A:$K,6,FALSE)="","",VLOOKUP(ROW()-1,'Report 1 GLs (571 A)'!$A:$K,6,FALSE))</f>
        <v/>
      </c>
      <c r="C367" s="55" t="str">
        <f>IF(VLOOKUP(ROW()-1,'Report 1 GLs (571 A)'!$A:$K,7,FALSE)="","",VLOOKUP(ROW()-1,'Report 1 GLs (571 A)'!$A:$K,7,FALSE))</f>
        <v/>
      </c>
      <c r="D367" s="55" t="str">
        <f>IF(VLOOKUP(ROW()-1,'Report 1 GLs (571 A)'!$A:$K,8,FALSE)="","",VLOOKUP(ROW()-1,'Report 1 GLs (571 A)'!$A:$K,8,FALSE))</f>
        <v/>
      </c>
      <c r="E367" s="55" t="str">
        <f>IF(VLOOKUP(ROW()-1,'Report 1 GLs (571 A)'!$A:$K,9,FALSE)="","",VLOOKUP(ROW()-1,'Report 1 GLs (571 A)'!$A:$K,9,FALSE))</f>
        <v/>
      </c>
      <c r="F367" s="104" t="str">
        <f>IF(VLOOKUP(ROW()-1,'Report 1 GLs (571 A)'!$A:$K,10,FALSE)="","",VLOOKUP(ROW()-1,'Report 1 GLs (571 A)'!$A:$K,10,FALSE))</f>
        <v/>
      </c>
      <c r="G367" s="55" t="str">
        <f>IF(VLOOKUP(ROW()-1,'Report 1 GLs (571 A)'!$A:$K,11,FALSE)="","",VLOOKUP(ROW()-1,'Report 1 GLs (571 A)'!$A:$K,11,FALSE))</f>
        <v/>
      </c>
      <c r="Z367" s="55" t="s">
        <v>82</v>
      </c>
    </row>
    <row r="368" spans="1:26" x14ac:dyDescent="0.25">
      <c r="A368" s="55" t="str">
        <f>IF(VLOOKUP(ROW()-1,'Report 1 GLs (571 A)'!$A:$K,2,FALSE)="","",VLOOKUP(ROW()-1,'Report 1 GLs (571 A)'!$A:$K,2,FALSE))</f>
        <v/>
      </c>
      <c r="B368" s="104" t="str">
        <f>IF(VLOOKUP(ROW()-1,'Report 1 GLs (571 A)'!$A:$K,6,FALSE)="","",VLOOKUP(ROW()-1,'Report 1 GLs (571 A)'!$A:$K,6,FALSE))</f>
        <v/>
      </c>
      <c r="C368" s="55" t="str">
        <f>IF(VLOOKUP(ROW()-1,'Report 1 GLs (571 A)'!$A:$K,7,FALSE)="","",VLOOKUP(ROW()-1,'Report 1 GLs (571 A)'!$A:$K,7,FALSE))</f>
        <v/>
      </c>
      <c r="D368" s="55" t="str">
        <f>IF(VLOOKUP(ROW()-1,'Report 1 GLs (571 A)'!$A:$K,8,FALSE)="","",VLOOKUP(ROW()-1,'Report 1 GLs (571 A)'!$A:$K,8,FALSE))</f>
        <v/>
      </c>
      <c r="E368" s="55" t="str">
        <f>IF(VLOOKUP(ROW()-1,'Report 1 GLs (571 A)'!$A:$K,9,FALSE)="","",VLOOKUP(ROW()-1,'Report 1 GLs (571 A)'!$A:$K,9,FALSE))</f>
        <v/>
      </c>
      <c r="F368" s="104" t="str">
        <f>IF(VLOOKUP(ROW()-1,'Report 1 GLs (571 A)'!$A:$K,10,FALSE)="","",VLOOKUP(ROW()-1,'Report 1 GLs (571 A)'!$A:$K,10,FALSE))</f>
        <v/>
      </c>
      <c r="G368" s="55" t="str">
        <f>IF(VLOOKUP(ROW()-1,'Report 1 GLs (571 A)'!$A:$K,11,FALSE)="","",VLOOKUP(ROW()-1,'Report 1 GLs (571 A)'!$A:$K,11,FALSE))</f>
        <v/>
      </c>
      <c r="Z368" s="55" t="s">
        <v>82</v>
      </c>
    </row>
    <row r="369" spans="1:26" x14ac:dyDescent="0.25">
      <c r="A369" s="55" t="str">
        <f>IF(VLOOKUP(ROW()-1,'Report 1 GLs (571 A)'!$A:$K,2,FALSE)="","",VLOOKUP(ROW()-1,'Report 1 GLs (571 A)'!$A:$K,2,FALSE))</f>
        <v/>
      </c>
      <c r="B369" s="104" t="str">
        <f>IF(VLOOKUP(ROW()-1,'Report 1 GLs (571 A)'!$A:$K,6,FALSE)="","",VLOOKUP(ROW()-1,'Report 1 GLs (571 A)'!$A:$K,6,FALSE))</f>
        <v/>
      </c>
      <c r="C369" s="55" t="str">
        <f>IF(VLOOKUP(ROW()-1,'Report 1 GLs (571 A)'!$A:$K,7,FALSE)="","",VLOOKUP(ROW()-1,'Report 1 GLs (571 A)'!$A:$K,7,FALSE))</f>
        <v/>
      </c>
      <c r="D369" s="55" t="str">
        <f>IF(VLOOKUP(ROW()-1,'Report 1 GLs (571 A)'!$A:$K,8,FALSE)="","",VLOOKUP(ROW()-1,'Report 1 GLs (571 A)'!$A:$K,8,FALSE))</f>
        <v/>
      </c>
      <c r="E369" s="55" t="str">
        <f>IF(VLOOKUP(ROW()-1,'Report 1 GLs (571 A)'!$A:$K,9,FALSE)="","",VLOOKUP(ROW()-1,'Report 1 GLs (571 A)'!$A:$K,9,FALSE))</f>
        <v/>
      </c>
      <c r="F369" s="104" t="str">
        <f>IF(VLOOKUP(ROW()-1,'Report 1 GLs (571 A)'!$A:$K,10,FALSE)="","",VLOOKUP(ROW()-1,'Report 1 GLs (571 A)'!$A:$K,10,FALSE))</f>
        <v/>
      </c>
      <c r="G369" s="55" t="str">
        <f>IF(VLOOKUP(ROW()-1,'Report 1 GLs (571 A)'!$A:$K,11,FALSE)="","",VLOOKUP(ROW()-1,'Report 1 GLs (571 A)'!$A:$K,11,FALSE))</f>
        <v/>
      </c>
      <c r="Z369" s="55" t="s">
        <v>82</v>
      </c>
    </row>
    <row r="370" spans="1:26" x14ac:dyDescent="0.25">
      <c r="A370" s="55" t="str">
        <f>IF(VLOOKUP(ROW()-1,'Report 1 GLs (571 A)'!$A:$K,2,FALSE)="","",VLOOKUP(ROW()-1,'Report 1 GLs (571 A)'!$A:$K,2,FALSE))</f>
        <v/>
      </c>
      <c r="B370" s="104" t="str">
        <f>IF(VLOOKUP(ROW()-1,'Report 1 GLs (571 A)'!$A:$K,6,FALSE)="","",VLOOKUP(ROW()-1,'Report 1 GLs (571 A)'!$A:$K,6,FALSE))</f>
        <v/>
      </c>
      <c r="C370" s="55" t="str">
        <f>IF(VLOOKUP(ROW()-1,'Report 1 GLs (571 A)'!$A:$K,7,FALSE)="","",VLOOKUP(ROW()-1,'Report 1 GLs (571 A)'!$A:$K,7,FALSE))</f>
        <v/>
      </c>
      <c r="D370" s="55" t="str">
        <f>IF(VLOOKUP(ROW()-1,'Report 1 GLs (571 A)'!$A:$K,8,FALSE)="","",VLOOKUP(ROW()-1,'Report 1 GLs (571 A)'!$A:$K,8,FALSE))</f>
        <v/>
      </c>
      <c r="E370" s="55" t="str">
        <f>IF(VLOOKUP(ROW()-1,'Report 1 GLs (571 A)'!$A:$K,9,FALSE)="","",VLOOKUP(ROW()-1,'Report 1 GLs (571 A)'!$A:$K,9,FALSE))</f>
        <v/>
      </c>
      <c r="F370" s="104" t="str">
        <f>IF(VLOOKUP(ROW()-1,'Report 1 GLs (571 A)'!$A:$K,10,FALSE)="","",VLOOKUP(ROW()-1,'Report 1 GLs (571 A)'!$A:$K,10,FALSE))</f>
        <v/>
      </c>
      <c r="G370" s="55" t="str">
        <f>IF(VLOOKUP(ROW()-1,'Report 1 GLs (571 A)'!$A:$K,11,FALSE)="","",VLOOKUP(ROW()-1,'Report 1 GLs (571 A)'!$A:$K,11,FALSE))</f>
        <v/>
      </c>
      <c r="Z370" s="55" t="s">
        <v>82</v>
      </c>
    </row>
    <row r="371" spans="1:26" x14ac:dyDescent="0.25">
      <c r="A371" s="55" t="str">
        <f>IF(VLOOKUP(ROW()-1,'Report 1 GLs (571 A)'!$A:$K,2,FALSE)="","",VLOOKUP(ROW()-1,'Report 1 GLs (571 A)'!$A:$K,2,FALSE))</f>
        <v/>
      </c>
      <c r="B371" s="104" t="str">
        <f>IF(VLOOKUP(ROW()-1,'Report 1 GLs (571 A)'!$A:$K,6,FALSE)="","",VLOOKUP(ROW()-1,'Report 1 GLs (571 A)'!$A:$K,6,FALSE))</f>
        <v/>
      </c>
      <c r="C371" s="55" t="str">
        <f>IF(VLOOKUP(ROW()-1,'Report 1 GLs (571 A)'!$A:$K,7,FALSE)="","",VLOOKUP(ROW()-1,'Report 1 GLs (571 A)'!$A:$K,7,FALSE))</f>
        <v/>
      </c>
      <c r="D371" s="55" t="str">
        <f>IF(VLOOKUP(ROW()-1,'Report 1 GLs (571 A)'!$A:$K,8,FALSE)="","",VLOOKUP(ROW()-1,'Report 1 GLs (571 A)'!$A:$K,8,FALSE))</f>
        <v/>
      </c>
      <c r="E371" s="55" t="str">
        <f>IF(VLOOKUP(ROW()-1,'Report 1 GLs (571 A)'!$A:$K,9,FALSE)="","",VLOOKUP(ROW()-1,'Report 1 GLs (571 A)'!$A:$K,9,FALSE))</f>
        <v/>
      </c>
      <c r="F371" s="104" t="str">
        <f>IF(VLOOKUP(ROW()-1,'Report 1 GLs (571 A)'!$A:$K,10,FALSE)="","",VLOOKUP(ROW()-1,'Report 1 GLs (571 A)'!$A:$K,10,FALSE))</f>
        <v/>
      </c>
      <c r="G371" s="55" t="str">
        <f>IF(VLOOKUP(ROW()-1,'Report 1 GLs (571 A)'!$A:$K,11,FALSE)="","",VLOOKUP(ROW()-1,'Report 1 GLs (571 A)'!$A:$K,11,FALSE))</f>
        <v/>
      </c>
      <c r="Z371" s="55" t="s">
        <v>82</v>
      </c>
    </row>
    <row r="372" spans="1:26" x14ac:dyDescent="0.25">
      <c r="A372" s="55" t="str">
        <f>IF(VLOOKUP(ROW()-1,'Report 1 GLs (571 A)'!$A:$K,2,FALSE)="","",VLOOKUP(ROW()-1,'Report 1 GLs (571 A)'!$A:$K,2,FALSE))</f>
        <v/>
      </c>
      <c r="B372" s="104" t="str">
        <f>IF(VLOOKUP(ROW()-1,'Report 1 GLs (571 A)'!$A:$K,6,FALSE)="","",VLOOKUP(ROW()-1,'Report 1 GLs (571 A)'!$A:$K,6,FALSE))</f>
        <v/>
      </c>
      <c r="C372" s="55" t="str">
        <f>IF(VLOOKUP(ROW()-1,'Report 1 GLs (571 A)'!$A:$K,7,FALSE)="","",VLOOKUP(ROW()-1,'Report 1 GLs (571 A)'!$A:$K,7,FALSE))</f>
        <v/>
      </c>
      <c r="D372" s="55" t="str">
        <f>IF(VLOOKUP(ROW()-1,'Report 1 GLs (571 A)'!$A:$K,8,FALSE)="","",VLOOKUP(ROW()-1,'Report 1 GLs (571 A)'!$A:$K,8,FALSE))</f>
        <v/>
      </c>
      <c r="E372" s="55" t="str">
        <f>IF(VLOOKUP(ROW()-1,'Report 1 GLs (571 A)'!$A:$K,9,FALSE)="","",VLOOKUP(ROW()-1,'Report 1 GLs (571 A)'!$A:$K,9,FALSE))</f>
        <v/>
      </c>
      <c r="F372" s="104" t="str">
        <f>IF(VLOOKUP(ROW()-1,'Report 1 GLs (571 A)'!$A:$K,10,FALSE)="","",VLOOKUP(ROW()-1,'Report 1 GLs (571 A)'!$A:$K,10,FALSE))</f>
        <v/>
      </c>
      <c r="G372" s="55" t="str">
        <f>IF(VLOOKUP(ROW()-1,'Report 1 GLs (571 A)'!$A:$K,11,FALSE)="","",VLOOKUP(ROW()-1,'Report 1 GLs (571 A)'!$A:$K,11,FALSE))</f>
        <v/>
      </c>
      <c r="Z372" s="55" t="s">
        <v>82</v>
      </c>
    </row>
    <row r="373" spans="1:26" x14ac:dyDescent="0.25">
      <c r="A373" s="55" t="str">
        <f>IF(VLOOKUP(ROW()-1,'Report 1 GLs (571 A)'!$A:$K,2,FALSE)="","",VLOOKUP(ROW()-1,'Report 1 GLs (571 A)'!$A:$K,2,FALSE))</f>
        <v/>
      </c>
      <c r="B373" s="104" t="str">
        <f>IF(VLOOKUP(ROW()-1,'Report 1 GLs (571 A)'!$A:$K,6,FALSE)="","",VLOOKUP(ROW()-1,'Report 1 GLs (571 A)'!$A:$K,6,FALSE))</f>
        <v/>
      </c>
      <c r="C373" s="55" t="str">
        <f>IF(VLOOKUP(ROW()-1,'Report 1 GLs (571 A)'!$A:$K,7,FALSE)="","",VLOOKUP(ROW()-1,'Report 1 GLs (571 A)'!$A:$K,7,FALSE))</f>
        <v/>
      </c>
      <c r="D373" s="55" t="str">
        <f>IF(VLOOKUP(ROW()-1,'Report 1 GLs (571 A)'!$A:$K,8,FALSE)="","",VLOOKUP(ROW()-1,'Report 1 GLs (571 A)'!$A:$K,8,FALSE))</f>
        <v/>
      </c>
      <c r="E373" s="55" t="str">
        <f>IF(VLOOKUP(ROW()-1,'Report 1 GLs (571 A)'!$A:$K,9,FALSE)="","",VLOOKUP(ROW()-1,'Report 1 GLs (571 A)'!$A:$K,9,FALSE))</f>
        <v/>
      </c>
      <c r="F373" s="104" t="str">
        <f>IF(VLOOKUP(ROW()-1,'Report 1 GLs (571 A)'!$A:$K,10,FALSE)="","",VLOOKUP(ROW()-1,'Report 1 GLs (571 A)'!$A:$K,10,FALSE))</f>
        <v/>
      </c>
      <c r="G373" s="55" t="str">
        <f>IF(VLOOKUP(ROW()-1,'Report 1 GLs (571 A)'!$A:$K,11,FALSE)="","",VLOOKUP(ROW()-1,'Report 1 GLs (571 A)'!$A:$K,11,FALSE))</f>
        <v/>
      </c>
      <c r="Z373" s="55" t="s">
        <v>82</v>
      </c>
    </row>
    <row r="374" spans="1:26" x14ac:dyDescent="0.25">
      <c r="A374" s="55" t="str">
        <f>IF(VLOOKUP(ROW()-1,'Report 1 GLs (571 A)'!$A:$K,2,FALSE)="","",VLOOKUP(ROW()-1,'Report 1 GLs (571 A)'!$A:$K,2,FALSE))</f>
        <v/>
      </c>
      <c r="B374" s="104" t="str">
        <f>IF(VLOOKUP(ROW()-1,'Report 1 GLs (571 A)'!$A:$K,6,FALSE)="","",VLOOKUP(ROW()-1,'Report 1 GLs (571 A)'!$A:$K,6,FALSE))</f>
        <v/>
      </c>
      <c r="C374" s="55" t="str">
        <f>IF(VLOOKUP(ROW()-1,'Report 1 GLs (571 A)'!$A:$K,7,FALSE)="","",VLOOKUP(ROW()-1,'Report 1 GLs (571 A)'!$A:$K,7,FALSE))</f>
        <v/>
      </c>
      <c r="D374" s="55" t="str">
        <f>IF(VLOOKUP(ROW()-1,'Report 1 GLs (571 A)'!$A:$K,8,FALSE)="","",VLOOKUP(ROW()-1,'Report 1 GLs (571 A)'!$A:$K,8,FALSE))</f>
        <v/>
      </c>
      <c r="E374" s="55" t="str">
        <f>IF(VLOOKUP(ROW()-1,'Report 1 GLs (571 A)'!$A:$K,9,FALSE)="","",VLOOKUP(ROW()-1,'Report 1 GLs (571 A)'!$A:$K,9,FALSE))</f>
        <v/>
      </c>
      <c r="F374" s="104" t="str">
        <f>IF(VLOOKUP(ROW()-1,'Report 1 GLs (571 A)'!$A:$K,10,FALSE)="","",VLOOKUP(ROW()-1,'Report 1 GLs (571 A)'!$A:$K,10,FALSE))</f>
        <v/>
      </c>
      <c r="G374" s="55" t="str">
        <f>IF(VLOOKUP(ROW()-1,'Report 1 GLs (571 A)'!$A:$K,11,FALSE)="","",VLOOKUP(ROW()-1,'Report 1 GLs (571 A)'!$A:$K,11,FALSE))</f>
        <v/>
      </c>
      <c r="Z374" s="55" t="s">
        <v>82</v>
      </c>
    </row>
    <row r="375" spans="1:26" x14ac:dyDescent="0.25">
      <c r="A375" s="55" t="str">
        <f>IF(VLOOKUP(ROW()-1,'Report 1 GLs (571 A)'!$A:$K,2,FALSE)="","",VLOOKUP(ROW()-1,'Report 1 GLs (571 A)'!$A:$K,2,FALSE))</f>
        <v/>
      </c>
      <c r="B375" s="104" t="str">
        <f>IF(VLOOKUP(ROW()-1,'Report 1 GLs (571 A)'!$A:$K,6,FALSE)="","",VLOOKUP(ROW()-1,'Report 1 GLs (571 A)'!$A:$K,6,FALSE))</f>
        <v/>
      </c>
      <c r="C375" s="55" t="str">
        <f>IF(VLOOKUP(ROW()-1,'Report 1 GLs (571 A)'!$A:$K,7,FALSE)="","",VLOOKUP(ROW()-1,'Report 1 GLs (571 A)'!$A:$K,7,FALSE))</f>
        <v/>
      </c>
      <c r="D375" s="55" t="str">
        <f>IF(VLOOKUP(ROW()-1,'Report 1 GLs (571 A)'!$A:$K,8,FALSE)="","",VLOOKUP(ROW()-1,'Report 1 GLs (571 A)'!$A:$K,8,FALSE))</f>
        <v/>
      </c>
      <c r="E375" s="55" t="str">
        <f>IF(VLOOKUP(ROW()-1,'Report 1 GLs (571 A)'!$A:$K,9,FALSE)="","",VLOOKUP(ROW()-1,'Report 1 GLs (571 A)'!$A:$K,9,FALSE))</f>
        <v/>
      </c>
      <c r="F375" s="104" t="str">
        <f>IF(VLOOKUP(ROW()-1,'Report 1 GLs (571 A)'!$A:$K,10,FALSE)="","",VLOOKUP(ROW()-1,'Report 1 GLs (571 A)'!$A:$K,10,FALSE))</f>
        <v/>
      </c>
      <c r="G375" s="55" t="str">
        <f>IF(VLOOKUP(ROW()-1,'Report 1 GLs (571 A)'!$A:$K,11,FALSE)="","",VLOOKUP(ROW()-1,'Report 1 GLs (571 A)'!$A:$K,11,FALSE))</f>
        <v/>
      </c>
      <c r="Z375" s="55" t="s">
        <v>82</v>
      </c>
    </row>
    <row r="376" spans="1:26" x14ac:dyDescent="0.25">
      <c r="A376" s="55" t="str">
        <f>IF(VLOOKUP(ROW()-1,'Report 1 GLs (571 A)'!$A:$K,2,FALSE)="","",VLOOKUP(ROW()-1,'Report 1 GLs (571 A)'!$A:$K,2,FALSE))</f>
        <v/>
      </c>
      <c r="B376" s="104" t="str">
        <f>IF(VLOOKUP(ROW()-1,'Report 1 GLs (571 A)'!$A:$K,6,FALSE)="","",VLOOKUP(ROW()-1,'Report 1 GLs (571 A)'!$A:$K,6,FALSE))</f>
        <v/>
      </c>
      <c r="C376" s="55" t="str">
        <f>IF(VLOOKUP(ROW()-1,'Report 1 GLs (571 A)'!$A:$K,7,FALSE)="","",VLOOKUP(ROW()-1,'Report 1 GLs (571 A)'!$A:$K,7,FALSE))</f>
        <v/>
      </c>
      <c r="D376" s="55" t="str">
        <f>IF(VLOOKUP(ROW()-1,'Report 1 GLs (571 A)'!$A:$K,8,FALSE)="","",VLOOKUP(ROW()-1,'Report 1 GLs (571 A)'!$A:$K,8,FALSE))</f>
        <v/>
      </c>
      <c r="E376" s="55" t="str">
        <f>IF(VLOOKUP(ROW()-1,'Report 1 GLs (571 A)'!$A:$K,9,FALSE)="","",VLOOKUP(ROW()-1,'Report 1 GLs (571 A)'!$A:$K,9,FALSE))</f>
        <v/>
      </c>
      <c r="F376" s="104" t="str">
        <f>IF(VLOOKUP(ROW()-1,'Report 1 GLs (571 A)'!$A:$K,10,FALSE)="","",VLOOKUP(ROW()-1,'Report 1 GLs (571 A)'!$A:$K,10,FALSE))</f>
        <v/>
      </c>
      <c r="G376" s="55" t="str">
        <f>IF(VLOOKUP(ROW()-1,'Report 1 GLs (571 A)'!$A:$K,11,FALSE)="","",VLOOKUP(ROW()-1,'Report 1 GLs (571 A)'!$A:$K,11,FALSE))</f>
        <v/>
      </c>
      <c r="Z376" s="55" t="s">
        <v>82</v>
      </c>
    </row>
    <row r="377" spans="1:26" x14ac:dyDescent="0.25">
      <c r="A377" s="55" t="str">
        <f>IF(VLOOKUP(ROW()-1,'Report 1 GLs (571 A)'!$A:$K,2,FALSE)="","",VLOOKUP(ROW()-1,'Report 1 GLs (571 A)'!$A:$K,2,FALSE))</f>
        <v/>
      </c>
      <c r="B377" s="104" t="str">
        <f>IF(VLOOKUP(ROW()-1,'Report 1 GLs (571 A)'!$A:$K,6,FALSE)="","",VLOOKUP(ROW()-1,'Report 1 GLs (571 A)'!$A:$K,6,FALSE))</f>
        <v/>
      </c>
      <c r="C377" s="55" t="str">
        <f>IF(VLOOKUP(ROW()-1,'Report 1 GLs (571 A)'!$A:$K,7,FALSE)="","",VLOOKUP(ROW()-1,'Report 1 GLs (571 A)'!$A:$K,7,FALSE))</f>
        <v/>
      </c>
      <c r="D377" s="55" t="str">
        <f>IF(VLOOKUP(ROW()-1,'Report 1 GLs (571 A)'!$A:$K,8,FALSE)="","",VLOOKUP(ROW()-1,'Report 1 GLs (571 A)'!$A:$K,8,FALSE))</f>
        <v/>
      </c>
      <c r="E377" s="55" t="str">
        <f>IF(VLOOKUP(ROW()-1,'Report 1 GLs (571 A)'!$A:$K,9,FALSE)="","",VLOOKUP(ROW()-1,'Report 1 GLs (571 A)'!$A:$K,9,FALSE))</f>
        <v/>
      </c>
      <c r="F377" s="104" t="str">
        <f>IF(VLOOKUP(ROW()-1,'Report 1 GLs (571 A)'!$A:$K,10,FALSE)="","",VLOOKUP(ROW()-1,'Report 1 GLs (571 A)'!$A:$K,10,FALSE))</f>
        <v/>
      </c>
      <c r="G377" s="55" t="str">
        <f>IF(VLOOKUP(ROW()-1,'Report 1 GLs (571 A)'!$A:$K,11,FALSE)="","",VLOOKUP(ROW()-1,'Report 1 GLs (571 A)'!$A:$K,11,FALSE))</f>
        <v/>
      </c>
      <c r="Z377" s="55" t="s">
        <v>82</v>
      </c>
    </row>
    <row r="378" spans="1:26" x14ac:dyDescent="0.25">
      <c r="A378" s="55" t="str">
        <f>IF(VLOOKUP(ROW()-1,'Report 1 GLs (571 A)'!$A:$K,2,FALSE)="","",VLOOKUP(ROW()-1,'Report 1 GLs (571 A)'!$A:$K,2,FALSE))</f>
        <v/>
      </c>
      <c r="B378" s="104" t="str">
        <f>IF(VLOOKUP(ROW()-1,'Report 1 GLs (571 A)'!$A:$K,6,FALSE)="","",VLOOKUP(ROW()-1,'Report 1 GLs (571 A)'!$A:$K,6,FALSE))</f>
        <v/>
      </c>
      <c r="C378" s="55" t="str">
        <f>IF(VLOOKUP(ROW()-1,'Report 1 GLs (571 A)'!$A:$K,7,FALSE)="","",VLOOKUP(ROW()-1,'Report 1 GLs (571 A)'!$A:$K,7,FALSE))</f>
        <v/>
      </c>
      <c r="D378" s="55" t="str">
        <f>IF(VLOOKUP(ROW()-1,'Report 1 GLs (571 A)'!$A:$K,8,FALSE)="","",VLOOKUP(ROW()-1,'Report 1 GLs (571 A)'!$A:$K,8,FALSE))</f>
        <v/>
      </c>
      <c r="E378" s="55" t="str">
        <f>IF(VLOOKUP(ROW()-1,'Report 1 GLs (571 A)'!$A:$K,9,FALSE)="","",VLOOKUP(ROW()-1,'Report 1 GLs (571 A)'!$A:$K,9,FALSE))</f>
        <v/>
      </c>
      <c r="F378" s="104" t="str">
        <f>IF(VLOOKUP(ROW()-1,'Report 1 GLs (571 A)'!$A:$K,10,FALSE)="","",VLOOKUP(ROW()-1,'Report 1 GLs (571 A)'!$A:$K,10,FALSE))</f>
        <v/>
      </c>
      <c r="G378" s="55" t="str">
        <f>IF(VLOOKUP(ROW()-1,'Report 1 GLs (571 A)'!$A:$K,11,FALSE)="","",VLOOKUP(ROW()-1,'Report 1 GLs (571 A)'!$A:$K,11,FALSE))</f>
        <v/>
      </c>
      <c r="Z378" s="55" t="s">
        <v>82</v>
      </c>
    </row>
    <row r="379" spans="1:26" x14ac:dyDescent="0.25">
      <c r="A379" s="55" t="str">
        <f>IF(VLOOKUP(ROW()-1,'Report 1 GLs (571 A)'!$A:$K,2,FALSE)="","",VLOOKUP(ROW()-1,'Report 1 GLs (571 A)'!$A:$K,2,FALSE))</f>
        <v/>
      </c>
      <c r="B379" s="104" t="str">
        <f>IF(VLOOKUP(ROW()-1,'Report 1 GLs (571 A)'!$A:$K,6,FALSE)="","",VLOOKUP(ROW()-1,'Report 1 GLs (571 A)'!$A:$K,6,FALSE))</f>
        <v/>
      </c>
      <c r="C379" s="55" t="str">
        <f>IF(VLOOKUP(ROW()-1,'Report 1 GLs (571 A)'!$A:$K,7,FALSE)="","",VLOOKUP(ROW()-1,'Report 1 GLs (571 A)'!$A:$K,7,FALSE))</f>
        <v/>
      </c>
      <c r="D379" s="55" t="str">
        <f>IF(VLOOKUP(ROW()-1,'Report 1 GLs (571 A)'!$A:$K,8,FALSE)="","",VLOOKUP(ROW()-1,'Report 1 GLs (571 A)'!$A:$K,8,FALSE))</f>
        <v/>
      </c>
      <c r="E379" s="55" t="str">
        <f>IF(VLOOKUP(ROW()-1,'Report 1 GLs (571 A)'!$A:$K,9,FALSE)="","",VLOOKUP(ROW()-1,'Report 1 GLs (571 A)'!$A:$K,9,FALSE))</f>
        <v/>
      </c>
      <c r="F379" s="104" t="str">
        <f>IF(VLOOKUP(ROW()-1,'Report 1 GLs (571 A)'!$A:$K,10,FALSE)="","",VLOOKUP(ROW()-1,'Report 1 GLs (571 A)'!$A:$K,10,FALSE))</f>
        <v/>
      </c>
      <c r="G379" s="55" t="str">
        <f>IF(VLOOKUP(ROW()-1,'Report 1 GLs (571 A)'!$A:$K,11,FALSE)="","",VLOOKUP(ROW()-1,'Report 1 GLs (571 A)'!$A:$K,11,FALSE))</f>
        <v/>
      </c>
      <c r="Z379" s="55" t="s">
        <v>82</v>
      </c>
    </row>
    <row r="380" spans="1:26" x14ac:dyDescent="0.25">
      <c r="A380" s="55" t="str">
        <f>IF(VLOOKUP(ROW()-1,'Report 1 GLs (571 A)'!$A:$K,2,FALSE)="","",VLOOKUP(ROW()-1,'Report 1 GLs (571 A)'!$A:$K,2,FALSE))</f>
        <v/>
      </c>
      <c r="B380" s="104" t="str">
        <f>IF(VLOOKUP(ROW()-1,'Report 1 GLs (571 A)'!$A:$K,6,FALSE)="","",VLOOKUP(ROW()-1,'Report 1 GLs (571 A)'!$A:$K,6,FALSE))</f>
        <v/>
      </c>
      <c r="C380" s="55" t="str">
        <f>IF(VLOOKUP(ROW()-1,'Report 1 GLs (571 A)'!$A:$K,7,FALSE)="","",VLOOKUP(ROW()-1,'Report 1 GLs (571 A)'!$A:$K,7,FALSE))</f>
        <v/>
      </c>
      <c r="D380" s="55" t="str">
        <f>IF(VLOOKUP(ROW()-1,'Report 1 GLs (571 A)'!$A:$K,8,FALSE)="","",VLOOKUP(ROW()-1,'Report 1 GLs (571 A)'!$A:$K,8,FALSE))</f>
        <v/>
      </c>
      <c r="E380" s="55" t="str">
        <f>IF(VLOOKUP(ROW()-1,'Report 1 GLs (571 A)'!$A:$K,9,FALSE)="","",VLOOKUP(ROW()-1,'Report 1 GLs (571 A)'!$A:$K,9,FALSE))</f>
        <v/>
      </c>
      <c r="F380" s="104" t="str">
        <f>IF(VLOOKUP(ROW()-1,'Report 1 GLs (571 A)'!$A:$K,10,FALSE)="","",VLOOKUP(ROW()-1,'Report 1 GLs (571 A)'!$A:$K,10,FALSE))</f>
        <v/>
      </c>
      <c r="G380" s="55" t="str">
        <f>IF(VLOOKUP(ROW()-1,'Report 1 GLs (571 A)'!$A:$K,11,FALSE)="","",VLOOKUP(ROW()-1,'Report 1 GLs (571 A)'!$A:$K,11,FALSE))</f>
        <v/>
      </c>
      <c r="Z380" s="55" t="s">
        <v>82</v>
      </c>
    </row>
    <row r="381" spans="1:26" x14ac:dyDescent="0.25">
      <c r="A381" s="55" t="str">
        <f>IF(VLOOKUP(ROW()-1,'Report 1 GLs (571 A)'!$A:$K,2,FALSE)="","",VLOOKUP(ROW()-1,'Report 1 GLs (571 A)'!$A:$K,2,FALSE))</f>
        <v/>
      </c>
      <c r="B381" s="104" t="str">
        <f>IF(VLOOKUP(ROW()-1,'Report 1 GLs (571 A)'!$A:$K,6,FALSE)="","",VLOOKUP(ROW()-1,'Report 1 GLs (571 A)'!$A:$K,6,FALSE))</f>
        <v/>
      </c>
      <c r="C381" s="55" t="str">
        <f>IF(VLOOKUP(ROW()-1,'Report 1 GLs (571 A)'!$A:$K,7,FALSE)="","",VLOOKUP(ROW()-1,'Report 1 GLs (571 A)'!$A:$K,7,FALSE))</f>
        <v/>
      </c>
      <c r="D381" s="55" t="str">
        <f>IF(VLOOKUP(ROW()-1,'Report 1 GLs (571 A)'!$A:$K,8,FALSE)="","",VLOOKUP(ROW()-1,'Report 1 GLs (571 A)'!$A:$K,8,FALSE))</f>
        <v/>
      </c>
      <c r="E381" s="55" t="str">
        <f>IF(VLOOKUP(ROW()-1,'Report 1 GLs (571 A)'!$A:$K,9,FALSE)="","",VLOOKUP(ROW()-1,'Report 1 GLs (571 A)'!$A:$K,9,FALSE))</f>
        <v/>
      </c>
      <c r="F381" s="104" t="str">
        <f>IF(VLOOKUP(ROW()-1,'Report 1 GLs (571 A)'!$A:$K,10,FALSE)="","",VLOOKUP(ROW()-1,'Report 1 GLs (571 A)'!$A:$K,10,FALSE))</f>
        <v/>
      </c>
      <c r="G381" s="55" t="str">
        <f>IF(VLOOKUP(ROW()-1,'Report 1 GLs (571 A)'!$A:$K,11,FALSE)="","",VLOOKUP(ROW()-1,'Report 1 GLs (571 A)'!$A:$K,11,FALSE))</f>
        <v/>
      </c>
      <c r="Z381" s="55" t="s">
        <v>82</v>
      </c>
    </row>
    <row r="382" spans="1:26" x14ac:dyDescent="0.25">
      <c r="A382" s="55" t="str">
        <f>IF(VLOOKUP(ROW()-1,'Report 1 GLs (571 A)'!$A:$K,2,FALSE)="","",VLOOKUP(ROW()-1,'Report 1 GLs (571 A)'!$A:$K,2,FALSE))</f>
        <v/>
      </c>
      <c r="B382" s="104" t="str">
        <f>IF(VLOOKUP(ROW()-1,'Report 1 GLs (571 A)'!$A:$K,6,FALSE)="","",VLOOKUP(ROW()-1,'Report 1 GLs (571 A)'!$A:$K,6,FALSE))</f>
        <v/>
      </c>
      <c r="C382" s="55" t="str">
        <f>IF(VLOOKUP(ROW()-1,'Report 1 GLs (571 A)'!$A:$K,7,FALSE)="","",VLOOKUP(ROW()-1,'Report 1 GLs (571 A)'!$A:$K,7,FALSE))</f>
        <v/>
      </c>
      <c r="D382" s="55" t="str">
        <f>IF(VLOOKUP(ROW()-1,'Report 1 GLs (571 A)'!$A:$K,8,FALSE)="","",VLOOKUP(ROW()-1,'Report 1 GLs (571 A)'!$A:$K,8,FALSE))</f>
        <v/>
      </c>
      <c r="E382" s="55" t="str">
        <f>IF(VLOOKUP(ROW()-1,'Report 1 GLs (571 A)'!$A:$K,9,FALSE)="","",VLOOKUP(ROW()-1,'Report 1 GLs (571 A)'!$A:$K,9,FALSE))</f>
        <v/>
      </c>
      <c r="F382" s="104" t="str">
        <f>IF(VLOOKUP(ROW()-1,'Report 1 GLs (571 A)'!$A:$K,10,FALSE)="","",VLOOKUP(ROW()-1,'Report 1 GLs (571 A)'!$A:$K,10,FALSE))</f>
        <v/>
      </c>
      <c r="G382" s="55" t="str">
        <f>IF(VLOOKUP(ROW()-1,'Report 1 GLs (571 A)'!$A:$K,11,FALSE)="","",VLOOKUP(ROW()-1,'Report 1 GLs (571 A)'!$A:$K,11,FALSE))</f>
        <v/>
      </c>
      <c r="Z382" s="55" t="s">
        <v>82</v>
      </c>
    </row>
    <row r="383" spans="1:26" x14ac:dyDescent="0.25">
      <c r="A383" s="55" t="str">
        <f>IF(VLOOKUP(ROW()-1,'Report 1 GLs (571 A)'!$A:$K,2,FALSE)="","",VLOOKUP(ROW()-1,'Report 1 GLs (571 A)'!$A:$K,2,FALSE))</f>
        <v/>
      </c>
      <c r="B383" s="104" t="str">
        <f>IF(VLOOKUP(ROW()-1,'Report 1 GLs (571 A)'!$A:$K,6,FALSE)="","",VLOOKUP(ROW()-1,'Report 1 GLs (571 A)'!$A:$K,6,FALSE))</f>
        <v/>
      </c>
      <c r="C383" s="55" t="str">
        <f>IF(VLOOKUP(ROW()-1,'Report 1 GLs (571 A)'!$A:$K,7,FALSE)="","",VLOOKUP(ROW()-1,'Report 1 GLs (571 A)'!$A:$K,7,FALSE))</f>
        <v/>
      </c>
      <c r="D383" s="55" t="str">
        <f>IF(VLOOKUP(ROW()-1,'Report 1 GLs (571 A)'!$A:$K,8,FALSE)="","",VLOOKUP(ROW()-1,'Report 1 GLs (571 A)'!$A:$K,8,FALSE))</f>
        <v/>
      </c>
      <c r="E383" s="55" t="str">
        <f>IF(VLOOKUP(ROW()-1,'Report 1 GLs (571 A)'!$A:$K,9,FALSE)="","",VLOOKUP(ROW()-1,'Report 1 GLs (571 A)'!$A:$K,9,FALSE))</f>
        <v/>
      </c>
      <c r="F383" s="104" t="str">
        <f>IF(VLOOKUP(ROW()-1,'Report 1 GLs (571 A)'!$A:$K,10,FALSE)="","",VLOOKUP(ROW()-1,'Report 1 GLs (571 A)'!$A:$K,10,FALSE))</f>
        <v/>
      </c>
      <c r="G383" s="55" t="str">
        <f>IF(VLOOKUP(ROW()-1,'Report 1 GLs (571 A)'!$A:$K,11,FALSE)="","",VLOOKUP(ROW()-1,'Report 1 GLs (571 A)'!$A:$K,11,FALSE))</f>
        <v/>
      </c>
      <c r="Z383" s="55" t="s">
        <v>82</v>
      </c>
    </row>
    <row r="384" spans="1:26" x14ac:dyDescent="0.25">
      <c r="A384" s="55" t="str">
        <f>IF(VLOOKUP(ROW()-1,'Report 1 GLs (571 A)'!$A:$K,2,FALSE)="","",VLOOKUP(ROW()-1,'Report 1 GLs (571 A)'!$A:$K,2,FALSE))</f>
        <v/>
      </c>
      <c r="B384" s="104" t="str">
        <f>IF(VLOOKUP(ROW()-1,'Report 1 GLs (571 A)'!$A:$K,6,FALSE)="","",VLOOKUP(ROW()-1,'Report 1 GLs (571 A)'!$A:$K,6,FALSE))</f>
        <v/>
      </c>
      <c r="C384" s="55" t="str">
        <f>IF(VLOOKUP(ROW()-1,'Report 1 GLs (571 A)'!$A:$K,7,FALSE)="","",VLOOKUP(ROW()-1,'Report 1 GLs (571 A)'!$A:$K,7,FALSE))</f>
        <v/>
      </c>
      <c r="D384" s="55" t="str">
        <f>IF(VLOOKUP(ROW()-1,'Report 1 GLs (571 A)'!$A:$K,8,FALSE)="","",VLOOKUP(ROW()-1,'Report 1 GLs (571 A)'!$A:$K,8,FALSE))</f>
        <v/>
      </c>
      <c r="E384" s="55" t="str">
        <f>IF(VLOOKUP(ROW()-1,'Report 1 GLs (571 A)'!$A:$K,9,FALSE)="","",VLOOKUP(ROW()-1,'Report 1 GLs (571 A)'!$A:$K,9,FALSE))</f>
        <v/>
      </c>
      <c r="F384" s="104" t="str">
        <f>IF(VLOOKUP(ROW()-1,'Report 1 GLs (571 A)'!$A:$K,10,FALSE)="","",VLOOKUP(ROW()-1,'Report 1 GLs (571 A)'!$A:$K,10,FALSE))</f>
        <v/>
      </c>
      <c r="G384" s="55" t="str">
        <f>IF(VLOOKUP(ROW()-1,'Report 1 GLs (571 A)'!$A:$K,11,FALSE)="","",VLOOKUP(ROW()-1,'Report 1 GLs (571 A)'!$A:$K,11,FALSE))</f>
        <v/>
      </c>
      <c r="Z384" s="55" t="s">
        <v>82</v>
      </c>
    </row>
    <row r="385" spans="1:26" x14ac:dyDescent="0.25">
      <c r="A385" s="55" t="str">
        <f>IF(VLOOKUP(ROW()-1,'Report 1 GLs (571 A)'!$A:$K,2,FALSE)="","",VLOOKUP(ROW()-1,'Report 1 GLs (571 A)'!$A:$K,2,FALSE))</f>
        <v/>
      </c>
      <c r="B385" s="104" t="str">
        <f>IF(VLOOKUP(ROW()-1,'Report 1 GLs (571 A)'!$A:$K,6,FALSE)="","",VLOOKUP(ROW()-1,'Report 1 GLs (571 A)'!$A:$K,6,FALSE))</f>
        <v/>
      </c>
      <c r="C385" s="55" t="str">
        <f>IF(VLOOKUP(ROW()-1,'Report 1 GLs (571 A)'!$A:$K,7,FALSE)="","",VLOOKUP(ROW()-1,'Report 1 GLs (571 A)'!$A:$K,7,FALSE))</f>
        <v/>
      </c>
      <c r="D385" s="55" t="str">
        <f>IF(VLOOKUP(ROW()-1,'Report 1 GLs (571 A)'!$A:$K,8,FALSE)="","",VLOOKUP(ROW()-1,'Report 1 GLs (571 A)'!$A:$K,8,FALSE))</f>
        <v/>
      </c>
      <c r="E385" s="55" t="str">
        <f>IF(VLOOKUP(ROW()-1,'Report 1 GLs (571 A)'!$A:$K,9,FALSE)="","",VLOOKUP(ROW()-1,'Report 1 GLs (571 A)'!$A:$K,9,FALSE))</f>
        <v/>
      </c>
      <c r="F385" s="104" t="str">
        <f>IF(VLOOKUP(ROW()-1,'Report 1 GLs (571 A)'!$A:$K,10,FALSE)="","",VLOOKUP(ROW()-1,'Report 1 GLs (571 A)'!$A:$K,10,FALSE))</f>
        <v/>
      </c>
      <c r="G385" s="55" t="str">
        <f>IF(VLOOKUP(ROW()-1,'Report 1 GLs (571 A)'!$A:$K,11,FALSE)="","",VLOOKUP(ROW()-1,'Report 1 GLs (571 A)'!$A:$K,11,FALSE))</f>
        <v/>
      </c>
      <c r="Z385" s="55" t="s">
        <v>82</v>
      </c>
    </row>
    <row r="386" spans="1:26" x14ac:dyDescent="0.25">
      <c r="A386" s="55" t="str">
        <f>IF(VLOOKUP(ROW()-1,'Report 1 GLs (571 A)'!$A:$K,2,FALSE)="","",VLOOKUP(ROW()-1,'Report 1 GLs (571 A)'!$A:$K,2,FALSE))</f>
        <v/>
      </c>
      <c r="B386" s="104" t="str">
        <f>IF(VLOOKUP(ROW()-1,'Report 1 GLs (571 A)'!$A:$K,6,FALSE)="","",VLOOKUP(ROW()-1,'Report 1 GLs (571 A)'!$A:$K,6,FALSE))</f>
        <v/>
      </c>
      <c r="C386" s="55" t="str">
        <f>IF(VLOOKUP(ROW()-1,'Report 1 GLs (571 A)'!$A:$K,7,FALSE)="","",VLOOKUP(ROW()-1,'Report 1 GLs (571 A)'!$A:$K,7,FALSE))</f>
        <v/>
      </c>
      <c r="D386" s="55" t="str">
        <f>IF(VLOOKUP(ROW()-1,'Report 1 GLs (571 A)'!$A:$K,8,FALSE)="","",VLOOKUP(ROW()-1,'Report 1 GLs (571 A)'!$A:$K,8,FALSE))</f>
        <v/>
      </c>
      <c r="E386" s="55" t="str">
        <f>IF(VLOOKUP(ROW()-1,'Report 1 GLs (571 A)'!$A:$K,9,FALSE)="","",VLOOKUP(ROW()-1,'Report 1 GLs (571 A)'!$A:$K,9,FALSE))</f>
        <v/>
      </c>
      <c r="F386" s="104" t="str">
        <f>IF(VLOOKUP(ROW()-1,'Report 1 GLs (571 A)'!$A:$K,10,FALSE)="","",VLOOKUP(ROW()-1,'Report 1 GLs (571 A)'!$A:$K,10,FALSE))</f>
        <v/>
      </c>
      <c r="G386" s="55" t="str">
        <f>IF(VLOOKUP(ROW()-1,'Report 1 GLs (571 A)'!$A:$K,11,FALSE)="","",VLOOKUP(ROW()-1,'Report 1 GLs (571 A)'!$A:$K,11,FALSE))</f>
        <v/>
      </c>
      <c r="Z386" s="55" t="s">
        <v>82</v>
      </c>
    </row>
    <row r="387" spans="1:26" x14ac:dyDescent="0.25">
      <c r="A387" s="55" t="str">
        <f>IF(VLOOKUP(ROW()-1,'Report 1 GLs (571 A)'!$A:$K,2,FALSE)="","",VLOOKUP(ROW()-1,'Report 1 GLs (571 A)'!$A:$K,2,FALSE))</f>
        <v/>
      </c>
      <c r="B387" s="104" t="str">
        <f>IF(VLOOKUP(ROW()-1,'Report 1 GLs (571 A)'!$A:$K,6,FALSE)="","",VLOOKUP(ROW()-1,'Report 1 GLs (571 A)'!$A:$K,6,FALSE))</f>
        <v/>
      </c>
      <c r="C387" s="55" t="str">
        <f>IF(VLOOKUP(ROW()-1,'Report 1 GLs (571 A)'!$A:$K,7,FALSE)="","",VLOOKUP(ROW()-1,'Report 1 GLs (571 A)'!$A:$K,7,FALSE))</f>
        <v/>
      </c>
      <c r="D387" s="55" t="str">
        <f>IF(VLOOKUP(ROW()-1,'Report 1 GLs (571 A)'!$A:$K,8,FALSE)="","",VLOOKUP(ROW()-1,'Report 1 GLs (571 A)'!$A:$K,8,FALSE))</f>
        <v/>
      </c>
      <c r="E387" s="55" t="str">
        <f>IF(VLOOKUP(ROW()-1,'Report 1 GLs (571 A)'!$A:$K,9,FALSE)="","",VLOOKUP(ROW()-1,'Report 1 GLs (571 A)'!$A:$K,9,FALSE))</f>
        <v/>
      </c>
      <c r="F387" s="104" t="str">
        <f>IF(VLOOKUP(ROW()-1,'Report 1 GLs (571 A)'!$A:$K,10,FALSE)="","",VLOOKUP(ROW()-1,'Report 1 GLs (571 A)'!$A:$K,10,FALSE))</f>
        <v/>
      </c>
      <c r="G387" s="55" t="str">
        <f>IF(VLOOKUP(ROW()-1,'Report 1 GLs (571 A)'!$A:$K,11,FALSE)="","",VLOOKUP(ROW()-1,'Report 1 GLs (571 A)'!$A:$K,11,FALSE))</f>
        <v/>
      </c>
      <c r="Z387" s="55" t="s">
        <v>82</v>
      </c>
    </row>
    <row r="388" spans="1:26" x14ac:dyDescent="0.25">
      <c r="A388" s="55" t="str">
        <f>IF(VLOOKUP(ROW()-1,'Report 1 GLs (571 A)'!$A:$K,2,FALSE)="","",VLOOKUP(ROW()-1,'Report 1 GLs (571 A)'!$A:$K,2,FALSE))</f>
        <v/>
      </c>
      <c r="B388" s="104" t="str">
        <f>IF(VLOOKUP(ROW()-1,'Report 1 GLs (571 A)'!$A:$K,6,FALSE)="","",VLOOKUP(ROW()-1,'Report 1 GLs (571 A)'!$A:$K,6,FALSE))</f>
        <v/>
      </c>
      <c r="C388" s="55" t="str">
        <f>IF(VLOOKUP(ROW()-1,'Report 1 GLs (571 A)'!$A:$K,7,FALSE)="","",VLOOKUP(ROW()-1,'Report 1 GLs (571 A)'!$A:$K,7,FALSE))</f>
        <v/>
      </c>
      <c r="D388" s="55" t="str">
        <f>IF(VLOOKUP(ROW()-1,'Report 1 GLs (571 A)'!$A:$K,8,FALSE)="","",VLOOKUP(ROW()-1,'Report 1 GLs (571 A)'!$A:$K,8,FALSE))</f>
        <v/>
      </c>
      <c r="E388" s="55" t="str">
        <f>IF(VLOOKUP(ROW()-1,'Report 1 GLs (571 A)'!$A:$K,9,FALSE)="","",VLOOKUP(ROW()-1,'Report 1 GLs (571 A)'!$A:$K,9,FALSE))</f>
        <v/>
      </c>
      <c r="F388" s="104" t="str">
        <f>IF(VLOOKUP(ROW()-1,'Report 1 GLs (571 A)'!$A:$K,10,FALSE)="","",VLOOKUP(ROW()-1,'Report 1 GLs (571 A)'!$A:$K,10,FALSE))</f>
        <v/>
      </c>
      <c r="G388" s="55" t="str">
        <f>IF(VLOOKUP(ROW()-1,'Report 1 GLs (571 A)'!$A:$K,11,FALSE)="","",VLOOKUP(ROW()-1,'Report 1 GLs (571 A)'!$A:$K,11,FALSE))</f>
        <v/>
      </c>
      <c r="Z388" s="55" t="s">
        <v>82</v>
      </c>
    </row>
    <row r="389" spans="1:26" x14ac:dyDescent="0.25">
      <c r="A389" s="55" t="str">
        <f>IF(VLOOKUP(ROW()-1,'Report 1 GLs (571 A)'!$A:$K,2,FALSE)="","",VLOOKUP(ROW()-1,'Report 1 GLs (571 A)'!$A:$K,2,FALSE))</f>
        <v/>
      </c>
      <c r="B389" s="104" t="str">
        <f>IF(VLOOKUP(ROW()-1,'Report 1 GLs (571 A)'!$A:$K,6,FALSE)="","",VLOOKUP(ROW()-1,'Report 1 GLs (571 A)'!$A:$K,6,FALSE))</f>
        <v/>
      </c>
      <c r="C389" s="55" t="str">
        <f>IF(VLOOKUP(ROW()-1,'Report 1 GLs (571 A)'!$A:$K,7,FALSE)="","",VLOOKUP(ROW()-1,'Report 1 GLs (571 A)'!$A:$K,7,FALSE))</f>
        <v/>
      </c>
      <c r="D389" s="55" t="str">
        <f>IF(VLOOKUP(ROW()-1,'Report 1 GLs (571 A)'!$A:$K,8,FALSE)="","",VLOOKUP(ROW()-1,'Report 1 GLs (571 A)'!$A:$K,8,FALSE))</f>
        <v/>
      </c>
      <c r="E389" s="55" t="str">
        <f>IF(VLOOKUP(ROW()-1,'Report 1 GLs (571 A)'!$A:$K,9,FALSE)="","",VLOOKUP(ROW()-1,'Report 1 GLs (571 A)'!$A:$K,9,FALSE))</f>
        <v/>
      </c>
      <c r="F389" s="104" t="str">
        <f>IF(VLOOKUP(ROW()-1,'Report 1 GLs (571 A)'!$A:$K,10,FALSE)="","",VLOOKUP(ROW()-1,'Report 1 GLs (571 A)'!$A:$K,10,FALSE))</f>
        <v/>
      </c>
      <c r="G389" s="55" t="str">
        <f>IF(VLOOKUP(ROW()-1,'Report 1 GLs (571 A)'!$A:$K,11,FALSE)="","",VLOOKUP(ROW()-1,'Report 1 GLs (571 A)'!$A:$K,11,FALSE))</f>
        <v/>
      </c>
      <c r="Z389" s="55" t="s">
        <v>82</v>
      </c>
    </row>
    <row r="390" spans="1:26" x14ac:dyDescent="0.25">
      <c r="A390" s="55" t="str">
        <f>IF(VLOOKUP(ROW()-1,'Report 1 GLs (571 A)'!$A:$K,2,FALSE)="","",VLOOKUP(ROW()-1,'Report 1 GLs (571 A)'!$A:$K,2,FALSE))</f>
        <v/>
      </c>
      <c r="B390" s="104" t="str">
        <f>IF(VLOOKUP(ROW()-1,'Report 1 GLs (571 A)'!$A:$K,6,FALSE)="","",VLOOKUP(ROW()-1,'Report 1 GLs (571 A)'!$A:$K,6,FALSE))</f>
        <v/>
      </c>
      <c r="C390" s="55" t="str">
        <f>IF(VLOOKUP(ROW()-1,'Report 1 GLs (571 A)'!$A:$K,7,FALSE)="","",VLOOKUP(ROW()-1,'Report 1 GLs (571 A)'!$A:$K,7,FALSE))</f>
        <v/>
      </c>
      <c r="D390" s="55" t="str">
        <f>IF(VLOOKUP(ROW()-1,'Report 1 GLs (571 A)'!$A:$K,8,FALSE)="","",VLOOKUP(ROW()-1,'Report 1 GLs (571 A)'!$A:$K,8,FALSE))</f>
        <v/>
      </c>
      <c r="E390" s="55" t="str">
        <f>IF(VLOOKUP(ROW()-1,'Report 1 GLs (571 A)'!$A:$K,9,FALSE)="","",VLOOKUP(ROW()-1,'Report 1 GLs (571 A)'!$A:$K,9,FALSE))</f>
        <v/>
      </c>
      <c r="F390" s="104" t="str">
        <f>IF(VLOOKUP(ROW()-1,'Report 1 GLs (571 A)'!$A:$K,10,FALSE)="","",VLOOKUP(ROW()-1,'Report 1 GLs (571 A)'!$A:$K,10,FALSE))</f>
        <v/>
      </c>
      <c r="G390" s="55" t="str">
        <f>IF(VLOOKUP(ROW()-1,'Report 1 GLs (571 A)'!$A:$K,11,FALSE)="","",VLOOKUP(ROW()-1,'Report 1 GLs (571 A)'!$A:$K,11,FALSE))</f>
        <v/>
      </c>
      <c r="Z390" s="55" t="s">
        <v>82</v>
      </c>
    </row>
    <row r="391" spans="1:26" x14ac:dyDescent="0.25">
      <c r="A391" s="55" t="str">
        <f>IF(VLOOKUP(ROW()-1,'Report 1 GLs (571 A)'!$A:$K,2,FALSE)="","",VLOOKUP(ROW()-1,'Report 1 GLs (571 A)'!$A:$K,2,FALSE))</f>
        <v/>
      </c>
      <c r="B391" s="104" t="str">
        <f>IF(VLOOKUP(ROW()-1,'Report 1 GLs (571 A)'!$A:$K,6,FALSE)="","",VLOOKUP(ROW()-1,'Report 1 GLs (571 A)'!$A:$K,6,FALSE))</f>
        <v/>
      </c>
      <c r="C391" s="55" t="str">
        <f>IF(VLOOKUP(ROW()-1,'Report 1 GLs (571 A)'!$A:$K,7,FALSE)="","",VLOOKUP(ROW()-1,'Report 1 GLs (571 A)'!$A:$K,7,FALSE))</f>
        <v/>
      </c>
      <c r="D391" s="55" t="str">
        <f>IF(VLOOKUP(ROW()-1,'Report 1 GLs (571 A)'!$A:$K,8,FALSE)="","",VLOOKUP(ROW()-1,'Report 1 GLs (571 A)'!$A:$K,8,FALSE))</f>
        <v/>
      </c>
      <c r="E391" s="55" t="str">
        <f>IF(VLOOKUP(ROW()-1,'Report 1 GLs (571 A)'!$A:$K,9,FALSE)="","",VLOOKUP(ROW()-1,'Report 1 GLs (571 A)'!$A:$K,9,FALSE))</f>
        <v/>
      </c>
      <c r="F391" s="104" t="str">
        <f>IF(VLOOKUP(ROW()-1,'Report 1 GLs (571 A)'!$A:$K,10,FALSE)="","",VLOOKUP(ROW()-1,'Report 1 GLs (571 A)'!$A:$K,10,FALSE))</f>
        <v/>
      </c>
      <c r="G391" s="55" t="str">
        <f>IF(VLOOKUP(ROW()-1,'Report 1 GLs (571 A)'!$A:$K,11,FALSE)="","",VLOOKUP(ROW()-1,'Report 1 GLs (571 A)'!$A:$K,11,FALSE))</f>
        <v/>
      </c>
      <c r="Z391" s="55" t="s">
        <v>82</v>
      </c>
    </row>
    <row r="392" spans="1:26" x14ac:dyDescent="0.25">
      <c r="A392" s="55" t="str">
        <f>IF(VLOOKUP(ROW()-1,'Report 1 GLs (571 A)'!$A:$K,2,FALSE)="","",VLOOKUP(ROW()-1,'Report 1 GLs (571 A)'!$A:$K,2,FALSE))</f>
        <v/>
      </c>
      <c r="B392" s="104" t="str">
        <f>IF(VLOOKUP(ROW()-1,'Report 1 GLs (571 A)'!$A:$K,6,FALSE)="","",VLOOKUP(ROW()-1,'Report 1 GLs (571 A)'!$A:$K,6,FALSE))</f>
        <v/>
      </c>
      <c r="C392" s="55" t="str">
        <f>IF(VLOOKUP(ROW()-1,'Report 1 GLs (571 A)'!$A:$K,7,FALSE)="","",VLOOKUP(ROW()-1,'Report 1 GLs (571 A)'!$A:$K,7,FALSE))</f>
        <v/>
      </c>
      <c r="D392" s="55" t="str">
        <f>IF(VLOOKUP(ROW()-1,'Report 1 GLs (571 A)'!$A:$K,8,FALSE)="","",VLOOKUP(ROW()-1,'Report 1 GLs (571 A)'!$A:$K,8,FALSE))</f>
        <v/>
      </c>
      <c r="E392" s="55" t="str">
        <f>IF(VLOOKUP(ROW()-1,'Report 1 GLs (571 A)'!$A:$K,9,FALSE)="","",VLOOKUP(ROW()-1,'Report 1 GLs (571 A)'!$A:$K,9,FALSE))</f>
        <v/>
      </c>
      <c r="F392" s="104" t="str">
        <f>IF(VLOOKUP(ROW()-1,'Report 1 GLs (571 A)'!$A:$K,10,FALSE)="","",VLOOKUP(ROW()-1,'Report 1 GLs (571 A)'!$A:$K,10,FALSE))</f>
        <v/>
      </c>
      <c r="G392" s="55" t="str">
        <f>IF(VLOOKUP(ROW()-1,'Report 1 GLs (571 A)'!$A:$K,11,FALSE)="","",VLOOKUP(ROW()-1,'Report 1 GLs (571 A)'!$A:$K,11,FALSE))</f>
        <v/>
      </c>
      <c r="Z392" s="55" t="s">
        <v>82</v>
      </c>
    </row>
    <row r="393" spans="1:26" x14ac:dyDescent="0.25">
      <c r="A393" s="55" t="str">
        <f>IF(VLOOKUP(ROW()-1,'Report 1 GLs (571 A)'!$A:$K,2,FALSE)="","",VLOOKUP(ROW()-1,'Report 1 GLs (571 A)'!$A:$K,2,FALSE))</f>
        <v/>
      </c>
      <c r="B393" s="104" t="str">
        <f>IF(VLOOKUP(ROW()-1,'Report 1 GLs (571 A)'!$A:$K,6,FALSE)="","",VLOOKUP(ROW()-1,'Report 1 GLs (571 A)'!$A:$K,6,FALSE))</f>
        <v/>
      </c>
      <c r="C393" s="55" t="str">
        <f>IF(VLOOKUP(ROW()-1,'Report 1 GLs (571 A)'!$A:$K,7,FALSE)="","",VLOOKUP(ROW()-1,'Report 1 GLs (571 A)'!$A:$K,7,FALSE))</f>
        <v/>
      </c>
      <c r="D393" s="55" t="str">
        <f>IF(VLOOKUP(ROW()-1,'Report 1 GLs (571 A)'!$A:$K,8,FALSE)="","",VLOOKUP(ROW()-1,'Report 1 GLs (571 A)'!$A:$K,8,FALSE))</f>
        <v/>
      </c>
      <c r="E393" s="55" t="str">
        <f>IF(VLOOKUP(ROW()-1,'Report 1 GLs (571 A)'!$A:$K,9,FALSE)="","",VLOOKUP(ROW()-1,'Report 1 GLs (571 A)'!$A:$K,9,FALSE))</f>
        <v/>
      </c>
      <c r="F393" s="104" t="str">
        <f>IF(VLOOKUP(ROW()-1,'Report 1 GLs (571 A)'!$A:$K,10,FALSE)="","",VLOOKUP(ROW()-1,'Report 1 GLs (571 A)'!$A:$K,10,FALSE))</f>
        <v/>
      </c>
      <c r="G393" s="55" t="str">
        <f>IF(VLOOKUP(ROW()-1,'Report 1 GLs (571 A)'!$A:$K,11,FALSE)="","",VLOOKUP(ROW()-1,'Report 1 GLs (571 A)'!$A:$K,11,FALSE))</f>
        <v/>
      </c>
      <c r="Z393" s="55" t="s">
        <v>82</v>
      </c>
    </row>
    <row r="394" spans="1:26" x14ac:dyDescent="0.25">
      <c r="A394" s="55" t="str">
        <f>IF(VLOOKUP(ROW()-1,'Report 1 GLs (571 A)'!$A:$K,2,FALSE)="","",VLOOKUP(ROW()-1,'Report 1 GLs (571 A)'!$A:$K,2,FALSE))</f>
        <v/>
      </c>
      <c r="B394" s="104" t="str">
        <f>IF(VLOOKUP(ROW()-1,'Report 1 GLs (571 A)'!$A:$K,6,FALSE)="","",VLOOKUP(ROW()-1,'Report 1 GLs (571 A)'!$A:$K,6,FALSE))</f>
        <v/>
      </c>
      <c r="C394" s="55" t="str">
        <f>IF(VLOOKUP(ROW()-1,'Report 1 GLs (571 A)'!$A:$K,7,FALSE)="","",VLOOKUP(ROW()-1,'Report 1 GLs (571 A)'!$A:$K,7,FALSE))</f>
        <v/>
      </c>
      <c r="D394" s="55" t="str">
        <f>IF(VLOOKUP(ROW()-1,'Report 1 GLs (571 A)'!$A:$K,8,FALSE)="","",VLOOKUP(ROW()-1,'Report 1 GLs (571 A)'!$A:$K,8,FALSE))</f>
        <v/>
      </c>
      <c r="E394" s="55" t="str">
        <f>IF(VLOOKUP(ROW()-1,'Report 1 GLs (571 A)'!$A:$K,9,FALSE)="","",VLOOKUP(ROW()-1,'Report 1 GLs (571 A)'!$A:$K,9,FALSE))</f>
        <v/>
      </c>
      <c r="F394" s="104" t="str">
        <f>IF(VLOOKUP(ROW()-1,'Report 1 GLs (571 A)'!$A:$K,10,FALSE)="","",VLOOKUP(ROW()-1,'Report 1 GLs (571 A)'!$A:$K,10,FALSE))</f>
        <v/>
      </c>
      <c r="G394" s="55" t="str">
        <f>IF(VLOOKUP(ROW()-1,'Report 1 GLs (571 A)'!$A:$K,11,FALSE)="","",VLOOKUP(ROW()-1,'Report 1 GLs (571 A)'!$A:$K,11,FALSE))</f>
        <v/>
      </c>
      <c r="Z394" s="55" t="s">
        <v>82</v>
      </c>
    </row>
    <row r="395" spans="1:26" x14ac:dyDescent="0.25">
      <c r="A395" s="55" t="str">
        <f>IF(VLOOKUP(ROW()-1,'Report 1 GLs (571 A)'!$A:$K,2,FALSE)="","",VLOOKUP(ROW()-1,'Report 1 GLs (571 A)'!$A:$K,2,FALSE))</f>
        <v/>
      </c>
      <c r="B395" s="104" t="str">
        <f>IF(VLOOKUP(ROW()-1,'Report 1 GLs (571 A)'!$A:$K,6,FALSE)="","",VLOOKUP(ROW()-1,'Report 1 GLs (571 A)'!$A:$K,6,FALSE))</f>
        <v/>
      </c>
      <c r="C395" s="55" t="str">
        <f>IF(VLOOKUP(ROW()-1,'Report 1 GLs (571 A)'!$A:$K,7,FALSE)="","",VLOOKUP(ROW()-1,'Report 1 GLs (571 A)'!$A:$K,7,FALSE))</f>
        <v/>
      </c>
      <c r="D395" s="55" t="str">
        <f>IF(VLOOKUP(ROW()-1,'Report 1 GLs (571 A)'!$A:$K,8,FALSE)="","",VLOOKUP(ROW()-1,'Report 1 GLs (571 A)'!$A:$K,8,FALSE))</f>
        <v/>
      </c>
      <c r="E395" s="55" t="str">
        <f>IF(VLOOKUP(ROW()-1,'Report 1 GLs (571 A)'!$A:$K,9,FALSE)="","",VLOOKUP(ROW()-1,'Report 1 GLs (571 A)'!$A:$K,9,FALSE))</f>
        <v/>
      </c>
      <c r="F395" s="104" t="str">
        <f>IF(VLOOKUP(ROW()-1,'Report 1 GLs (571 A)'!$A:$K,10,FALSE)="","",VLOOKUP(ROW()-1,'Report 1 GLs (571 A)'!$A:$K,10,FALSE))</f>
        <v/>
      </c>
      <c r="G395" s="55" t="str">
        <f>IF(VLOOKUP(ROW()-1,'Report 1 GLs (571 A)'!$A:$K,11,FALSE)="","",VLOOKUP(ROW()-1,'Report 1 GLs (571 A)'!$A:$K,11,FALSE))</f>
        <v/>
      </c>
      <c r="Z395" s="55" t="s">
        <v>82</v>
      </c>
    </row>
    <row r="396" spans="1:26" x14ac:dyDescent="0.25">
      <c r="A396" s="55" t="str">
        <f>IF(VLOOKUP(ROW()-1,'Report 1 GLs (571 A)'!$A:$K,2,FALSE)="","",VLOOKUP(ROW()-1,'Report 1 GLs (571 A)'!$A:$K,2,FALSE))</f>
        <v/>
      </c>
      <c r="B396" s="104" t="str">
        <f>IF(VLOOKUP(ROW()-1,'Report 1 GLs (571 A)'!$A:$K,6,FALSE)="","",VLOOKUP(ROW()-1,'Report 1 GLs (571 A)'!$A:$K,6,FALSE))</f>
        <v/>
      </c>
      <c r="C396" s="55" t="str">
        <f>IF(VLOOKUP(ROW()-1,'Report 1 GLs (571 A)'!$A:$K,7,FALSE)="","",VLOOKUP(ROW()-1,'Report 1 GLs (571 A)'!$A:$K,7,FALSE))</f>
        <v/>
      </c>
      <c r="D396" s="55" t="str">
        <f>IF(VLOOKUP(ROW()-1,'Report 1 GLs (571 A)'!$A:$K,8,FALSE)="","",VLOOKUP(ROW()-1,'Report 1 GLs (571 A)'!$A:$K,8,FALSE))</f>
        <v/>
      </c>
      <c r="E396" s="55" t="str">
        <f>IF(VLOOKUP(ROW()-1,'Report 1 GLs (571 A)'!$A:$K,9,FALSE)="","",VLOOKUP(ROW()-1,'Report 1 GLs (571 A)'!$A:$K,9,FALSE))</f>
        <v/>
      </c>
      <c r="F396" s="104" t="str">
        <f>IF(VLOOKUP(ROW()-1,'Report 1 GLs (571 A)'!$A:$K,10,FALSE)="","",VLOOKUP(ROW()-1,'Report 1 GLs (571 A)'!$A:$K,10,FALSE))</f>
        <v/>
      </c>
      <c r="G396" s="55" t="str">
        <f>IF(VLOOKUP(ROW()-1,'Report 1 GLs (571 A)'!$A:$K,11,FALSE)="","",VLOOKUP(ROW()-1,'Report 1 GLs (571 A)'!$A:$K,11,FALSE))</f>
        <v/>
      </c>
      <c r="Z396" s="55" t="s">
        <v>82</v>
      </c>
    </row>
    <row r="397" spans="1:26" x14ac:dyDescent="0.25">
      <c r="A397" s="55" t="str">
        <f>IF(VLOOKUP(ROW()-1,'Report 1 GLs (571 A)'!$A:$K,2,FALSE)="","",VLOOKUP(ROW()-1,'Report 1 GLs (571 A)'!$A:$K,2,FALSE))</f>
        <v/>
      </c>
      <c r="B397" s="104" t="str">
        <f>IF(VLOOKUP(ROW()-1,'Report 1 GLs (571 A)'!$A:$K,6,FALSE)="","",VLOOKUP(ROW()-1,'Report 1 GLs (571 A)'!$A:$K,6,FALSE))</f>
        <v/>
      </c>
      <c r="C397" s="55" t="str">
        <f>IF(VLOOKUP(ROW()-1,'Report 1 GLs (571 A)'!$A:$K,7,FALSE)="","",VLOOKUP(ROW()-1,'Report 1 GLs (571 A)'!$A:$K,7,FALSE))</f>
        <v/>
      </c>
      <c r="D397" s="55" t="str">
        <f>IF(VLOOKUP(ROW()-1,'Report 1 GLs (571 A)'!$A:$K,8,FALSE)="","",VLOOKUP(ROW()-1,'Report 1 GLs (571 A)'!$A:$K,8,FALSE))</f>
        <v/>
      </c>
      <c r="E397" s="55" t="str">
        <f>IF(VLOOKUP(ROW()-1,'Report 1 GLs (571 A)'!$A:$K,9,FALSE)="","",VLOOKUP(ROW()-1,'Report 1 GLs (571 A)'!$A:$K,9,FALSE))</f>
        <v/>
      </c>
      <c r="F397" s="104" t="str">
        <f>IF(VLOOKUP(ROW()-1,'Report 1 GLs (571 A)'!$A:$K,10,FALSE)="","",VLOOKUP(ROW()-1,'Report 1 GLs (571 A)'!$A:$K,10,FALSE))</f>
        <v/>
      </c>
      <c r="G397" s="55" t="str">
        <f>IF(VLOOKUP(ROW()-1,'Report 1 GLs (571 A)'!$A:$K,11,FALSE)="","",VLOOKUP(ROW()-1,'Report 1 GLs (571 A)'!$A:$K,11,FALSE))</f>
        <v/>
      </c>
      <c r="Z397" s="55" t="s">
        <v>82</v>
      </c>
    </row>
    <row r="398" spans="1:26" x14ac:dyDescent="0.25">
      <c r="A398" s="55" t="str">
        <f>IF(VLOOKUP(ROW()-1,'Report 1 GLs (571 A)'!$A:$K,2,FALSE)="","",VLOOKUP(ROW()-1,'Report 1 GLs (571 A)'!$A:$K,2,FALSE))</f>
        <v/>
      </c>
      <c r="B398" s="104" t="str">
        <f>IF(VLOOKUP(ROW()-1,'Report 1 GLs (571 A)'!$A:$K,6,FALSE)="","",VLOOKUP(ROW()-1,'Report 1 GLs (571 A)'!$A:$K,6,FALSE))</f>
        <v/>
      </c>
      <c r="C398" s="55" t="str">
        <f>IF(VLOOKUP(ROW()-1,'Report 1 GLs (571 A)'!$A:$K,7,FALSE)="","",VLOOKUP(ROW()-1,'Report 1 GLs (571 A)'!$A:$K,7,FALSE))</f>
        <v/>
      </c>
      <c r="D398" s="55" t="str">
        <f>IF(VLOOKUP(ROW()-1,'Report 1 GLs (571 A)'!$A:$K,8,FALSE)="","",VLOOKUP(ROW()-1,'Report 1 GLs (571 A)'!$A:$K,8,FALSE))</f>
        <v/>
      </c>
      <c r="E398" s="55" t="str">
        <f>IF(VLOOKUP(ROW()-1,'Report 1 GLs (571 A)'!$A:$K,9,FALSE)="","",VLOOKUP(ROW()-1,'Report 1 GLs (571 A)'!$A:$K,9,FALSE))</f>
        <v/>
      </c>
      <c r="F398" s="104" t="str">
        <f>IF(VLOOKUP(ROW()-1,'Report 1 GLs (571 A)'!$A:$K,10,FALSE)="","",VLOOKUP(ROW()-1,'Report 1 GLs (571 A)'!$A:$K,10,FALSE))</f>
        <v/>
      </c>
      <c r="G398" s="55" t="str">
        <f>IF(VLOOKUP(ROW()-1,'Report 1 GLs (571 A)'!$A:$K,11,FALSE)="","",VLOOKUP(ROW()-1,'Report 1 GLs (571 A)'!$A:$K,11,FALSE))</f>
        <v/>
      </c>
      <c r="Z398" s="55" t="s">
        <v>82</v>
      </c>
    </row>
    <row r="399" spans="1:26" x14ac:dyDescent="0.25">
      <c r="A399" s="55" t="str">
        <f>IF(VLOOKUP(ROW()-1,'Report 1 GLs (571 A)'!$A:$K,2,FALSE)="","",VLOOKUP(ROW()-1,'Report 1 GLs (571 A)'!$A:$K,2,FALSE))</f>
        <v/>
      </c>
      <c r="B399" s="104" t="str">
        <f>IF(VLOOKUP(ROW()-1,'Report 1 GLs (571 A)'!$A:$K,6,FALSE)="","",VLOOKUP(ROW()-1,'Report 1 GLs (571 A)'!$A:$K,6,FALSE))</f>
        <v/>
      </c>
      <c r="C399" s="55" t="str">
        <f>IF(VLOOKUP(ROW()-1,'Report 1 GLs (571 A)'!$A:$K,7,FALSE)="","",VLOOKUP(ROW()-1,'Report 1 GLs (571 A)'!$A:$K,7,FALSE))</f>
        <v/>
      </c>
      <c r="D399" s="55" t="str">
        <f>IF(VLOOKUP(ROW()-1,'Report 1 GLs (571 A)'!$A:$K,8,FALSE)="","",VLOOKUP(ROW()-1,'Report 1 GLs (571 A)'!$A:$K,8,FALSE))</f>
        <v/>
      </c>
      <c r="E399" s="55" t="str">
        <f>IF(VLOOKUP(ROW()-1,'Report 1 GLs (571 A)'!$A:$K,9,FALSE)="","",VLOOKUP(ROW()-1,'Report 1 GLs (571 A)'!$A:$K,9,FALSE))</f>
        <v/>
      </c>
      <c r="F399" s="104" t="str">
        <f>IF(VLOOKUP(ROW()-1,'Report 1 GLs (571 A)'!$A:$K,10,FALSE)="","",VLOOKUP(ROW()-1,'Report 1 GLs (571 A)'!$A:$K,10,FALSE))</f>
        <v/>
      </c>
      <c r="G399" s="55" t="str">
        <f>IF(VLOOKUP(ROW()-1,'Report 1 GLs (571 A)'!$A:$K,11,FALSE)="","",VLOOKUP(ROW()-1,'Report 1 GLs (571 A)'!$A:$K,11,FALSE))</f>
        <v/>
      </c>
      <c r="Z399" s="55" t="s">
        <v>82</v>
      </c>
    </row>
    <row r="400" spans="1:26" x14ac:dyDescent="0.25">
      <c r="A400" s="55" t="str">
        <f>IF(VLOOKUP(ROW()-1,'Report 1 GLs (571 A)'!$A:$K,2,FALSE)="","",VLOOKUP(ROW()-1,'Report 1 GLs (571 A)'!$A:$K,2,FALSE))</f>
        <v/>
      </c>
      <c r="B400" s="104" t="str">
        <f>IF(VLOOKUP(ROW()-1,'Report 1 GLs (571 A)'!$A:$K,6,FALSE)="","",VLOOKUP(ROW()-1,'Report 1 GLs (571 A)'!$A:$K,6,FALSE))</f>
        <v/>
      </c>
      <c r="C400" s="55" t="str">
        <f>IF(VLOOKUP(ROW()-1,'Report 1 GLs (571 A)'!$A:$K,7,FALSE)="","",VLOOKUP(ROW()-1,'Report 1 GLs (571 A)'!$A:$K,7,FALSE))</f>
        <v/>
      </c>
      <c r="D400" s="55" t="str">
        <f>IF(VLOOKUP(ROW()-1,'Report 1 GLs (571 A)'!$A:$K,8,FALSE)="","",VLOOKUP(ROW()-1,'Report 1 GLs (571 A)'!$A:$K,8,FALSE))</f>
        <v/>
      </c>
      <c r="E400" s="55" t="str">
        <f>IF(VLOOKUP(ROW()-1,'Report 1 GLs (571 A)'!$A:$K,9,FALSE)="","",VLOOKUP(ROW()-1,'Report 1 GLs (571 A)'!$A:$K,9,FALSE))</f>
        <v/>
      </c>
      <c r="F400" s="104" t="str">
        <f>IF(VLOOKUP(ROW()-1,'Report 1 GLs (571 A)'!$A:$K,10,FALSE)="","",VLOOKUP(ROW()-1,'Report 1 GLs (571 A)'!$A:$K,10,FALSE))</f>
        <v/>
      </c>
      <c r="G400" s="55" t="str">
        <f>IF(VLOOKUP(ROW()-1,'Report 1 GLs (571 A)'!$A:$K,11,FALSE)="","",VLOOKUP(ROW()-1,'Report 1 GLs (571 A)'!$A:$K,11,FALSE))</f>
        <v/>
      </c>
      <c r="Z400" s="55" t="s">
        <v>82</v>
      </c>
    </row>
    <row r="401" spans="1:26" x14ac:dyDescent="0.25">
      <c r="A401" s="55" t="str">
        <f>IF(VLOOKUP(ROW()-1,'Report 1 GLs (571 A)'!$A:$K,2,FALSE)="","",VLOOKUP(ROW()-1,'Report 1 GLs (571 A)'!$A:$K,2,FALSE))</f>
        <v/>
      </c>
      <c r="B401" s="104" t="str">
        <f>IF(VLOOKUP(ROW()-1,'Report 1 GLs (571 A)'!$A:$K,6,FALSE)="","",VLOOKUP(ROW()-1,'Report 1 GLs (571 A)'!$A:$K,6,FALSE))</f>
        <v/>
      </c>
      <c r="C401" s="55" t="str">
        <f>IF(VLOOKUP(ROW()-1,'Report 1 GLs (571 A)'!$A:$K,7,FALSE)="","",VLOOKUP(ROW()-1,'Report 1 GLs (571 A)'!$A:$K,7,FALSE))</f>
        <v/>
      </c>
      <c r="D401" s="55" t="str">
        <f>IF(VLOOKUP(ROW()-1,'Report 1 GLs (571 A)'!$A:$K,8,FALSE)="","",VLOOKUP(ROW()-1,'Report 1 GLs (571 A)'!$A:$K,8,FALSE))</f>
        <v/>
      </c>
      <c r="E401" s="55" t="str">
        <f>IF(VLOOKUP(ROW()-1,'Report 1 GLs (571 A)'!$A:$K,9,FALSE)="","",VLOOKUP(ROW()-1,'Report 1 GLs (571 A)'!$A:$K,9,FALSE))</f>
        <v/>
      </c>
      <c r="F401" s="104" t="str">
        <f>IF(VLOOKUP(ROW()-1,'Report 1 GLs (571 A)'!$A:$K,10,FALSE)="","",VLOOKUP(ROW()-1,'Report 1 GLs (571 A)'!$A:$K,10,FALSE))</f>
        <v/>
      </c>
      <c r="G401" s="55" t="str">
        <f>IF(VLOOKUP(ROW()-1,'Report 1 GLs (571 A)'!$A:$K,11,FALSE)="","",VLOOKUP(ROW()-1,'Report 1 GLs (571 A)'!$A:$K,11,FALSE))</f>
        <v/>
      </c>
      <c r="Z401" s="55" t="s">
        <v>82</v>
      </c>
    </row>
    <row r="402" spans="1:26" x14ac:dyDescent="0.25">
      <c r="A402" s="55" t="str">
        <f>IF(VLOOKUP(ROW()-1,'Report 1 GLs (571 A)'!$A:$K,2,FALSE)="","",VLOOKUP(ROW()-1,'Report 1 GLs (571 A)'!$A:$K,2,FALSE))</f>
        <v/>
      </c>
      <c r="B402" s="104" t="str">
        <f>IF(VLOOKUP(ROW()-1,'Report 1 GLs (571 A)'!$A:$K,6,FALSE)="","",VLOOKUP(ROW()-1,'Report 1 GLs (571 A)'!$A:$K,6,FALSE))</f>
        <v/>
      </c>
      <c r="C402" s="55" t="str">
        <f>IF(VLOOKUP(ROW()-1,'Report 1 GLs (571 A)'!$A:$K,7,FALSE)="","",VLOOKUP(ROW()-1,'Report 1 GLs (571 A)'!$A:$K,7,FALSE))</f>
        <v/>
      </c>
      <c r="D402" s="55" t="str">
        <f>IF(VLOOKUP(ROW()-1,'Report 1 GLs (571 A)'!$A:$K,8,FALSE)="","",VLOOKUP(ROW()-1,'Report 1 GLs (571 A)'!$A:$K,8,FALSE))</f>
        <v/>
      </c>
      <c r="E402" s="55" t="str">
        <f>IF(VLOOKUP(ROW()-1,'Report 1 GLs (571 A)'!$A:$K,9,FALSE)="","",VLOOKUP(ROW()-1,'Report 1 GLs (571 A)'!$A:$K,9,FALSE))</f>
        <v/>
      </c>
      <c r="F402" s="104" t="str">
        <f>IF(VLOOKUP(ROW()-1,'Report 1 GLs (571 A)'!$A:$K,10,FALSE)="","",VLOOKUP(ROW()-1,'Report 1 GLs (571 A)'!$A:$K,10,FALSE))</f>
        <v/>
      </c>
      <c r="G402" s="55" t="str">
        <f>IF(VLOOKUP(ROW()-1,'Report 1 GLs (571 A)'!$A:$K,11,FALSE)="","",VLOOKUP(ROW()-1,'Report 1 GLs (571 A)'!$A:$K,11,FALSE))</f>
        <v/>
      </c>
      <c r="Z402" s="55" t="s">
        <v>82</v>
      </c>
    </row>
    <row r="403" spans="1:26" x14ac:dyDescent="0.25">
      <c r="A403" s="55" t="str">
        <f>IF(VLOOKUP(ROW()-1,'Report 1 GLs (571 A)'!$A:$K,2,FALSE)="","",VLOOKUP(ROW()-1,'Report 1 GLs (571 A)'!$A:$K,2,FALSE))</f>
        <v/>
      </c>
      <c r="B403" s="104" t="str">
        <f>IF(VLOOKUP(ROW()-1,'Report 1 GLs (571 A)'!$A:$K,6,FALSE)="","",VLOOKUP(ROW()-1,'Report 1 GLs (571 A)'!$A:$K,6,FALSE))</f>
        <v/>
      </c>
      <c r="C403" s="55" t="str">
        <f>IF(VLOOKUP(ROW()-1,'Report 1 GLs (571 A)'!$A:$K,7,FALSE)="","",VLOOKUP(ROW()-1,'Report 1 GLs (571 A)'!$A:$K,7,FALSE))</f>
        <v/>
      </c>
      <c r="D403" s="55" t="str">
        <f>IF(VLOOKUP(ROW()-1,'Report 1 GLs (571 A)'!$A:$K,8,FALSE)="","",VLOOKUP(ROW()-1,'Report 1 GLs (571 A)'!$A:$K,8,FALSE))</f>
        <v/>
      </c>
      <c r="E403" s="55" t="str">
        <f>IF(VLOOKUP(ROW()-1,'Report 1 GLs (571 A)'!$A:$K,9,FALSE)="","",VLOOKUP(ROW()-1,'Report 1 GLs (571 A)'!$A:$K,9,FALSE))</f>
        <v/>
      </c>
      <c r="F403" s="104" t="str">
        <f>IF(VLOOKUP(ROW()-1,'Report 1 GLs (571 A)'!$A:$K,10,FALSE)="","",VLOOKUP(ROW()-1,'Report 1 GLs (571 A)'!$A:$K,10,FALSE))</f>
        <v/>
      </c>
      <c r="G403" s="55" t="str">
        <f>IF(VLOOKUP(ROW()-1,'Report 1 GLs (571 A)'!$A:$K,11,FALSE)="","",VLOOKUP(ROW()-1,'Report 1 GLs (571 A)'!$A:$K,11,FALSE))</f>
        <v/>
      </c>
      <c r="Z403" s="55" t="s">
        <v>82</v>
      </c>
    </row>
    <row r="404" spans="1:26" x14ac:dyDescent="0.25">
      <c r="A404" s="55" t="str">
        <f>IF(VLOOKUP(ROW()-1,'Report 1 GLs (571 A)'!$A:$K,2,FALSE)="","",VLOOKUP(ROW()-1,'Report 1 GLs (571 A)'!$A:$K,2,FALSE))</f>
        <v/>
      </c>
      <c r="B404" s="104" t="str">
        <f>IF(VLOOKUP(ROW()-1,'Report 1 GLs (571 A)'!$A:$K,6,FALSE)="","",VLOOKUP(ROW()-1,'Report 1 GLs (571 A)'!$A:$K,6,FALSE))</f>
        <v/>
      </c>
      <c r="C404" s="55" t="str">
        <f>IF(VLOOKUP(ROW()-1,'Report 1 GLs (571 A)'!$A:$K,7,FALSE)="","",VLOOKUP(ROW()-1,'Report 1 GLs (571 A)'!$A:$K,7,FALSE))</f>
        <v/>
      </c>
      <c r="D404" s="55" t="str">
        <f>IF(VLOOKUP(ROW()-1,'Report 1 GLs (571 A)'!$A:$K,8,FALSE)="","",VLOOKUP(ROW()-1,'Report 1 GLs (571 A)'!$A:$K,8,FALSE))</f>
        <v/>
      </c>
      <c r="E404" s="55" t="str">
        <f>IF(VLOOKUP(ROW()-1,'Report 1 GLs (571 A)'!$A:$K,9,FALSE)="","",VLOOKUP(ROW()-1,'Report 1 GLs (571 A)'!$A:$K,9,FALSE))</f>
        <v/>
      </c>
      <c r="F404" s="104" t="str">
        <f>IF(VLOOKUP(ROW()-1,'Report 1 GLs (571 A)'!$A:$K,10,FALSE)="","",VLOOKUP(ROW()-1,'Report 1 GLs (571 A)'!$A:$K,10,FALSE))</f>
        <v/>
      </c>
      <c r="G404" s="55" t="str">
        <f>IF(VLOOKUP(ROW()-1,'Report 1 GLs (571 A)'!$A:$K,11,FALSE)="","",VLOOKUP(ROW()-1,'Report 1 GLs (571 A)'!$A:$K,11,FALSE))</f>
        <v/>
      </c>
      <c r="Z404" s="55" t="s">
        <v>82</v>
      </c>
    </row>
    <row r="405" spans="1:26" x14ac:dyDescent="0.25">
      <c r="A405" s="55" t="str">
        <f>IF(VLOOKUP(ROW()-1,'Report 1 GLs (571 A)'!$A:$K,2,FALSE)="","",VLOOKUP(ROW()-1,'Report 1 GLs (571 A)'!$A:$K,2,FALSE))</f>
        <v/>
      </c>
      <c r="B405" s="104" t="str">
        <f>IF(VLOOKUP(ROW()-1,'Report 1 GLs (571 A)'!$A:$K,6,FALSE)="","",VLOOKUP(ROW()-1,'Report 1 GLs (571 A)'!$A:$K,6,FALSE))</f>
        <v/>
      </c>
      <c r="C405" s="55" t="str">
        <f>IF(VLOOKUP(ROW()-1,'Report 1 GLs (571 A)'!$A:$K,7,FALSE)="","",VLOOKUP(ROW()-1,'Report 1 GLs (571 A)'!$A:$K,7,FALSE))</f>
        <v/>
      </c>
      <c r="D405" s="55" t="str">
        <f>IF(VLOOKUP(ROW()-1,'Report 1 GLs (571 A)'!$A:$K,8,FALSE)="","",VLOOKUP(ROW()-1,'Report 1 GLs (571 A)'!$A:$K,8,FALSE))</f>
        <v/>
      </c>
      <c r="E405" s="55" t="str">
        <f>IF(VLOOKUP(ROW()-1,'Report 1 GLs (571 A)'!$A:$K,9,FALSE)="","",VLOOKUP(ROW()-1,'Report 1 GLs (571 A)'!$A:$K,9,FALSE))</f>
        <v/>
      </c>
      <c r="F405" s="104" t="str">
        <f>IF(VLOOKUP(ROW()-1,'Report 1 GLs (571 A)'!$A:$K,10,FALSE)="","",VLOOKUP(ROW()-1,'Report 1 GLs (571 A)'!$A:$K,10,FALSE))</f>
        <v/>
      </c>
      <c r="G405" s="55" t="str">
        <f>IF(VLOOKUP(ROW()-1,'Report 1 GLs (571 A)'!$A:$K,11,FALSE)="","",VLOOKUP(ROW()-1,'Report 1 GLs (571 A)'!$A:$K,11,FALSE))</f>
        <v/>
      </c>
      <c r="Z405" s="55" t="s">
        <v>82</v>
      </c>
    </row>
    <row r="406" spans="1:26" x14ac:dyDescent="0.25">
      <c r="A406" s="55" t="str">
        <f>IF(VLOOKUP(ROW()-1,'Report 1 GLs (571 A)'!$A:$K,2,FALSE)="","",VLOOKUP(ROW()-1,'Report 1 GLs (571 A)'!$A:$K,2,FALSE))</f>
        <v/>
      </c>
      <c r="B406" s="104" t="str">
        <f>IF(VLOOKUP(ROW()-1,'Report 1 GLs (571 A)'!$A:$K,6,FALSE)="","",VLOOKUP(ROW()-1,'Report 1 GLs (571 A)'!$A:$K,6,FALSE))</f>
        <v/>
      </c>
      <c r="C406" s="55" t="str">
        <f>IF(VLOOKUP(ROW()-1,'Report 1 GLs (571 A)'!$A:$K,7,FALSE)="","",VLOOKUP(ROW()-1,'Report 1 GLs (571 A)'!$A:$K,7,FALSE))</f>
        <v/>
      </c>
      <c r="D406" s="55" t="str">
        <f>IF(VLOOKUP(ROW()-1,'Report 1 GLs (571 A)'!$A:$K,8,FALSE)="","",VLOOKUP(ROW()-1,'Report 1 GLs (571 A)'!$A:$K,8,FALSE))</f>
        <v/>
      </c>
      <c r="E406" s="55" t="str">
        <f>IF(VLOOKUP(ROW()-1,'Report 1 GLs (571 A)'!$A:$K,9,FALSE)="","",VLOOKUP(ROW()-1,'Report 1 GLs (571 A)'!$A:$K,9,FALSE))</f>
        <v/>
      </c>
      <c r="F406" s="104" t="str">
        <f>IF(VLOOKUP(ROW()-1,'Report 1 GLs (571 A)'!$A:$K,10,FALSE)="","",VLOOKUP(ROW()-1,'Report 1 GLs (571 A)'!$A:$K,10,FALSE))</f>
        <v/>
      </c>
      <c r="G406" s="55" t="str">
        <f>IF(VLOOKUP(ROW()-1,'Report 1 GLs (571 A)'!$A:$K,11,FALSE)="","",VLOOKUP(ROW()-1,'Report 1 GLs (571 A)'!$A:$K,11,FALSE))</f>
        <v/>
      </c>
      <c r="Z406" s="55" t="s">
        <v>82</v>
      </c>
    </row>
    <row r="407" spans="1:26" x14ac:dyDescent="0.25">
      <c r="A407" s="55" t="str">
        <f>IF(VLOOKUP(ROW()-1,'Report 1 GLs (571 A)'!$A:$K,2,FALSE)="","",VLOOKUP(ROW()-1,'Report 1 GLs (571 A)'!$A:$K,2,FALSE))</f>
        <v/>
      </c>
      <c r="B407" s="104" t="str">
        <f>IF(VLOOKUP(ROW()-1,'Report 1 GLs (571 A)'!$A:$K,6,FALSE)="","",VLOOKUP(ROW()-1,'Report 1 GLs (571 A)'!$A:$K,6,FALSE))</f>
        <v/>
      </c>
      <c r="C407" s="55" t="str">
        <f>IF(VLOOKUP(ROW()-1,'Report 1 GLs (571 A)'!$A:$K,7,FALSE)="","",VLOOKUP(ROW()-1,'Report 1 GLs (571 A)'!$A:$K,7,FALSE))</f>
        <v/>
      </c>
      <c r="D407" s="55" t="str">
        <f>IF(VLOOKUP(ROW()-1,'Report 1 GLs (571 A)'!$A:$K,8,FALSE)="","",VLOOKUP(ROW()-1,'Report 1 GLs (571 A)'!$A:$K,8,FALSE))</f>
        <v/>
      </c>
      <c r="E407" s="55" t="str">
        <f>IF(VLOOKUP(ROW()-1,'Report 1 GLs (571 A)'!$A:$K,9,FALSE)="","",VLOOKUP(ROW()-1,'Report 1 GLs (571 A)'!$A:$K,9,FALSE))</f>
        <v/>
      </c>
      <c r="F407" s="104" t="str">
        <f>IF(VLOOKUP(ROW()-1,'Report 1 GLs (571 A)'!$A:$K,10,FALSE)="","",VLOOKUP(ROW()-1,'Report 1 GLs (571 A)'!$A:$K,10,FALSE))</f>
        <v/>
      </c>
      <c r="G407" s="55" t="str">
        <f>IF(VLOOKUP(ROW()-1,'Report 1 GLs (571 A)'!$A:$K,11,FALSE)="","",VLOOKUP(ROW()-1,'Report 1 GLs (571 A)'!$A:$K,11,FALSE))</f>
        <v/>
      </c>
      <c r="Z407" s="55" t="s">
        <v>82</v>
      </c>
    </row>
    <row r="408" spans="1:26" x14ac:dyDescent="0.25">
      <c r="A408" s="55" t="str">
        <f>IF(VLOOKUP(ROW()-1,'Report 1 GLs (571 A)'!$A:$K,2,FALSE)="","",VLOOKUP(ROW()-1,'Report 1 GLs (571 A)'!$A:$K,2,FALSE))</f>
        <v/>
      </c>
      <c r="B408" s="104" t="str">
        <f>IF(VLOOKUP(ROW()-1,'Report 1 GLs (571 A)'!$A:$K,6,FALSE)="","",VLOOKUP(ROW()-1,'Report 1 GLs (571 A)'!$A:$K,6,FALSE))</f>
        <v/>
      </c>
      <c r="C408" s="55" t="str">
        <f>IF(VLOOKUP(ROW()-1,'Report 1 GLs (571 A)'!$A:$K,7,FALSE)="","",VLOOKUP(ROW()-1,'Report 1 GLs (571 A)'!$A:$K,7,FALSE))</f>
        <v/>
      </c>
      <c r="D408" s="55" t="str">
        <f>IF(VLOOKUP(ROW()-1,'Report 1 GLs (571 A)'!$A:$K,8,FALSE)="","",VLOOKUP(ROW()-1,'Report 1 GLs (571 A)'!$A:$K,8,FALSE))</f>
        <v/>
      </c>
      <c r="E408" s="55" t="str">
        <f>IF(VLOOKUP(ROW()-1,'Report 1 GLs (571 A)'!$A:$K,9,FALSE)="","",VLOOKUP(ROW()-1,'Report 1 GLs (571 A)'!$A:$K,9,FALSE))</f>
        <v/>
      </c>
      <c r="F408" s="104" t="str">
        <f>IF(VLOOKUP(ROW()-1,'Report 1 GLs (571 A)'!$A:$K,10,FALSE)="","",VLOOKUP(ROW()-1,'Report 1 GLs (571 A)'!$A:$K,10,FALSE))</f>
        <v/>
      </c>
      <c r="G408" s="55" t="str">
        <f>IF(VLOOKUP(ROW()-1,'Report 1 GLs (571 A)'!$A:$K,11,FALSE)="","",VLOOKUP(ROW()-1,'Report 1 GLs (571 A)'!$A:$K,11,FALSE))</f>
        <v/>
      </c>
      <c r="Z408" s="55" t="s">
        <v>82</v>
      </c>
    </row>
    <row r="409" spans="1:26" x14ac:dyDescent="0.25">
      <c r="A409" s="55" t="str">
        <f>IF(VLOOKUP(ROW()-1,'Report 1 GLs (571 A)'!$A:$K,2,FALSE)="","",VLOOKUP(ROW()-1,'Report 1 GLs (571 A)'!$A:$K,2,FALSE))</f>
        <v/>
      </c>
      <c r="B409" s="104" t="str">
        <f>IF(VLOOKUP(ROW()-1,'Report 1 GLs (571 A)'!$A:$K,6,FALSE)="","",VLOOKUP(ROW()-1,'Report 1 GLs (571 A)'!$A:$K,6,FALSE))</f>
        <v/>
      </c>
      <c r="C409" s="55" t="str">
        <f>IF(VLOOKUP(ROW()-1,'Report 1 GLs (571 A)'!$A:$K,7,FALSE)="","",VLOOKUP(ROW()-1,'Report 1 GLs (571 A)'!$A:$K,7,FALSE))</f>
        <v/>
      </c>
      <c r="D409" s="55" t="str">
        <f>IF(VLOOKUP(ROW()-1,'Report 1 GLs (571 A)'!$A:$K,8,FALSE)="","",VLOOKUP(ROW()-1,'Report 1 GLs (571 A)'!$A:$K,8,FALSE))</f>
        <v/>
      </c>
      <c r="E409" s="55" t="str">
        <f>IF(VLOOKUP(ROW()-1,'Report 1 GLs (571 A)'!$A:$K,9,FALSE)="","",VLOOKUP(ROW()-1,'Report 1 GLs (571 A)'!$A:$K,9,FALSE))</f>
        <v/>
      </c>
      <c r="F409" s="104" t="str">
        <f>IF(VLOOKUP(ROW()-1,'Report 1 GLs (571 A)'!$A:$K,10,FALSE)="","",VLOOKUP(ROW()-1,'Report 1 GLs (571 A)'!$A:$K,10,FALSE))</f>
        <v/>
      </c>
      <c r="G409" s="55" t="str">
        <f>IF(VLOOKUP(ROW()-1,'Report 1 GLs (571 A)'!$A:$K,11,FALSE)="","",VLOOKUP(ROW()-1,'Report 1 GLs (571 A)'!$A:$K,11,FALSE))</f>
        <v/>
      </c>
      <c r="Z409" s="55" t="s">
        <v>82</v>
      </c>
    </row>
    <row r="410" spans="1:26" x14ac:dyDescent="0.25">
      <c r="A410" s="55" t="str">
        <f>IF(VLOOKUP(ROW()-1,'Report 1 GLs (571 A)'!$A:$K,2,FALSE)="","",VLOOKUP(ROW()-1,'Report 1 GLs (571 A)'!$A:$K,2,FALSE))</f>
        <v/>
      </c>
      <c r="B410" s="104" t="str">
        <f>IF(VLOOKUP(ROW()-1,'Report 1 GLs (571 A)'!$A:$K,6,FALSE)="","",VLOOKUP(ROW()-1,'Report 1 GLs (571 A)'!$A:$K,6,FALSE))</f>
        <v/>
      </c>
      <c r="C410" s="55" t="str">
        <f>IF(VLOOKUP(ROW()-1,'Report 1 GLs (571 A)'!$A:$K,7,FALSE)="","",VLOOKUP(ROW()-1,'Report 1 GLs (571 A)'!$A:$K,7,FALSE))</f>
        <v/>
      </c>
      <c r="D410" s="55" t="str">
        <f>IF(VLOOKUP(ROW()-1,'Report 1 GLs (571 A)'!$A:$K,8,FALSE)="","",VLOOKUP(ROW()-1,'Report 1 GLs (571 A)'!$A:$K,8,FALSE))</f>
        <v/>
      </c>
      <c r="E410" s="55" t="str">
        <f>IF(VLOOKUP(ROW()-1,'Report 1 GLs (571 A)'!$A:$K,9,FALSE)="","",VLOOKUP(ROW()-1,'Report 1 GLs (571 A)'!$A:$K,9,FALSE))</f>
        <v/>
      </c>
      <c r="F410" s="104" t="str">
        <f>IF(VLOOKUP(ROW()-1,'Report 1 GLs (571 A)'!$A:$K,10,FALSE)="","",VLOOKUP(ROW()-1,'Report 1 GLs (571 A)'!$A:$K,10,FALSE))</f>
        <v/>
      </c>
      <c r="G410" s="55" t="str">
        <f>IF(VLOOKUP(ROW()-1,'Report 1 GLs (571 A)'!$A:$K,11,FALSE)="","",VLOOKUP(ROW()-1,'Report 1 GLs (571 A)'!$A:$K,11,FALSE))</f>
        <v/>
      </c>
      <c r="Z410" s="55" t="s">
        <v>82</v>
      </c>
    </row>
    <row r="411" spans="1:26" x14ac:dyDescent="0.25">
      <c r="A411" s="55" t="str">
        <f>IF(VLOOKUP(ROW()-1,'Report 1 GLs (571 A)'!$A:$K,2,FALSE)="","",VLOOKUP(ROW()-1,'Report 1 GLs (571 A)'!$A:$K,2,FALSE))</f>
        <v/>
      </c>
      <c r="B411" s="104" t="str">
        <f>IF(VLOOKUP(ROW()-1,'Report 1 GLs (571 A)'!$A:$K,6,FALSE)="","",VLOOKUP(ROW()-1,'Report 1 GLs (571 A)'!$A:$K,6,FALSE))</f>
        <v/>
      </c>
      <c r="C411" s="55" t="str">
        <f>IF(VLOOKUP(ROW()-1,'Report 1 GLs (571 A)'!$A:$K,7,FALSE)="","",VLOOKUP(ROW()-1,'Report 1 GLs (571 A)'!$A:$K,7,FALSE))</f>
        <v/>
      </c>
      <c r="D411" s="55" t="str">
        <f>IF(VLOOKUP(ROW()-1,'Report 1 GLs (571 A)'!$A:$K,8,FALSE)="","",VLOOKUP(ROW()-1,'Report 1 GLs (571 A)'!$A:$K,8,FALSE))</f>
        <v/>
      </c>
      <c r="E411" s="55" t="str">
        <f>IF(VLOOKUP(ROW()-1,'Report 1 GLs (571 A)'!$A:$K,9,FALSE)="","",VLOOKUP(ROW()-1,'Report 1 GLs (571 A)'!$A:$K,9,FALSE))</f>
        <v/>
      </c>
      <c r="F411" s="104" t="str">
        <f>IF(VLOOKUP(ROW()-1,'Report 1 GLs (571 A)'!$A:$K,10,FALSE)="","",VLOOKUP(ROW()-1,'Report 1 GLs (571 A)'!$A:$K,10,FALSE))</f>
        <v/>
      </c>
      <c r="G411" s="55" t="str">
        <f>IF(VLOOKUP(ROW()-1,'Report 1 GLs (571 A)'!$A:$K,11,FALSE)="","",VLOOKUP(ROW()-1,'Report 1 GLs (571 A)'!$A:$K,11,FALSE))</f>
        <v/>
      </c>
      <c r="Z411" s="55" t="s">
        <v>82</v>
      </c>
    </row>
    <row r="412" spans="1:26" x14ac:dyDescent="0.25">
      <c r="A412" s="55" t="str">
        <f>IF(VLOOKUP(ROW()-1,'Report 1 GLs (571 A)'!$A:$K,2,FALSE)="","",VLOOKUP(ROW()-1,'Report 1 GLs (571 A)'!$A:$K,2,FALSE))</f>
        <v/>
      </c>
      <c r="B412" s="104" t="str">
        <f>IF(VLOOKUP(ROW()-1,'Report 1 GLs (571 A)'!$A:$K,6,FALSE)="","",VLOOKUP(ROW()-1,'Report 1 GLs (571 A)'!$A:$K,6,FALSE))</f>
        <v/>
      </c>
      <c r="C412" s="55" t="str">
        <f>IF(VLOOKUP(ROW()-1,'Report 1 GLs (571 A)'!$A:$K,7,FALSE)="","",VLOOKUP(ROW()-1,'Report 1 GLs (571 A)'!$A:$K,7,FALSE))</f>
        <v/>
      </c>
      <c r="D412" s="55" t="str">
        <f>IF(VLOOKUP(ROW()-1,'Report 1 GLs (571 A)'!$A:$K,8,FALSE)="","",VLOOKUP(ROW()-1,'Report 1 GLs (571 A)'!$A:$K,8,FALSE))</f>
        <v/>
      </c>
      <c r="E412" s="55" t="str">
        <f>IF(VLOOKUP(ROW()-1,'Report 1 GLs (571 A)'!$A:$K,9,FALSE)="","",VLOOKUP(ROW()-1,'Report 1 GLs (571 A)'!$A:$K,9,FALSE))</f>
        <v/>
      </c>
      <c r="F412" s="104" t="str">
        <f>IF(VLOOKUP(ROW()-1,'Report 1 GLs (571 A)'!$A:$K,10,FALSE)="","",VLOOKUP(ROW()-1,'Report 1 GLs (571 A)'!$A:$K,10,FALSE))</f>
        <v/>
      </c>
      <c r="G412" s="55" t="str">
        <f>IF(VLOOKUP(ROW()-1,'Report 1 GLs (571 A)'!$A:$K,11,FALSE)="","",VLOOKUP(ROW()-1,'Report 1 GLs (571 A)'!$A:$K,11,FALSE))</f>
        <v/>
      </c>
      <c r="Z412" s="55" t="s">
        <v>82</v>
      </c>
    </row>
    <row r="413" spans="1:26" x14ac:dyDescent="0.25">
      <c r="A413" s="55" t="str">
        <f>IF(VLOOKUP(ROW()-1,'Report 1 GLs (571 A)'!$A:$K,2,FALSE)="","",VLOOKUP(ROW()-1,'Report 1 GLs (571 A)'!$A:$K,2,FALSE))</f>
        <v/>
      </c>
      <c r="B413" s="104" t="str">
        <f>IF(VLOOKUP(ROW()-1,'Report 1 GLs (571 A)'!$A:$K,6,FALSE)="","",VLOOKUP(ROW()-1,'Report 1 GLs (571 A)'!$A:$K,6,FALSE))</f>
        <v/>
      </c>
      <c r="C413" s="55" t="str">
        <f>IF(VLOOKUP(ROW()-1,'Report 1 GLs (571 A)'!$A:$K,7,FALSE)="","",VLOOKUP(ROW()-1,'Report 1 GLs (571 A)'!$A:$K,7,FALSE))</f>
        <v/>
      </c>
      <c r="D413" s="55" t="str">
        <f>IF(VLOOKUP(ROW()-1,'Report 1 GLs (571 A)'!$A:$K,8,FALSE)="","",VLOOKUP(ROW()-1,'Report 1 GLs (571 A)'!$A:$K,8,FALSE))</f>
        <v/>
      </c>
      <c r="E413" s="55" t="str">
        <f>IF(VLOOKUP(ROW()-1,'Report 1 GLs (571 A)'!$A:$K,9,FALSE)="","",VLOOKUP(ROW()-1,'Report 1 GLs (571 A)'!$A:$K,9,FALSE))</f>
        <v/>
      </c>
      <c r="F413" s="104" t="str">
        <f>IF(VLOOKUP(ROW()-1,'Report 1 GLs (571 A)'!$A:$K,10,FALSE)="","",VLOOKUP(ROW()-1,'Report 1 GLs (571 A)'!$A:$K,10,FALSE))</f>
        <v/>
      </c>
      <c r="G413" s="55" t="str">
        <f>IF(VLOOKUP(ROW()-1,'Report 1 GLs (571 A)'!$A:$K,11,FALSE)="","",VLOOKUP(ROW()-1,'Report 1 GLs (571 A)'!$A:$K,11,FALSE))</f>
        <v/>
      </c>
      <c r="Z413" s="55" t="s">
        <v>82</v>
      </c>
    </row>
    <row r="414" spans="1:26" x14ac:dyDescent="0.25">
      <c r="A414" s="55" t="str">
        <f>IF(VLOOKUP(ROW()-1,'Report 1 GLs (571 A)'!$A:$K,2,FALSE)="","",VLOOKUP(ROW()-1,'Report 1 GLs (571 A)'!$A:$K,2,FALSE))</f>
        <v/>
      </c>
      <c r="B414" s="104" t="str">
        <f>IF(VLOOKUP(ROW()-1,'Report 1 GLs (571 A)'!$A:$K,6,FALSE)="","",VLOOKUP(ROW()-1,'Report 1 GLs (571 A)'!$A:$K,6,FALSE))</f>
        <v/>
      </c>
      <c r="C414" s="55" t="str">
        <f>IF(VLOOKUP(ROW()-1,'Report 1 GLs (571 A)'!$A:$K,7,FALSE)="","",VLOOKUP(ROW()-1,'Report 1 GLs (571 A)'!$A:$K,7,FALSE))</f>
        <v/>
      </c>
      <c r="D414" s="55" t="str">
        <f>IF(VLOOKUP(ROW()-1,'Report 1 GLs (571 A)'!$A:$K,8,FALSE)="","",VLOOKUP(ROW()-1,'Report 1 GLs (571 A)'!$A:$K,8,FALSE))</f>
        <v/>
      </c>
      <c r="E414" s="55" t="str">
        <f>IF(VLOOKUP(ROW()-1,'Report 1 GLs (571 A)'!$A:$K,9,FALSE)="","",VLOOKUP(ROW()-1,'Report 1 GLs (571 A)'!$A:$K,9,FALSE))</f>
        <v/>
      </c>
      <c r="F414" s="104" t="str">
        <f>IF(VLOOKUP(ROW()-1,'Report 1 GLs (571 A)'!$A:$K,10,FALSE)="","",VLOOKUP(ROW()-1,'Report 1 GLs (571 A)'!$A:$K,10,FALSE))</f>
        <v/>
      </c>
      <c r="G414" s="55" t="str">
        <f>IF(VLOOKUP(ROW()-1,'Report 1 GLs (571 A)'!$A:$K,11,FALSE)="","",VLOOKUP(ROW()-1,'Report 1 GLs (571 A)'!$A:$K,11,FALSE))</f>
        <v/>
      </c>
      <c r="Z414" s="55" t="s">
        <v>82</v>
      </c>
    </row>
    <row r="415" spans="1:26" x14ac:dyDescent="0.25">
      <c r="A415" s="55" t="str">
        <f>IF(VLOOKUP(ROW()-1,'Report 1 GLs (571 A)'!$A:$K,2,FALSE)="","",VLOOKUP(ROW()-1,'Report 1 GLs (571 A)'!$A:$K,2,FALSE))</f>
        <v/>
      </c>
      <c r="B415" s="104" t="str">
        <f>IF(VLOOKUP(ROW()-1,'Report 1 GLs (571 A)'!$A:$K,6,FALSE)="","",VLOOKUP(ROW()-1,'Report 1 GLs (571 A)'!$A:$K,6,FALSE))</f>
        <v/>
      </c>
      <c r="C415" s="55" t="str">
        <f>IF(VLOOKUP(ROW()-1,'Report 1 GLs (571 A)'!$A:$K,7,FALSE)="","",VLOOKUP(ROW()-1,'Report 1 GLs (571 A)'!$A:$K,7,FALSE))</f>
        <v/>
      </c>
      <c r="D415" s="55" t="str">
        <f>IF(VLOOKUP(ROW()-1,'Report 1 GLs (571 A)'!$A:$K,8,FALSE)="","",VLOOKUP(ROW()-1,'Report 1 GLs (571 A)'!$A:$K,8,FALSE))</f>
        <v/>
      </c>
      <c r="E415" s="55" t="str">
        <f>IF(VLOOKUP(ROW()-1,'Report 1 GLs (571 A)'!$A:$K,9,FALSE)="","",VLOOKUP(ROW()-1,'Report 1 GLs (571 A)'!$A:$K,9,FALSE))</f>
        <v/>
      </c>
      <c r="F415" s="104" t="str">
        <f>IF(VLOOKUP(ROW()-1,'Report 1 GLs (571 A)'!$A:$K,10,FALSE)="","",VLOOKUP(ROW()-1,'Report 1 GLs (571 A)'!$A:$K,10,FALSE))</f>
        <v/>
      </c>
      <c r="G415" s="55" t="str">
        <f>IF(VLOOKUP(ROW()-1,'Report 1 GLs (571 A)'!$A:$K,11,FALSE)="","",VLOOKUP(ROW()-1,'Report 1 GLs (571 A)'!$A:$K,11,FALSE))</f>
        <v/>
      </c>
      <c r="Z415" s="55" t="s">
        <v>82</v>
      </c>
    </row>
    <row r="416" spans="1:26" x14ac:dyDescent="0.25">
      <c r="A416" s="55" t="str">
        <f>IF(VLOOKUP(ROW()-1,'Report 1 GLs (571 A)'!$A:$K,2,FALSE)="","",VLOOKUP(ROW()-1,'Report 1 GLs (571 A)'!$A:$K,2,FALSE))</f>
        <v/>
      </c>
      <c r="B416" s="104" t="str">
        <f>IF(VLOOKUP(ROW()-1,'Report 1 GLs (571 A)'!$A:$K,6,FALSE)="","",VLOOKUP(ROW()-1,'Report 1 GLs (571 A)'!$A:$K,6,FALSE))</f>
        <v/>
      </c>
      <c r="C416" s="55" t="str">
        <f>IF(VLOOKUP(ROW()-1,'Report 1 GLs (571 A)'!$A:$K,7,FALSE)="","",VLOOKUP(ROW()-1,'Report 1 GLs (571 A)'!$A:$K,7,FALSE))</f>
        <v/>
      </c>
      <c r="D416" s="55" t="str">
        <f>IF(VLOOKUP(ROW()-1,'Report 1 GLs (571 A)'!$A:$K,8,FALSE)="","",VLOOKUP(ROW()-1,'Report 1 GLs (571 A)'!$A:$K,8,FALSE))</f>
        <v/>
      </c>
      <c r="E416" s="55" t="str">
        <f>IF(VLOOKUP(ROW()-1,'Report 1 GLs (571 A)'!$A:$K,9,FALSE)="","",VLOOKUP(ROW()-1,'Report 1 GLs (571 A)'!$A:$K,9,FALSE))</f>
        <v/>
      </c>
      <c r="F416" s="104" t="str">
        <f>IF(VLOOKUP(ROW()-1,'Report 1 GLs (571 A)'!$A:$K,10,FALSE)="","",VLOOKUP(ROW()-1,'Report 1 GLs (571 A)'!$A:$K,10,FALSE))</f>
        <v/>
      </c>
      <c r="G416" s="55" t="str">
        <f>IF(VLOOKUP(ROW()-1,'Report 1 GLs (571 A)'!$A:$K,11,FALSE)="","",VLOOKUP(ROW()-1,'Report 1 GLs (571 A)'!$A:$K,11,FALSE))</f>
        <v/>
      </c>
      <c r="Z416" s="55" t="s">
        <v>82</v>
      </c>
    </row>
    <row r="417" spans="1:26" x14ac:dyDescent="0.25">
      <c r="A417" s="55" t="str">
        <f>IF(VLOOKUP(ROW()-1,'Report 1 GLs (571 A)'!$A:$K,2,FALSE)="","",VLOOKUP(ROW()-1,'Report 1 GLs (571 A)'!$A:$K,2,FALSE))</f>
        <v/>
      </c>
      <c r="B417" s="104" t="str">
        <f>IF(VLOOKUP(ROW()-1,'Report 1 GLs (571 A)'!$A:$K,6,FALSE)="","",VLOOKUP(ROW()-1,'Report 1 GLs (571 A)'!$A:$K,6,FALSE))</f>
        <v/>
      </c>
      <c r="C417" s="55" t="str">
        <f>IF(VLOOKUP(ROW()-1,'Report 1 GLs (571 A)'!$A:$K,7,FALSE)="","",VLOOKUP(ROW()-1,'Report 1 GLs (571 A)'!$A:$K,7,FALSE))</f>
        <v/>
      </c>
      <c r="D417" s="55" t="str">
        <f>IF(VLOOKUP(ROW()-1,'Report 1 GLs (571 A)'!$A:$K,8,FALSE)="","",VLOOKUP(ROW()-1,'Report 1 GLs (571 A)'!$A:$K,8,FALSE))</f>
        <v/>
      </c>
      <c r="E417" s="55" t="str">
        <f>IF(VLOOKUP(ROW()-1,'Report 1 GLs (571 A)'!$A:$K,9,FALSE)="","",VLOOKUP(ROW()-1,'Report 1 GLs (571 A)'!$A:$K,9,FALSE))</f>
        <v/>
      </c>
      <c r="F417" s="104" t="str">
        <f>IF(VLOOKUP(ROW()-1,'Report 1 GLs (571 A)'!$A:$K,10,FALSE)="","",VLOOKUP(ROW()-1,'Report 1 GLs (571 A)'!$A:$K,10,FALSE))</f>
        <v/>
      </c>
      <c r="G417" s="55" t="str">
        <f>IF(VLOOKUP(ROW()-1,'Report 1 GLs (571 A)'!$A:$K,11,FALSE)="","",VLOOKUP(ROW()-1,'Report 1 GLs (571 A)'!$A:$K,11,FALSE))</f>
        <v/>
      </c>
      <c r="Z417" s="55" t="s">
        <v>82</v>
      </c>
    </row>
    <row r="418" spans="1:26" x14ac:dyDescent="0.25">
      <c r="A418" s="55" t="str">
        <f>IF(VLOOKUP(ROW()-1,'Report 1 GLs (571 A)'!$A:$K,2,FALSE)="","",VLOOKUP(ROW()-1,'Report 1 GLs (571 A)'!$A:$K,2,FALSE))</f>
        <v/>
      </c>
      <c r="B418" s="104" t="str">
        <f>IF(VLOOKUP(ROW()-1,'Report 1 GLs (571 A)'!$A:$K,6,FALSE)="","",VLOOKUP(ROW()-1,'Report 1 GLs (571 A)'!$A:$K,6,FALSE))</f>
        <v/>
      </c>
      <c r="C418" s="55" t="str">
        <f>IF(VLOOKUP(ROW()-1,'Report 1 GLs (571 A)'!$A:$K,7,FALSE)="","",VLOOKUP(ROW()-1,'Report 1 GLs (571 A)'!$A:$K,7,FALSE))</f>
        <v/>
      </c>
      <c r="D418" s="55" t="str">
        <f>IF(VLOOKUP(ROW()-1,'Report 1 GLs (571 A)'!$A:$K,8,FALSE)="","",VLOOKUP(ROW()-1,'Report 1 GLs (571 A)'!$A:$K,8,FALSE))</f>
        <v/>
      </c>
      <c r="E418" s="55" t="str">
        <f>IF(VLOOKUP(ROW()-1,'Report 1 GLs (571 A)'!$A:$K,9,FALSE)="","",VLOOKUP(ROW()-1,'Report 1 GLs (571 A)'!$A:$K,9,FALSE))</f>
        <v/>
      </c>
      <c r="F418" s="104" t="str">
        <f>IF(VLOOKUP(ROW()-1,'Report 1 GLs (571 A)'!$A:$K,10,FALSE)="","",VLOOKUP(ROW()-1,'Report 1 GLs (571 A)'!$A:$K,10,FALSE))</f>
        <v/>
      </c>
      <c r="G418" s="55" t="str">
        <f>IF(VLOOKUP(ROW()-1,'Report 1 GLs (571 A)'!$A:$K,11,FALSE)="","",VLOOKUP(ROW()-1,'Report 1 GLs (571 A)'!$A:$K,11,FALSE))</f>
        <v/>
      </c>
      <c r="Z418" s="55" t="s">
        <v>82</v>
      </c>
    </row>
    <row r="419" spans="1:26" x14ac:dyDescent="0.25">
      <c r="A419" s="55" t="str">
        <f>IF(VLOOKUP(ROW()-1,'Report 1 GLs (571 A)'!$A:$K,2,FALSE)="","",VLOOKUP(ROW()-1,'Report 1 GLs (571 A)'!$A:$K,2,FALSE))</f>
        <v/>
      </c>
      <c r="B419" s="104" t="str">
        <f>IF(VLOOKUP(ROW()-1,'Report 1 GLs (571 A)'!$A:$K,6,FALSE)="","",VLOOKUP(ROW()-1,'Report 1 GLs (571 A)'!$A:$K,6,FALSE))</f>
        <v/>
      </c>
      <c r="C419" s="55" t="str">
        <f>IF(VLOOKUP(ROW()-1,'Report 1 GLs (571 A)'!$A:$K,7,FALSE)="","",VLOOKUP(ROW()-1,'Report 1 GLs (571 A)'!$A:$K,7,FALSE))</f>
        <v/>
      </c>
      <c r="D419" s="55" t="str">
        <f>IF(VLOOKUP(ROW()-1,'Report 1 GLs (571 A)'!$A:$K,8,FALSE)="","",VLOOKUP(ROW()-1,'Report 1 GLs (571 A)'!$A:$K,8,FALSE))</f>
        <v/>
      </c>
      <c r="E419" s="55" t="str">
        <f>IF(VLOOKUP(ROW()-1,'Report 1 GLs (571 A)'!$A:$K,9,FALSE)="","",VLOOKUP(ROW()-1,'Report 1 GLs (571 A)'!$A:$K,9,FALSE))</f>
        <v/>
      </c>
      <c r="F419" s="104" t="str">
        <f>IF(VLOOKUP(ROW()-1,'Report 1 GLs (571 A)'!$A:$K,10,FALSE)="","",VLOOKUP(ROW()-1,'Report 1 GLs (571 A)'!$A:$K,10,FALSE))</f>
        <v/>
      </c>
      <c r="G419" s="55" t="str">
        <f>IF(VLOOKUP(ROW()-1,'Report 1 GLs (571 A)'!$A:$K,11,FALSE)="","",VLOOKUP(ROW()-1,'Report 1 GLs (571 A)'!$A:$K,11,FALSE))</f>
        <v/>
      </c>
      <c r="Z419" s="55" t="s">
        <v>82</v>
      </c>
    </row>
    <row r="420" spans="1:26" x14ac:dyDescent="0.25">
      <c r="A420" s="55" t="str">
        <f>IF(VLOOKUP(ROW()-1,'Report 1 GLs (571 A)'!$A:$K,2,FALSE)="","",VLOOKUP(ROW()-1,'Report 1 GLs (571 A)'!$A:$K,2,FALSE))</f>
        <v/>
      </c>
      <c r="B420" s="104" t="str">
        <f>IF(VLOOKUP(ROW()-1,'Report 1 GLs (571 A)'!$A:$K,6,FALSE)="","",VLOOKUP(ROW()-1,'Report 1 GLs (571 A)'!$A:$K,6,FALSE))</f>
        <v/>
      </c>
      <c r="C420" s="55" t="str">
        <f>IF(VLOOKUP(ROW()-1,'Report 1 GLs (571 A)'!$A:$K,7,FALSE)="","",VLOOKUP(ROW()-1,'Report 1 GLs (571 A)'!$A:$K,7,FALSE))</f>
        <v/>
      </c>
      <c r="D420" s="55" t="str">
        <f>IF(VLOOKUP(ROW()-1,'Report 1 GLs (571 A)'!$A:$K,8,FALSE)="","",VLOOKUP(ROW()-1,'Report 1 GLs (571 A)'!$A:$K,8,FALSE))</f>
        <v/>
      </c>
      <c r="E420" s="55" t="str">
        <f>IF(VLOOKUP(ROW()-1,'Report 1 GLs (571 A)'!$A:$K,9,FALSE)="","",VLOOKUP(ROW()-1,'Report 1 GLs (571 A)'!$A:$K,9,FALSE))</f>
        <v/>
      </c>
      <c r="F420" s="104" t="str">
        <f>IF(VLOOKUP(ROW()-1,'Report 1 GLs (571 A)'!$A:$K,10,FALSE)="","",VLOOKUP(ROW()-1,'Report 1 GLs (571 A)'!$A:$K,10,FALSE))</f>
        <v/>
      </c>
      <c r="G420" s="55" t="str">
        <f>IF(VLOOKUP(ROW()-1,'Report 1 GLs (571 A)'!$A:$K,11,FALSE)="","",VLOOKUP(ROW()-1,'Report 1 GLs (571 A)'!$A:$K,11,FALSE))</f>
        <v/>
      </c>
      <c r="Z420" s="55" t="s">
        <v>82</v>
      </c>
    </row>
    <row r="421" spans="1:26" x14ac:dyDescent="0.25">
      <c r="A421" s="55" t="str">
        <f>IF(VLOOKUP(ROW()-1,'Report 1 GLs (571 A)'!$A:$K,2,FALSE)="","",VLOOKUP(ROW()-1,'Report 1 GLs (571 A)'!$A:$K,2,FALSE))</f>
        <v/>
      </c>
      <c r="B421" s="104" t="str">
        <f>IF(VLOOKUP(ROW()-1,'Report 1 GLs (571 A)'!$A:$K,6,FALSE)="","",VLOOKUP(ROW()-1,'Report 1 GLs (571 A)'!$A:$K,6,FALSE))</f>
        <v/>
      </c>
      <c r="C421" s="55" t="str">
        <f>IF(VLOOKUP(ROW()-1,'Report 1 GLs (571 A)'!$A:$K,7,FALSE)="","",VLOOKUP(ROW()-1,'Report 1 GLs (571 A)'!$A:$K,7,FALSE))</f>
        <v/>
      </c>
      <c r="D421" s="55" t="str">
        <f>IF(VLOOKUP(ROW()-1,'Report 1 GLs (571 A)'!$A:$K,8,FALSE)="","",VLOOKUP(ROW()-1,'Report 1 GLs (571 A)'!$A:$K,8,FALSE))</f>
        <v/>
      </c>
      <c r="E421" s="55" t="str">
        <f>IF(VLOOKUP(ROW()-1,'Report 1 GLs (571 A)'!$A:$K,9,FALSE)="","",VLOOKUP(ROW()-1,'Report 1 GLs (571 A)'!$A:$K,9,FALSE))</f>
        <v/>
      </c>
      <c r="F421" s="104" t="str">
        <f>IF(VLOOKUP(ROW()-1,'Report 1 GLs (571 A)'!$A:$K,10,FALSE)="","",VLOOKUP(ROW()-1,'Report 1 GLs (571 A)'!$A:$K,10,FALSE))</f>
        <v/>
      </c>
      <c r="G421" s="55" t="str">
        <f>IF(VLOOKUP(ROW()-1,'Report 1 GLs (571 A)'!$A:$K,11,FALSE)="","",VLOOKUP(ROW()-1,'Report 1 GLs (571 A)'!$A:$K,11,FALSE))</f>
        <v/>
      </c>
      <c r="Z421" s="55" t="s">
        <v>82</v>
      </c>
    </row>
    <row r="422" spans="1:26" x14ac:dyDescent="0.25">
      <c r="A422" s="55" t="str">
        <f>IF(VLOOKUP(ROW()-1,'Report 1 GLs (571 A)'!$A:$K,2,FALSE)="","",VLOOKUP(ROW()-1,'Report 1 GLs (571 A)'!$A:$K,2,FALSE))</f>
        <v/>
      </c>
      <c r="B422" s="104" t="str">
        <f>IF(VLOOKUP(ROW()-1,'Report 1 GLs (571 A)'!$A:$K,6,FALSE)="","",VLOOKUP(ROW()-1,'Report 1 GLs (571 A)'!$A:$K,6,FALSE))</f>
        <v/>
      </c>
      <c r="C422" s="55" t="str">
        <f>IF(VLOOKUP(ROW()-1,'Report 1 GLs (571 A)'!$A:$K,7,FALSE)="","",VLOOKUP(ROW()-1,'Report 1 GLs (571 A)'!$A:$K,7,FALSE))</f>
        <v/>
      </c>
      <c r="D422" s="55" t="str">
        <f>IF(VLOOKUP(ROW()-1,'Report 1 GLs (571 A)'!$A:$K,8,FALSE)="","",VLOOKUP(ROW()-1,'Report 1 GLs (571 A)'!$A:$K,8,FALSE))</f>
        <v/>
      </c>
      <c r="E422" s="55" t="str">
        <f>IF(VLOOKUP(ROW()-1,'Report 1 GLs (571 A)'!$A:$K,9,FALSE)="","",VLOOKUP(ROW()-1,'Report 1 GLs (571 A)'!$A:$K,9,FALSE))</f>
        <v/>
      </c>
      <c r="F422" s="104" t="str">
        <f>IF(VLOOKUP(ROW()-1,'Report 1 GLs (571 A)'!$A:$K,10,FALSE)="","",VLOOKUP(ROW()-1,'Report 1 GLs (571 A)'!$A:$K,10,FALSE))</f>
        <v/>
      </c>
      <c r="G422" s="55" t="str">
        <f>IF(VLOOKUP(ROW()-1,'Report 1 GLs (571 A)'!$A:$K,11,FALSE)="","",VLOOKUP(ROW()-1,'Report 1 GLs (571 A)'!$A:$K,11,FALSE))</f>
        <v/>
      </c>
      <c r="Z422" s="55" t="s">
        <v>82</v>
      </c>
    </row>
    <row r="423" spans="1:26" x14ac:dyDescent="0.25">
      <c r="A423" s="55" t="str">
        <f>IF(VLOOKUP(ROW()-1,'Report 1 GLs (571 A)'!$A:$K,2,FALSE)="","",VLOOKUP(ROW()-1,'Report 1 GLs (571 A)'!$A:$K,2,FALSE))</f>
        <v/>
      </c>
      <c r="B423" s="104" t="str">
        <f>IF(VLOOKUP(ROW()-1,'Report 1 GLs (571 A)'!$A:$K,6,FALSE)="","",VLOOKUP(ROW()-1,'Report 1 GLs (571 A)'!$A:$K,6,FALSE))</f>
        <v/>
      </c>
      <c r="C423" s="55" t="str">
        <f>IF(VLOOKUP(ROW()-1,'Report 1 GLs (571 A)'!$A:$K,7,FALSE)="","",VLOOKUP(ROW()-1,'Report 1 GLs (571 A)'!$A:$K,7,FALSE))</f>
        <v/>
      </c>
      <c r="D423" s="55" t="str">
        <f>IF(VLOOKUP(ROW()-1,'Report 1 GLs (571 A)'!$A:$K,8,FALSE)="","",VLOOKUP(ROW()-1,'Report 1 GLs (571 A)'!$A:$K,8,FALSE))</f>
        <v/>
      </c>
      <c r="E423" s="55" t="str">
        <f>IF(VLOOKUP(ROW()-1,'Report 1 GLs (571 A)'!$A:$K,9,FALSE)="","",VLOOKUP(ROW()-1,'Report 1 GLs (571 A)'!$A:$K,9,FALSE))</f>
        <v/>
      </c>
      <c r="F423" s="104" t="str">
        <f>IF(VLOOKUP(ROW()-1,'Report 1 GLs (571 A)'!$A:$K,10,FALSE)="","",VLOOKUP(ROW()-1,'Report 1 GLs (571 A)'!$A:$K,10,FALSE))</f>
        <v/>
      </c>
      <c r="G423" s="55" t="str">
        <f>IF(VLOOKUP(ROW()-1,'Report 1 GLs (571 A)'!$A:$K,11,FALSE)="","",VLOOKUP(ROW()-1,'Report 1 GLs (571 A)'!$A:$K,11,FALSE))</f>
        <v/>
      </c>
      <c r="Z423" s="55" t="s">
        <v>82</v>
      </c>
    </row>
    <row r="424" spans="1:26" x14ac:dyDescent="0.25">
      <c r="A424" s="55" t="str">
        <f>IF(VLOOKUP(ROW()-1,'Report 1 GLs (571 A)'!$A:$K,2,FALSE)="","",VLOOKUP(ROW()-1,'Report 1 GLs (571 A)'!$A:$K,2,FALSE))</f>
        <v/>
      </c>
      <c r="B424" s="104" t="str">
        <f>IF(VLOOKUP(ROW()-1,'Report 1 GLs (571 A)'!$A:$K,6,FALSE)="","",VLOOKUP(ROW()-1,'Report 1 GLs (571 A)'!$A:$K,6,FALSE))</f>
        <v/>
      </c>
      <c r="C424" s="55" t="str">
        <f>IF(VLOOKUP(ROW()-1,'Report 1 GLs (571 A)'!$A:$K,7,FALSE)="","",VLOOKUP(ROW()-1,'Report 1 GLs (571 A)'!$A:$K,7,FALSE))</f>
        <v/>
      </c>
      <c r="D424" s="55" t="str">
        <f>IF(VLOOKUP(ROW()-1,'Report 1 GLs (571 A)'!$A:$K,8,FALSE)="","",VLOOKUP(ROW()-1,'Report 1 GLs (571 A)'!$A:$K,8,FALSE))</f>
        <v/>
      </c>
      <c r="E424" s="55" t="str">
        <f>IF(VLOOKUP(ROW()-1,'Report 1 GLs (571 A)'!$A:$K,9,FALSE)="","",VLOOKUP(ROW()-1,'Report 1 GLs (571 A)'!$A:$K,9,FALSE))</f>
        <v/>
      </c>
      <c r="F424" s="104" t="str">
        <f>IF(VLOOKUP(ROW()-1,'Report 1 GLs (571 A)'!$A:$K,10,FALSE)="","",VLOOKUP(ROW()-1,'Report 1 GLs (571 A)'!$A:$K,10,FALSE))</f>
        <v/>
      </c>
      <c r="G424" s="55" t="str">
        <f>IF(VLOOKUP(ROW()-1,'Report 1 GLs (571 A)'!$A:$K,11,FALSE)="","",VLOOKUP(ROW()-1,'Report 1 GLs (571 A)'!$A:$K,11,FALSE))</f>
        <v/>
      </c>
      <c r="Z424" s="55" t="s">
        <v>82</v>
      </c>
    </row>
    <row r="425" spans="1:26" x14ac:dyDescent="0.25">
      <c r="A425" s="55" t="str">
        <f>IF(VLOOKUP(ROW()-1,'Report 1 GLs (571 A)'!$A:$K,2,FALSE)="","",VLOOKUP(ROW()-1,'Report 1 GLs (571 A)'!$A:$K,2,FALSE))</f>
        <v/>
      </c>
      <c r="B425" s="104" t="str">
        <f>IF(VLOOKUP(ROW()-1,'Report 1 GLs (571 A)'!$A:$K,6,FALSE)="","",VLOOKUP(ROW()-1,'Report 1 GLs (571 A)'!$A:$K,6,FALSE))</f>
        <v/>
      </c>
      <c r="C425" s="55" t="str">
        <f>IF(VLOOKUP(ROW()-1,'Report 1 GLs (571 A)'!$A:$K,7,FALSE)="","",VLOOKUP(ROW()-1,'Report 1 GLs (571 A)'!$A:$K,7,FALSE))</f>
        <v/>
      </c>
      <c r="D425" s="55" t="str">
        <f>IF(VLOOKUP(ROW()-1,'Report 1 GLs (571 A)'!$A:$K,8,FALSE)="","",VLOOKUP(ROW()-1,'Report 1 GLs (571 A)'!$A:$K,8,FALSE))</f>
        <v/>
      </c>
      <c r="E425" s="55" t="str">
        <f>IF(VLOOKUP(ROW()-1,'Report 1 GLs (571 A)'!$A:$K,9,FALSE)="","",VLOOKUP(ROW()-1,'Report 1 GLs (571 A)'!$A:$K,9,FALSE))</f>
        <v/>
      </c>
      <c r="F425" s="104" t="str">
        <f>IF(VLOOKUP(ROW()-1,'Report 1 GLs (571 A)'!$A:$K,10,FALSE)="","",VLOOKUP(ROW()-1,'Report 1 GLs (571 A)'!$A:$K,10,FALSE))</f>
        <v/>
      </c>
      <c r="G425" s="55" t="str">
        <f>IF(VLOOKUP(ROW()-1,'Report 1 GLs (571 A)'!$A:$K,11,FALSE)="","",VLOOKUP(ROW()-1,'Report 1 GLs (571 A)'!$A:$K,11,FALSE))</f>
        <v/>
      </c>
      <c r="Z425" s="55" t="s">
        <v>82</v>
      </c>
    </row>
    <row r="426" spans="1:26" x14ac:dyDescent="0.25">
      <c r="A426" s="55" t="str">
        <f>IF(VLOOKUP(ROW()-1,'Report 1 GLs (571 A)'!$A:$K,2,FALSE)="","",VLOOKUP(ROW()-1,'Report 1 GLs (571 A)'!$A:$K,2,FALSE))</f>
        <v/>
      </c>
      <c r="B426" s="104" t="str">
        <f>IF(VLOOKUP(ROW()-1,'Report 1 GLs (571 A)'!$A:$K,6,FALSE)="","",VLOOKUP(ROW()-1,'Report 1 GLs (571 A)'!$A:$K,6,FALSE))</f>
        <v/>
      </c>
      <c r="C426" s="55" t="str">
        <f>IF(VLOOKUP(ROW()-1,'Report 1 GLs (571 A)'!$A:$K,7,FALSE)="","",VLOOKUP(ROW()-1,'Report 1 GLs (571 A)'!$A:$K,7,FALSE))</f>
        <v/>
      </c>
      <c r="D426" s="55" t="str">
        <f>IF(VLOOKUP(ROW()-1,'Report 1 GLs (571 A)'!$A:$K,8,FALSE)="","",VLOOKUP(ROW()-1,'Report 1 GLs (571 A)'!$A:$K,8,FALSE))</f>
        <v/>
      </c>
      <c r="E426" s="55" t="str">
        <f>IF(VLOOKUP(ROW()-1,'Report 1 GLs (571 A)'!$A:$K,9,FALSE)="","",VLOOKUP(ROW()-1,'Report 1 GLs (571 A)'!$A:$K,9,FALSE))</f>
        <v/>
      </c>
      <c r="F426" s="104" t="str">
        <f>IF(VLOOKUP(ROW()-1,'Report 1 GLs (571 A)'!$A:$K,10,FALSE)="","",VLOOKUP(ROW()-1,'Report 1 GLs (571 A)'!$A:$K,10,FALSE))</f>
        <v/>
      </c>
      <c r="G426" s="55" t="str">
        <f>IF(VLOOKUP(ROW()-1,'Report 1 GLs (571 A)'!$A:$K,11,FALSE)="","",VLOOKUP(ROW()-1,'Report 1 GLs (571 A)'!$A:$K,11,FALSE))</f>
        <v/>
      </c>
      <c r="Z426" s="55" t="s">
        <v>82</v>
      </c>
    </row>
    <row r="427" spans="1:26" x14ac:dyDescent="0.25">
      <c r="A427" s="55" t="str">
        <f>IF(VLOOKUP(ROW()-1,'Report 1 GLs (571 A)'!$A:$K,2,FALSE)="","",VLOOKUP(ROW()-1,'Report 1 GLs (571 A)'!$A:$K,2,FALSE))</f>
        <v/>
      </c>
      <c r="B427" s="104" t="str">
        <f>IF(VLOOKUP(ROW()-1,'Report 1 GLs (571 A)'!$A:$K,6,FALSE)="","",VLOOKUP(ROW()-1,'Report 1 GLs (571 A)'!$A:$K,6,FALSE))</f>
        <v/>
      </c>
      <c r="C427" s="55" t="str">
        <f>IF(VLOOKUP(ROW()-1,'Report 1 GLs (571 A)'!$A:$K,7,FALSE)="","",VLOOKUP(ROW()-1,'Report 1 GLs (571 A)'!$A:$K,7,FALSE))</f>
        <v/>
      </c>
      <c r="D427" s="55" t="str">
        <f>IF(VLOOKUP(ROW()-1,'Report 1 GLs (571 A)'!$A:$K,8,FALSE)="","",VLOOKUP(ROW()-1,'Report 1 GLs (571 A)'!$A:$K,8,FALSE))</f>
        <v/>
      </c>
      <c r="E427" s="55" t="str">
        <f>IF(VLOOKUP(ROW()-1,'Report 1 GLs (571 A)'!$A:$K,9,FALSE)="","",VLOOKUP(ROW()-1,'Report 1 GLs (571 A)'!$A:$K,9,FALSE))</f>
        <v/>
      </c>
      <c r="F427" s="104" t="str">
        <f>IF(VLOOKUP(ROW()-1,'Report 1 GLs (571 A)'!$A:$K,10,FALSE)="","",VLOOKUP(ROW()-1,'Report 1 GLs (571 A)'!$A:$K,10,FALSE))</f>
        <v/>
      </c>
      <c r="G427" s="55" t="str">
        <f>IF(VLOOKUP(ROW()-1,'Report 1 GLs (571 A)'!$A:$K,11,FALSE)="","",VLOOKUP(ROW()-1,'Report 1 GLs (571 A)'!$A:$K,11,FALSE))</f>
        <v/>
      </c>
      <c r="Z427" s="55" t="s">
        <v>82</v>
      </c>
    </row>
    <row r="428" spans="1:26" x14ac:dyDescent="0.25">
      <c r="A428" s="55" t="str">
        <f>IF(VLOOKUP(ROW()-1,'Report 1 GLs (571 A)'!$A:$K,2,FALSE)="","",VLOOKUP(ROW()-1,'Report 1 GLs (571 A)'!$A:$K,2,FALSE))</f>
        <v/>
      </c>
      <c r="B428" s="104" t="str">
        <f>IF(VLOOKUP(ROW()-1,'Report 1 GLs (571 A)'!$A:$K,6,FALSE)="","",VLOOKUP(ROW()-1,'Report 1 GLs (571 A)'!$A:$K,6,FALSE))</f>
        <v/>
      </c>
      <c r="C428" s="55" t="str">
        <f>IF(VLOOKUP(ROW()-1,'Report 1 GLs (571 A)'!$A:$K,7,FALSE)="","",VLOOKUP(ROW()-1,'Report 1 GLs (571 A)'!$A:$K,7,FALSE))</f>
        <v/>
      </c>
      <c r="D428" s="55" t="str">
        <f>IF(VLOOKUP(ROW()-1,'Report 1 GLs (571 A)'!$A:$K,8,FALSE)="","",VLOOKUP(ROW()-1,'Report 1 GLs (571 A)'!$A:$K,8,FALSE))</f>
        <v/>
      </c>
      <c r="E428" s="55" t="str">
        <f>IF(VLOOKUP(ROW()-1,'Report 1 GLs (571 A)'!$A:$K,9,FALSE)="","",VLOOKUP(ROW()-1,'Report 1 GLs (571 A)'!$A:$K,9,FALSE))</f>
        <v/>
      </c>
      <c r="F428" s="104" t="str">
        <f>IF(VLOOKUP(ROW()-1,'Report 1 GLs (571 A)'!$A:$K,10,FALSE)="","",VLOOKUP(ROW()-1,'Report 1 GLs (571 A)'!$A:$K,10,FALSE))</f>
        <v/>
      </c>
      <c r="G428" s="55" t="str">
        <f>IF(VLOOKUP(ROW()-1,'Report 1 GLs (571 A)'!$A:$K,11,FALSE)="","",VLOOKUP(ROW()-1,'Report 1 GLs (571 A)'!$A:$K,11,FALSE))</f>
        <v/>
      </c>
      <c r="Z428" s="55" t="s">
        <v>82</v>
      </c>
    </row>
    <row r="429" spans="1:26" x14ac:dyDescent="0.25">
      <c r="A429" s="55" t="str">
        <f>IF(VLOOKUP(ROW()-1,'Report 1 GLs (571 A)'!$A:$K,2,FALSE)="","",VLOOKUP(ROW()-1,'Report 1 GLs (571 A)'!$A:$K,2,FALSE))</f>
        <v/>
      </c>
      <c r="B429" s="104" t="str">
        <f>IF(VLOOKUP(ROW()-1,'Report 1 GLs (571 A)'!$A:$K,6,FALSE)="","",VLOOKUP(ROW()-1,'Report 1 GLs (571 A)'!$A:$K,6,FALSE))</f>
        <v/>
      </c>
      <c r="C429" s="55" t="str">
        <f>IF(VLOOKUP(ROW()-1,'Report 1 GLs (571 A)'!$A:$K,7,FALSE)="","",VLOOKUP(ROW()-1,'Report 1 GLs (571 A)'!$A:$K,7,FALSE))</f>
        <v/>
      </c>
      <c r="D429" s="55" t="str">
        <f>IF(VLOOKUP(ROW()-1,'Report 1 GLs (571 A)'!$A:$K,8,FALSE)="","",VLOOKUP(ROW()-1,'Report 1 GLs (571 A)'!$A:$K,8,FALSE))</f>
        <v/>
      </c>
      <c r="E429" s="55" t="str">
        <f>IF(VLOOKUP(ROW()-1,'Report 1 GLs (571 A)'!$A:$K,9,FALSE)="","",VLOOKUP(ROW()-1,'Report 1 GLs (571 A)'!$A:$K,9,FALSE))</f>
        <v/>
      </c>
      <c r="F429" s="104" t="str">
        <f>IF(VLOOKUP(ROW()-1,'Report 1 GLs (571 A)'!$A:$K,10,FALSE)="","",VLOOKUP(ROW()-1,'Report 1 GLs (571 A)'!$A:$K,10,FALSE))</f>
        <v/>
      </c>
      <c r="G429" s="55" t="str">
        <f>IF(VLOOKUP(ROW()-1,'Report 1 GLs (571 A)'!$A:$K,11,FALSE)="","",VLOOKUP(ROW()-1,'Report 1 GLs (571 A)'!$A:$K,11,FALSE))</f>
        <v/>
      </c>
      <c r="Z429" s="55" t="s">
        <v>82</v>
      </c>
    </row>
    <row r="430" spans="1:26" x14ac:dyDescent="0.25">
      <c r="A430" s="55" t="str">
        <f>IF(VLOOKUP(ROW()-1,'Report 1 GLs (571 A)'!$A:$K,2,FALSE)="","",VLOOKUP(ROW()-1,'Report 1 GLs (571 A)'!$A:$K,2,FALSE))</f>
        <v/>
      </c>
      <c r="B430" s="104" t="str">
        <f>IF(VLOOKUP(ROW()-1,'Report 1 GLs (571 A)'!$A:$K,6,FALSE)="","",VLOOKUP(ROW()-1,'Report 1 GLs (571 A)'!$A:$K,6,FALSE))</f>
        <v/>
      </c>
      <c r="C430" s="55" t="str">
        <f>IF(VLOOKUP(ROW()-1,'Report 1 GLs (571 A)'!$A:$K,7,FALSE)="","",VLOOKUP(ROW()-1,'Report 1 GLs (571 A)'!$A:$K,7,FALSE))</f>
        <v/>
      </c>
      <c r="D430" s="55" t="str">
        <f>IF(VLOOKUP(ROW()-1,'Report 1 GLs (571 A)'!$A:$K,8,FALSE)="","",VLOOKUP(ROW()-1,'Report 1 GLs (571 A)'!$A:$K,8,FALSE))</f>
        <v/>
      </c>
      <c r="E430" s="55" t="str">
        <f>IF(VLOOKUP(ROW()-1,'Report 1 GLs (571 A)'!$A:$K,9,FALSE)="","",VLOOKUP(ROW()-1,'Report 1 GLs (571 A)'!$A:$K,9,FALSE))</f>
        <v/>
      </c>
      <c r="F430" s="104" t="str">
        <f>IF(VLOOKUP(ROW()-1,'Report 1 GLs (571 A)'!$A:$K,10,FALSE)="","",VLOOKUP(ROW()-1,'Report 1 GLs (571 A)'!$A:$K,10,FALSE))</f>
        <v/>
      </c>
      <c r="G430" s="55" t="str">
        <f>IF(VLOOKUP(ROW()-1,'Report 1 GLs (571 A)'!$A:$K,11,FALSE)="","",VLOOKUP(ROW()-1,'Report 1 GLs (571 A)'!$A:$K,11,FALSE))</f>
        <v/>
      </c>
      <c r="Z430" s="55" t="s">
        <v>82</v>
      </c>
    </row>
    <row r="431" spans="1:26" x14ac:dyDescent="0.25">
      <c r="A431" s="55" t="str">
        <f>IF(VLOOKUP(ROW()-1,'Report 1 GLs (571 A)'!$A:$K,2,FALSE)="","",VLOOKUP(ROW()-1,'Report 1 GLs (571 A)'!$A:$K,2,FALSE))</f>
        <v/>
      </c>
      <c r="B431" s="104" t="str">
        <f>IF(VLOOKUP(ROW()-1,'Report 1 GLs (571 A)'!$A:$K,6,FALSE)="","",VLOOKUP(ROW()-1,'Report 1 GLs (571 A)'!$A:$K,6,FALSE))</f>
        <v/>
      </c>
      <c r="C431" s="55" t="str">
        <f>IF(VLOOKUP(ROW()-1,'Report 1 GLs (571 A)'!$A:$K,7,FALSE)="","",VLOOKUP(ROW()-1,'Report 1 GLs (571 A)'!$A:$K,7,FALSE))</f>
        <v/>
      </c>
      <c r="D431" s="55" t="str">
        <f>IF(VLOOKUP(ROW()-1,'Report 1 GLs (571 A)'!$A:$K,8,FALSE)="","",VLOOKUP(ROW()-1,'Report 1 GLs (571 A)'!$A:$K,8,FALSE))</f>
        <v/>
      </c>
      <c r="E431" s="55" t="str">
        <f>IF(VLOOKUP(ROW()-1,'Report 1 GLs (571 A)'!$A:$K,9,FALSE)="","",VLOOKUP(ROW()-1,'Report 1 GLs (571 A)'!$A:$K,9,FALSE))</f>
        <v/>
      </c>
      <c r="F431" s="104" t="str">
        <f>IF(VLOOKUP(ROW()-1,'Report 1 GLs (571 A)'!$A:$K,10,FALSE)="","",VLOOKUP(ROW()-1,'Report 1 GLs (571 A)'!$A:$K,10,FALSE))</f>
        <v/>
      </c>
      <c r="G431" s="55" t="str">
        <f>IF(VLOOKUP(ROW()-1,'Report 1 GLs (571 A)'!$A:$K,11,FALSE)="","",VLOOKUP(ROW()-1,'Report 1 GLs (571 A)'!$A:$K,11,FALSE))</f>
        <v/>
      </c>
      <c r="Z431" s="55" t="s">
        <v>82</v>
      </c>
    </row>
    <row r="432" spans="1:26" x14ac:dyDescent="0.25">
      <c r="A432" s="55" t="str">
        <f>IF(VLOOKUP(ROW()-1,'Report 1 GLs (571 A)'!$A:$K,2,FALSE)="","",VLOOKUP(ROW()-1,'Report 1 GLs (571 A)'!$A:$K,2,FALSE))</f>
        <v/>
      </c>
      <c r="B432" s="104" t="str">
        <f>IF(VLOOKUP(ROW()-1,'Report 1 GLs (571 A)'!$A:$K,6,FALSE)="","",VLOOKUP(ROW()-1,'Report 1 GLs (571 A)'!$A:$K,6,FALSE))</f>
        <v/>
      </c>
      <c r="C432" s="55" t="str">
        <f>IF(VLOOKUP(ROW()-1,'Report 1 GLs (571 A)'!$A:$K,7,FALSE)="","",VLOOKUP(ROW()-1,'Report 1 GLs (571 A)'!$A:$K,7,FALSE))</f>
        <v/>
      </c>
      <c r="D432" s="55" t="str">
        <f>IF(VLOOKUP(ROW()-1,'Report 1 GLs (571 A)'!$A:$K,8,FALSE)="","",VLOOKUP(ROW()-1,'Report 1 GLs (571 A)'!$A:$K,8,FALSE))</f>
        <v/>
      </c>
      <c r="E432" s="55" t="str">
        <f>IF(VLOOKUP(ROW()-1,'Report 1 GLs (571 A)'!$A:$K,9,FALSE)="","",VLOOKUP(ROW()-1,'Report 1 GLs (571 A)'!$A:$K,9,FALSE))</f>
        <v/>
      </c>
      <c r="F432" s="104" t="str">
        <f>IF(VLOOKUP(ROW()-1,'Report 1 GLs (571 A)'!$A:$K,10,FALSE)="","",VLOOKUP(ROW()-1,'Report 1 GLs (571 A)'!$A:$K,10,FALSE))</f>
        <v/>
      </c>
      <c r="G432" s="55" t="str">
        <f>IF(VLOOKUP(ROW()-1,'Report 1 GLs (571 A)'!$A:$K,11,FALSE)="","",VLOOKUP(ROW()-1,'Report 1 GLs (571 A)'!$A:$K,11,FALSE))</f>
        <v/>
      </c>
      <c r="Z432" s="55" t="s">
        <v>82</v>
      </c>
    </row>
    <row r="433" spans="1:26" x14ac:dyDescent="0.25">
      <c r="A433" s="55" t="str">
        <f>IF(VLOOKUP(ROW()-1,'Report 1 GLs (571 A)'!$A:$K,2,FALSE)="","",VLOOKUP(ROW()-1,'Report 1 GLs (571 A)'!$A:$K,2,FALSE))</f>
        <v/>
      </c>
      <c r="B433" s="104" t="str">
        <f>IF(VLOOKUP(ROW()-1,'Report 1 GLs (571 A)'!$A:$K,6,FALSE)="","",VLOOKUP(ROW()-1,'Report 1 GLs (571 A)'!$A:$K,6,FALSE))</f>
        <v/>
      </c>
      <c r="C433" s="55" t="str">
        <f>IF(VLOOKUP(ROW()-1,'Report 1 GLs (571 A)'!$A:$K,7,FALSE)="","",VLOOKUP(ROW()-1,'Report 1 GLs (571 A)'!$A:$K,7,FALSE))</f>
        <v/>
      </c>
      <c r="D433" s="55" t="str">
        <f>IF(VLOOKUP(ROW()-1,'Report 1 GLs (571 A)'!$A:$K,8,FALSE)="","",VLOOKUP(ROW()-1,'Report 1 GLs (571 A)'!$A:$K,8,FALSE))</f>
        <v/>
      </c>
      <c r="E433" s="55" t="str">
        <f>IF(VLOOKUP(ROW()-1,'Report 1 GLs (571 A)'!$A:$K,9,FALSE)="","",VLOOKUP(ROW()-1,'Report 1 GLs (571 A)'!$A:$K,9,FALSE))</f>
        <v/>
      </c>
      <c r="F433" s="104" t="str">
        <f>IF(VLOOKUP(ROW()-1,'Report 1 GLs (571 A)'!$A:$K,10,FALSE)="","",VLOOKUP(ROW()-1,'Report 1 GLs (571 A)'!$A:$K,10,FALSE))</f>
        <v/>
      </c>
      <c r="G433" s="55" t="str">
        <f>IF(VLOOKUP(ROW()-1,'Report 1 GLs (571 A)'!$A:$K,11,FALSE)="","",VLOOKUP(ROW()-1,'Report 1 GLs (571 A)'!$A:$K,11,FALSE))</f>
        <v/>
      </c>
      <c r="Z433" s="55" t="s">
        <v>82</v>
      </c>
    </row>
    <row r="434" spans="1:26" x14ac:dyDescent="0.25">
      <c r="A434" s="55" t="str">
        <f>IF(VLOOKUP(ROW()-1,'Report 1 GLs (571 A)'!$A:$K,2,FALSE)="","",VLOOKUP(ROW()-1,'Report 1 GLs (571 A)'!$A:$K,2,FALSE))</f>
        <v/>
      </c>
      <c r="B434" s="104" t="str">
        <f>IF(VLOOKUP(ROW()-1,'Report 1 GLs (571 A)'!$A:$K,6,FALSE)="","",VLOOKUP(ROW()-1,'Report 1 GLs (571 A)'!$A:$K,6,FALSE))</f>
        <v/>
      </c>
      <c r="C434" s="55" t="str">
        <f>IF(VLOOKUP(ROW()-1,'Report 1 GLs (571 A)'!$A:$K,7,FALSE)="","",VLOOKUP(ROW()-1,'Report 1 GLs (571 A)'!$A:$K,7,FALSE))</f>
        <v/>
      </c>
      <c r="D434" s="55" t="str">
        <f>IF(VLOOKUP(ROW()-1,'Report 1 GLs (571 A)'!$A:$K,8,FALSE)="","",VLOOKUP(ROW()-1,'Report 1 GLs (571 A)'!$A:$K,8,FALSE))</f>
        <v/>
      </c>
      <c r="E434" s="55" t="str">
        <f>IF(VLOOKUP(ROW()-1,'Report 1 GLs (571 A)'!$A:$K,9,FALSE)="","",VLOOKUP(ROW()-1,'Report 1 GLs (571 A)'!$A:$K,9,FALSE))</f>
        <v/>
      </c>
      <c r="F434" s="104" t="str">
        <f>IF(VLOOKUP(ROW()-1,'Report 1 GLs (571 A)'!$A:$K,10,FALSE)="","",VLOOKUP(ROW()-1,'Report 1 GLs (571 A)'!$A:$K,10,FALSE))</f>
        <v/>
      </c>
      <c r="G434" s="55" t="str">
        <f>IF(VLOOKUP(ROW()-1,'Report 1 GLs (571 A)'!$A:$K,11,FALSE)="","",VLOOKUP(ROW()-1,'Report 1 GLs (571 A)'!$A:$K,11,FALSE))</f>
        <v/>
      </c>
      <c r="Z434" s="55" t="s">
        <v>82</v>
      </c>
    </row>
    <row r="435" spans="1:26" x14ac:dyDescent="0.25">
      <c r="A435" s="55" t="str">
        <f>IF(VLOOKUP(ROW()-1,'Report 1 GLs (571 A)'!$A:$K,2,FALSE)="","",VLOOKUP(ROW()-1,'Report 1 GLs (571 A)'!$A:$K,2,FALSE))</f>
        <v/>
      </c>
      <c r="B435" s="104" t="str">
        <f>IF(VLOOKUP(ROW()-1,'Report 1 GLs (571 A)'!$A:$K,6,FALSE)="","",VLOOKUP(ROW()-1,'Report 1 GLs (571 A)'!$A:$K,6,FALSE))</f>
        <v/>
      </c>
      <c r="C435" s="55" t="str">
        <f>IF(VLOOKUP(ROW()-1,'Report 1 GLs (571 A)'!$A:$K,7,FALSE)="","",VLOOKUP(ROW()-1,'Report 1 GLs (571 A)'!$A:$K,7,FALSE))</f>
        <v/>
      </c>
      <c r="D435" s="55" t="str">
        <f>IF(VLOOKUP(ROW()-1,'Report 1 GLs (571 A)'!$A:$K,8,FALSE)="","",VLOOKUP(ROW()-1,'Report 1 GLs (571 A)'!$A:$K,8,FALSE))</f>
        <v/>
      </c>
      <c r="E435" s="55" t="str">
        <f>IF(VLOOKUP(ROW()-1,'Report 1 GLs (571 A)'!$A:$K,9,FALSE)="","",VLOOKUP(ROW()-1,'Report 1 GLs (571 A)'!$A:$K,9,FALSE))</f>
        <v/>
      </c>
      <c r="F435" s="104" t="str">
        <f>IF(VLOOKUP(ROW()-1,'Report 1 GLs (571 A)'!$A:$K,10,FALSE)="","",VLOOKUP(ROW()-1,'Report 1 GLs (571 A)'!$A:$K,10,FALSE))</f>
        <v/>
      </c>
      <c r="G435" s="55" t="str">
        <f>IF(VLOOKUP(ROW()-1,'Report 1 GLs (571 A)'!$A:$K,11,FALSE)="","",VLOOKUP(ROW()-1,'Report 1 GLs (571 A)'!$A:$K,11,FALSE))</f>
        <v/>
      </c>
      <c r="Z435" s="55" t="s">
        <v>82</v>
      </c>
    </row>
    <row r="436" spans="1:26" x14ac:dyDescent="0.25">
      <c r="A436" s="55" t="str">
        <f>IF(VLOOKUP(ROW()-1,'Report 1 GLs (571 A)'!$A:$K,2,FALSE)="","",VLOOKUP(ROW()-1,'Report 1 GLs (571 A)'!$A:$K,2,FALSE))</f>
        <v/>
      </c>
      <c r="B436" s="104" t="str">
        <f>IF(VLOOKUP(ROW()-1,'Report 1 GLs (571 A)'!$A:$K,6,FALSE)="","",VLOOKUP(ROW()-1,'Report 1 GLs (571 A)'!$A:$K,6,FALSE))</f>
        <v/>
      </c>
      <c r="C436" s="55" t="str">
        <f>IF(VLOOKUP(ROW()-1,'Report 1 GLs (571 A)'!$A:$K,7,FALSE)="","",VLOOKUP(ROW()-1,'Report 1 GLs (571 A)'!$A:$K,7,FALSE))</f>
        <v/>
      </c>
      <c r="D436" s="55" t="str">
        <f>IF(VLOOKUP(ROW()-1,'Report 1 GLs (571 A)'!$A:$K,8,FALSE)="","",VLOOKUP(ROW()-1,'Report 1 GLs (571 A)'!$A:$K,8,FALSE))</f>
        <v/>
      </c>
      <c r="E436" s="55" t="str">
        <f>IF(VLOOKUP(ROW()-1,'Report 1 GLs (571 A)'!$A:$K,9,FALSE)="","",VLOOKUP(ROW()-1,'Report 1 GLs (571 A)'!$A:$K,9,FALSE))</f>
        <v/>
      </c>
      <c r="F436" s="104" t="str">
        <f>IF(VLOOKUP(ROW()-1,'Report 1 GLs (571 A)'!$A:$K,10,FALSE)="","",VLOOKUP(ROW()-1,'Report 1 GLs (571 A)'!$A:$K,10,FALSE))</f>
        <v/>
      </c>
      <c r="G436" s="55" t="str">
        <f>IF(VLOOKUP(ROW()-1,'Report 1 GLs (571 A)'!$A:$K,11,FALSE)="","",VLOOKUP(ROW()-1,'Report 1 GLs (571 A)'!$A:$K,11,FALSE))</f>
        <v/>
      </c>
      <c r="Z436" s="55" t="s">
        <v>82</v>
      </c>
    </row>
    <row r="437" spans="1:26" x14ac:dyDescent="0.25">
      <c r="A437" s="55" t="str">
        <f>IF(VLOOKUP(ROW()-1,'Report 1 GLs (571 A)'!$A:$K,2,FALSE)="","",VLOOKUP(ROW()-1,'Report 1 GLs (571 A)'!$A:$K,2,FALSE))</f>
        <v/>
      </c>
      <c r="B437" s="104" t="str">
        <f>IF(VLOOKUP(ROW()-1,'Report 1 GLs (571 A)'!$A:$K,6,FALSE)="","",VLOOKUP(ROW()-1,'Report 1 GLs (571 A)'!$A:$K,6,FALSE))</f>
        <v/>
      </c>
      <c r="C437" s="55" t="str">
        <f>IF(VLOOKUP(ROW()-1,'Report 1 GLs (571 A)'!$A:$K,7,FALSE)="","",VLOOKUP(ROW()-1,'Report 1 GLs (571 A)'!$A:$K,7,FALSE))</f>
        <v/>
      </c>
      <c r="D437" s="55" t="str">
        <f>IF(VLOOKUP(ROW()-1,'Report 1 GLs (571 A)'!$A:$K,8,FALSE)="","",VLOOKUP(ROW()-1,'Report 1 GLs (571 A)'!$A:$K,8,FALSE))</f>
        <v/>
      </c>
      <c r="E437" s="55" t="str">
        <f>IF(VLOOKUP(ROW()-1,'Report 1 GLs (571 A)'!$A:$K,9,FALSE)="","",VLOOKUP(ROW()-1,'Report 1 GLs (571 A)'!$A:$K,9,FALSE))</f>
        <v/>
      </c>
      <c r="F437" s="104" t="str">
        <f>IF(VLOOKUP(ROW()-1,'Report 1 GLs (571 A)'!$A:$K,10,FALSE)="","",VLOOKUP(ROW()-1,'Report 1 GLs (571 A)'!$A:$K,10,FALSE))</f>
        <v/>
      </c>
      <c r="G437" s="55" t="str">
        <f>IF(VLOOKUP(ROW()-1,'Report 1 GLs (571 A)'!$A:$K,11,FALSE)="","",VLOOKUP(ROW()-1,'Report 1 GLs (571 A)'!$A:$K,11,FALSE))</f>
        <v/>
      </c>
      <c r="Z437" s="55" t="s">
        <v>82</v>
      </c>
    </row>
    <row r="438" spans="1:26" x14ac:dyDescent="0.25">
      <c r="A438" s="55" t="str">
        <f>IF(VLOOKUP(ROW()-1,'Report 1 GLs (571 A)'!$A:$K,2,FALSE)="","",VLOOKUP(ROW()-1,'Report 1 GLs (571 A)'!$A:$K,2,FALSE))</f>
        <v/>
      </c>
      <c r="B438" s="104" t="str">
        <f>IF(VLOOKUP(ROW()-1,'Report 1 GLs (571 A)'!$A:$K,6,FALSE)="","",VLOOKUP(ROW()-1,'Report 1 GLs (571 A)'!$A:$K,6,FALSE))</f>
        <v/>
      </c>
      <c r="C438" s="55" t="str">
        <f>IF(VLOOKUP(ROW()-1,'Report 1 GLs (571 A)'!$A:$K,7,FALSE)="","",VLOOKUP(ROW()-1,'Report 1 GLs (571 A)'!$A:$K,7,FALSE))</f>
        <v/>
      </c>
      <c r="D438" s="55" t="str">
        <f>IF(VLOOKUP(ROW()-1,'Report 1 GLs (571 A)'!$A:$K,8,FALSE)="","",VLOOKUP(ROW()-1,'Report 1 GLs (571 A)'!$A:$K,8,FALSE))</f>
        <v/>
      </c>
      <c r="E438" s="55" t="str">
        <f>IF(VLOOKUP(ROW()-1,'Report 1 GLs (571 A)'!$A:$K,9,FALSE)="","",VLOOKUP(ROW()-1,'Report 1 GLs (571 A)'!$A:$K,9,FALSE))</f>
        <v/>
      </c>
      <c r="F438" s="104" t="str">
        <f>IF(VLOOKUP(ROW()-1,'Report 1 GLs (571 A)'!$A:$K,10,FALSE)="","",VLOOKUP(ROW()-1,'Report 1 GLs (571 A)'!$A:$K,10,FALSE))</f>
        <v/>
      </c>
      <c r="G438" s="55" t="str">
        <f>IF(VLOOKUP(ROW()-1,'Report 1 GLs (571 A)'!$A:$K,11,FALSE)="","",VLOOKUP(ROW()-1,'Report 1 GLs (571 A)'!$A:$K,11,FALSE))</f>
        <v/>
      </c>
      <c r="Z438" s="55" t="s">
        <v>82</v>
      </c>
    </row>
    <row r="439" spans="1:26" x14ac:dyDescent="0.25">
      <c r="A439" s="55" t="str">
        <f>IF(VLOOKUP(ROW()-1,'Report 1 GLs (571 A)'!$A:$K,2,FALSE)="","",VLOOKUP(ROW()-1,'Report 1 GLs (571 A)'!$A:$K,2,FALSE))</f>
        <v/>
      </c>
      <c r="B439" s="104" t="str">
        <f>IF(VLOOKUP(ROW()-1,'Report 1 GLs (571 A)'!$A:$K,6,FALSE)="","",VLOOKUP(ROW()-1,'Report 1 GLs (571 A)'!$A:$K,6,FALSE))</f>
        <v/>
      </c>
      <c r="C439" s="55" t="str">
        <f>IF(VLOOKUP(ROW()-1,'Report 1 GLs (571 A)'!$A:$K,7,FALSE)="","",VLOOKUP(ROW()-1,'Report 1 GLs (571 A)'!$A:$K,7,FALSE))</f>
        <v/>
      </c>
      <c r="D439" s="55" t="str">
        <f>IF(VLOOKUP(ROW()-1,'Report 1 GLs (571 A)'!$A:$K,8,FALSE)="","",VLOOKUP(ROW()-1,'Report 1 GLs (571 A)'!$A:$K,8,FALSE))</f>
        <v/>
      </c>
      <c r="E439" s="55" t="str">
        <f>IF(VLOOKUP(ROW()-1,'Report 1 GLs (571 A)'!$A:$K,9,FALSE)="","",VLOOKUP(ROW()-1,'Report 1 GLs (571 A)'!$A:$K,9,FALSE))</f>
        <v/>
      </c>
      <c r="F439" s="104" t="str">
        <f>IF(VLOOKUP(ROW()-1,'Report 1 GLs (571 A)'!$A:$K,10,FALSE)="","",VLOOKUP(ROW()-1,'Report 1 GLs (571 A)'!$A:$K,10,FALSE))</f>
        <v/>
      </c>
      <c r="G439" s="55" t="str">
        <f>IF(VLOOKUP(ROW()-1,'Report 1 GLs (571 A)'!$A:$K,11,FALSE)="","",VLOOKUP(ROW()-1,'Report 1 GLs (571 A)'!$A:$K,11,FALSE))</f>
        <v/>
      </c>
      <c r="Z439" s="55" t="s">
        <v>82</v>
      </c>
    </row>
    <row r="440" spans="1:26" x14ac:dyDescent="0.25">
      <c r="A440" s="55" t="str">
        <f>IF(VLOOKUP(ROW()-1,'Report 1 GLs (571 A)'!$A:$K,2,FALSE)="","",VLOOKUP(ROW()-1,'Report 1 GLs (571 A)'!$A:$K,2,FALSE))</f>
        <v/>
      </c>
      <c r="B440" s="104" t="str">
        <f>IF(VLOOKUP(ROW()-1,'Report 1 GLs (571 A)'!$A:$K,6,FALSE)="","",VLOOKUP(ROW()-1,'Report 1 GLs (571 A)'!$A:$K,6,FALSE))</f>
        <v/>
      </c>
      <c r="C440" s="55" t="str">
        <f>IF(VLOOKUP(ROW()-1,'Report 1 GLs (571 A)'!$A:$K,7,FALSE)="","",VLOOKUP(ROW()-1,'Report 1 GLs (571 A)'!$A:$K,7,FALSE))</f>
        <v/>
      </c>
      <c r="D440" s="55" t="str">
        <f>IF(VLOOKUP(ROW()-1,'Report 1 GLs (571 A)'!$A:$K,8,FALSE)="","",VLOOKUP(ROW()-1,'Report 1 GLs (571 A)'!$A:$K,8,FALSE))</f>
        <v/>
      </c>
      <c r="E440" s="55" t="str">
        <f>IF(VLOOKUP(ROW()-1,'Report 1 GLs (571 A)'!$A:$K,9,FALSE)="","",VLOOKUP(ROW()-1,'Report 1 GLs (571 A)'!$A:$K,9,FALSE))</f>
        <v/>
      </c>
      <c r="F440" s="104" t="str">
        <f>IF(VLOOKUP(ROW()-1,'Report 1 GLs (571 A)'!$A:$K,10,FALSE)="","",VLOOKUP(ROW()-1,'Report 1 GLs (571 A)'!$A:$K,10,FALSE))</f>
        <v/>
      </c>
      <c r="G440" s="55" t="str">
        <f>IF(VLOOKUP(ROW()-1,'Report 1 GLs (571 A)'!$A:$K,11,FALSE)="","",VLOOKUP(ROW()-1,'Report 1 GLs (571 A)'!$A:$K,11,FALSE))</f>
        <v/>
      </c>
      <c r="Z440" s="55" t="s">
        <v>82</v>
      </c>
    </row>
    <row r="441" spans="1:26" x14ac:dyDescent="0.25">
      <c r="A441" s="55" t="str">
        <f>IF(VLOOKUP(ROW()-1,'Report 1 GLs (571 A)'!$A:$K,2,FALSE)="","",VLOOKUP(ROW()-1,'Report 1 GLs (571 A)'!$A:$K,2,FALSE))</f>
        <v/>
      </c>
      <c r="B441" s="104" t="str">
        <f>IF(VLOOKUP(ROW()-1,'Report 1 GLs (571 A)'!$A:$K,6,FALSE)="","",VLOOKUP(ROW()-1,'Report 1 GLs (571 A)'!$A:$K,6,FALSE))</f>
        <v/>
      </c>
      <c r="C441" s="55" t="str">
        <f>IF(VLOOKUP(ROW()-1,'Report 1 GLs (571 A)'!$A:$K,7,FALSE)="","",VLOOKUP(ROW()-1,'Report 1 GLs (571 A)'!$A:$K,7,FALSE))</f>
        <v/>
      </c>
      <c r="D441" s="55" t="str">
        <f>IF(VLOOKUP(ROW()-1,'Report 1 GLs (571 A)'!$A:$K,8,FALSE)="","",VLOOKUP(ROW()-1,'Report 1 GLs (571 A)'!$A:$K,8,FALSE))</f>
        <v/>
      </c>
      <c r="E441" s="55" t="str">
        <f>IF(VLOOKUP(ROW()-1,'Report 1 GLs (571 A)'!$A:$K,9,FALSE)="","",VLOOKUP(ROW()-1,'Report 1 GLs (571 A)'!$A:$K,9,FALSE))</f>
        <v/>
      </c>
      <c r="F441" s="104" t="str">
        <f>IF(VLOOKUP(ROW()-1,'Report 1 GLs (571 A)'!$A:$K,10,FALSE)="","",VLOOKUP(ROW()-1,'Report 1 GLs (571 A)'!$A:$K,10,FALSE))</f>
        <v/>
      </c>
      <c r="G441" s="55" t="str">
        <f>IF(VLOOKUP(ROW()-1,'Report 1 GLs (571 A)'!$A:$K,11,FALSE)="","",VLOOKUP(ROW()-1,'Report 1 GLs (571 A)'!$A:$K,11,FALSE))</f>
        <v/>
      </c>
      <c r="Z441" s="55" t="s">
        <v>82</v>
      </c>
    </row>
    <row r="442" spans="1:26" x14ac:dyDescent="0.25">
      <c r="A442" s="55" t="str">
        <f>IF(VLOOKUP(ROW()-1,'Report 1 GLs (571 A)'!$A:$K,2,FALSE)="","",VLOOKUP(ROW()-1,'Report 1 GLs (571 A)'!$A:$K,2,FALSE))</f>
        <v/>
      </c>
      <c r="B442" s="104" t="str">
        <f>IF(VLOOKUP(ROW()-1,'Report 1 GLs (571 A)'!$A:$K,6,FALSE)="","",VLOOKUP(ROW()-1,'Report 1 GLs (571 A)'!$A:$K,6,FALSE))</f>
        <v/>
      </c>
      <c r="C442" s="55" t="str">
        <f>IF(VLOOKUP(ROW()-1,'Report 1 GLs (571 A)'!$A:$K,7,FALSE)="","",VLOOKUP(ROW()-1,'Report 1 GLs (571 A)'!$A:$K,7,FALSE))</f>
        <v/>
      </c>
      <c r="D442" s="55" t="str">
        <f>IF(VLOOKUP(ROW()-1,'Report 1 GLs (571 A)'!$A:$K,8,FALSE)="","",VLOOKUP(ROW()-1,'Report 1 GLs (571 A)'!$A:$K,8,FALSE))</f>
        <v/>
      </c>
      <c r="E442" s="55" t="str">
        <f>IF(VLOOKUP(ROW()-1,'Report 1 GLs (571 A)'!$A:$K,9,FALSE)="","",VLOOKUP(ROW()-1,'Report 1 GLs (571 A)'!$A:$K,9,FALSE))</f>
        <v/>
      </c>
      <c r="F442" s="104" t="str">
        <f>IF(VLOOKUP(ROW()-1,'Report 1 GLs (571 A)'!$A:$K,10,FALSE)="","",VLOOKUP(ROW()-1,'Report 1 GLs (571 A)'!$A:$K,10,FALSE))</f>
        <v/>
      </c>
      <c r="G442" s="55" t="str">
        <f>IF(VLOOKUP(ROW()-1,'Report 1 GLs (571 A)'!$A:$K,11,FALSE)="","",VLOOKUP(ROW()-1,'Report 1 GLs (571 A)'!$A:$K,11,FALSE))</f>
        <v/>
      </c>
      <c r="Z442" s="55" t="s">
        <v>82</v>
      </c>
    </row>
    <row r="443" spans="1:26" x14ac:dyDescent="0.25">
      <c r="A443" s="55" t="str">
        <f>IF(VLOOKUP(ROW()-1,'Report 1 GLs (571 A)'!$A:$K,2,FALSE)="","",VLOOKUP(ROW()-1,'Report 1 GLs (571 A)'!$A:$K,2,FALSE))</f>
        <v/>
      </c>
      <c r="B443" s="104" t="str">
        <f>IF(VLOOKUP(ROW()-1,'Report 1 GLs (571 A)'!$A:$K,6,FALSE)="","",VLOOKUP(ROW()-1,'Report 1 GLs (571 A)'!$A:$K,6,FALSE))</f>
        <v/>
      </c>
      <c r="C443" s="55" t="str">
        <f>IF(VLOOKUP(ROW()-1,'Report 1 GLs (571 A)'!$A:$K,7,FALSE)="","",VLOOKUP(ROW()-1,'Report 1 GLs (571 A)'!$A:$K,7,FALSE))</f>
        <v/>
      </c>
      <c r="D443" s="55" t="str">
        <f>IF(VLOOKUP(ROW()-1,'Report 1 GLs (571 A)'!$A:$K,8,FALSE)="","",VLOOKUP(ROW()-1,'Report 1 GLs (571 A)'!$A:$K,8,FALSE))</f>
        <v/>
      </c>
      <c r="E443" s="55" t="str">
        <f>IF(VLOOKUP(ROW()-1,'Report 1 GLs (571 A)'!$A:$K,9,FALSE)="","",VLOOKUP(ROW()-1,'Report 1 GLs (571 A)'!$A:$K,9,FALSE))</f>
        <v/>
      </c>
      <c r="F443" s="104" t="str">
        <f>IF(VLOOKUP(ROW()-1,'Report 1 GLs (571 A)'!$A:$K,10,FALSE)="","",VLOOKUP(ROW()-1,'Report 1 GLs (571 A)'!$A:$K,10,FALSE))</f>
        <v/>
      </c>
      <c r="G443" s="55" t="str">
        <f>IF(VLOOKUP(ROW()-1,'Report 1 GLs (571 A)'!$A:$K,11,FALSE)="","",VLOOKUP(ROW()-1,'Report 1 GLs (571 A)'!$A:$K,11,FALSE))</f>
        <v/>
      </c>
      <c r="Z443" s="55" t="s">
        <v>82</v>
      </c>
    </row>
    <row r="444" spans="1:26" x14ac:dyDescent="0.25">
      <c r="A444" s="55" t="str">
        <f>IF(VLOOKUP(ROW()-1,'Report 1 GLs (571 A)'!$A:$K,2,FALSE)="","",VLOOKUP(ROW()-1,'Report 1 GLs (571 A)'!$A:$K,2,FALSE))</f>
        <v/>
      </c>
      <c r="B444" s="104" t="str">
        <f>IF(VLOOKUP(ROW()-1,'Report 1 GLs (571 A)'!$A:$K,6,FALSE)="","",VLOOKUP(ROW()-1,'Report 1 GLs (571 A)'!$A:$K,6,FALSE))</f>
        <v/>
      </c>
      <c r="C444" s="55" t="str">
        <f>IF(VLOOKUP(ROW()-1,'Report 1 GLs (571 A)'!$A:$K,7,FALSE)="","",VLOOKUP(ROW()-1,'Report 1 GLs (571 A)'!$A:$K,7,FALSE))</f>
        <v/>
      </c>
      <c r="D444" s="55" t="str">
        <f>IF(VLOOKUP(ROW()-1,'Report 1 GLs (571 A)'!$A:$K,8,FALSE)="","",VLOOKUP(ROW()-1,'Report 1 GLs (571 A)'!$A:$K,8,FALSE))</f>
        <v/>
      </c>
      <c r="E444" s="55" t="str">
        <f>IF(VLOOKUP(ROW()-1,'Report 1 GLs (571 A)'!$A:$K,9,FALSE)="","",VLOOKUP(ROW()-1,'Report 1 GLs (571 A)'!$A:$K,9,FALSE))</f>
        <v/>
      </c>
      <c r="F444" s="104" t="str">
        <f>IF(VLOOKUP(ROW()-1,'Report 1 GLs (571 A)'!$A:$K,10,FALSE)="","",VLOOKUP(ROW()-1,'Report 1 GLs (571 A)'!$A:$K,10,FALSE))</f>
        <v/>
      </c>
      <c r="G444" s="55" t="str">
        <f>IF(VLOOKUP(ROW()-1,'Report 1 GLs (571 A)'!$A:$K,11,FALSE)="","",VLOOKUP(ROW()-1,'Report 1 GLs (571 A)'!$A:$K,11,FALSE))</f>
        <v/>
      </c>
      <c r="Z444" s="55" t="s">
        <v>82</v>
      </c>
    </row>
    <row r="445" spans="1:26" x14ac:dyDescent="0.25">
      <c r="A445" s="55" t="str">
        <f>IF(VLOOKUP(ROW()-1,'Report 1 GLs (571 A)'!$A:$K,2,FALSE)="","",VLOOKUP(ROW()-1,'Report 1 GLs (571 A)'!$A:$K,2,FALSE))</f>
        <v/>
      </c>
      <c r="B445" s="104" t="str">
        <f>IF(VLOOKUP(ROW()-1,'Report 1 GLs (571 A)'!$A:$K,6,FALSE)="","",VLOOKUP(ROW()-1,'Report 1 GLs (571 A)'!$A:$K,6,FALSE))</f>
        <v/>
      </c>
      <c r="C445" s="55" t="str">
        <f>IF(VLOOKUP(ROW()-1,'Report 1 GLs (571 A)'!$A:$K,7,FALSE)="","",VLOOKUP(ROW()-1,'Report 1 GLs (571 A)'!$A:$K,7,FALSE))</f>
        <v/>
      </c>
      <c r="D445" s="55" t="str">
        <f>IF(VLOOKUP(ROW()-1,'Report 1 GLs (571 A)'!$A:$K,8,FALSE)="","",VLOOKUP(ROW()-1,'Report 1 GLs (571 A)'!$A:$K,8,FALSE))</f>
        <v/>
      </c>
      <c r="E445" s="55" t="str">
        <f>IF(VLOOKUP(ROW()-1,'Report 1 GLs (571 A)'!$A:$K,9,FALSE)="","",VLOOKUP(ROW()-1,'Report 1 GLs (571 A)'!$A:$K,9,FALSE))</f>
        <v/>
      </c>
      <c r="F445" s="104" t="str">
        <f>IF(VLOOKUP(ROW()-1,'Report 1 GLs (571 A)'!$A:$K,10,FALSE)="","",VLOOKUP(ROW()-1,'Report 1 GLs (571 A)'!$A:$K,10,FALSE))</f>
        <v/>
      </c>
      <c r="G445" s="55" t="str">
        <f>IF(VLOOKUP(ROW()-1,'Report 1 GLs (571 A)'!$A:$K,11,FALSE)="","",VLOOKUP(ROW()-1,'Report 1 GLs (571 A)'!$A:$K,11,FALSE))</f>
        <v/>
      </c>
      <c r="Z445" s="55" t="s">
        <v>82</v>
      </c>
    </row>
    <row r="446" spans="1:26" x14ac:dyDescent="0.25">
      <c r="A446" s="55" t="str">
        <f>IF(VLOOKUP(ROW()-1,'Report 1 GLs (571 A)'!$A:$K,2,FALSE)="","",VLOOKUP(ROW()-1,'Report 1 GLs (571 A)'!$A:$K,2,FALSE))</f>
        <v/>
      </c>
      <c r="B446" s="104" t="str">
        <f>IF(VLOOKUP(ROW()-1,'Report 1 GLs (571 A)'!$A:$K,6,FALSE)="","",VLOOKUP(ROW()-1,'Report 1 GLs (571 A)'!$A:$K,6,FALSE))</f>
        <v/>
      </c>
      <c r="C446" s="55" t="str">
        <f>IF(VLOOKUP(ROW()-1,'Report 1 GLs (571 A)'!$A:$K,7,FALSE)="","",VLOOKUP(ROW()-1,'Report 1 GLs (571 A)'!$A:$K,7,FALSE))</f>
        <v/>
      </c>
      <c r="D446" s="55" t="str">
        <f>IF(VLOOKUP(ROW()-1,'Report 1 GLs (571 A)'!$A:$K,8,FALSE)="","",VLOOKUP(ROW()-1,'Report 1 GLs (571 A)'!$A:$K,8,FALSE))</f>
        <v/>
      </c>
      <c r="E446" s="55" t="str">
        <f>IF(VLOOKUP(ROW()-1,'Report 1 GLs (571 A)'!$A:$K,9,FALSE)="","",VLOOKUP(ROW()-1,'Report 1 GLs (571 A)'!$A:$K,9,FALSE))</f>
        <v/>
      </c>
      <c r="F446" s="104" t="str">
        <f>IF(VLOOKUP(ROW()-1,'Report 1 GLs (571 A)'!$A:$K,10,FALSE)="","",VLOOKUP(ROW()-1,'Report 1 GLs (571 A)'!$A:$K,10,FALSE))</f>
        <v/>
      </c>
      <c r="G446" s="55" t="str">
        <f>IF(VLOOKUP(ROW()-1,'Report 1 GLs (571 A)'!$A:$K,11,FALSE)="","",VLOOKUP(ROW()-1,'Report 1 GLs (571 A)'!$A:$K,11,FALSE))</f>
        <v/>
      </c>
      <c r="Z446" s="55" t="s">
        <v>82</v>
      </c>
    </row>
    <row r="447" spans="1:26" x14ac:dyDescent="0.25">
      <c r="A447" s="55" t="str">
        <f>IF(VLOOKUP(ROW()-1,'Report 1 GLs (571 A)'!$A:$K,2,FALSE)="","",VLOOKUP(ROW()-1,'Report 1 GLs (571 A)'!$A:$K,2,FALSE))</f>
        <v/>
      </c>
      <c r="B447" s="104" t="str">
        <f>IF(VLOOKUP(ROW()-1,'Report 1 GLs (571 A)'!$A:$K,6,FALSE)="","",VLOOKUP(ROW()-1,'Report 1 GLs (571 A)'!$A:$K,6,FALSE))</f>
        <v/>
      </c>
      <c r="C447" s="55" t="str">
        <f>IF(VLOOKUP(ROW()-1,'Report 1 GLs (571 A)'!$A:$K,7,FALSE)="","",VLOOKUP(ROW()-1,'Report 1 GLs (571 A)'!$A:$K,7,FALSE))</f>
        <v/>
      </c>
      <c r="D447" s="55" t="str">
        <f>IF(VLOOKUP(ROW()-1,'Report 1 GLs (571 A)'!$A:$K,8,FALSE)="","",VLOOKUP(ROW()-1,'Report 1 GLs (571 A)'!$A:$K,8,FALSE))</f>
        <v/>
      </c>
      <c r="E447" s="55" t="str">
        <f>IF(VLOOKUP(ROW()-1,'Report 1 GLs (571 A)'!$A:$K,9,FALSE)="","",VLOOKUP(ROW()-1,'Report 1 GLs (571 A)'!$A:$K,9,FALSE))</f>
        <v/>
      </c>
      <c r="F447" s="104" t="str">
        <f>IF(VLOOKUP(ROW()-1,'Report 1 GLs (571 A)'!$A:$K,10,FALSE)="","",VLOOKUP(ROW()-1,'Report 1 GLs (571 A)'!$A:$K,10,FALSE))</f>
        <v/>
      </c>
      <c r="G447" s="55" t="str">
        <f>IF(VLOOKUP(ROW()-1,'Report 1 GLs (571 A)'!$A:$K,11,FALSE)="","",VLOOKUP(ROW()-1,'Report 1 GLs (571 A)'!$A:$K,11,FALSE))</f>
        <v/>
      </c>
      <c r="Z447" s="55" t="s">
        <v>82</v>
      </c>
    </row>
    <row r="448" spans="1:26" x14ac:dyDescent="0.25">
      <c r="A448" s="55" t="str">
        <f>IF(VLOOKUP(ROW()-1,'Report 1 GLs (571 A)'!$A:$K,2,FALSE)="","",VLOOKUP(ROW()-1,'Report 1 GLs (571 A)'!$A:$K,2,FALSE))</f>
        <v/>
      </c>
      <c r="B448" s="104" t="str">
        <f>IF(VLOOKUP(ROW()-1,'Report 1 GLs (571 A)'!$A:$K,6,FALSE)="","",VLOOKUP(ROW()-1,'Report 1 GLs (571 A)'!$A:$K,6,FALSE))</f>
        <v/>
      </c>
      <c r="C448" s="55" t="str">
        <f>IF(VLOOKUP(ROW()-1,'Report 1 GLs (571 A)'!$A:$K,7,FALSE)="","",VLOOKUP(ROW()-1,'Report 1 GLs (571 A)'!$A:$K,7,FALSE))</f>
        <v/>
      </c>
      <c r="D448" s="55" t="str">
        <f>IF(VLOOKUP(ROW()-1,'Report 1 GLs (571 A)'!$A:$K,8,FALSE)="","",VLOOKUP(ROW()-1,'Report 1 GLs (571 A)'!$A:$K,8,FALSE))</f>
        <v/>
      </c>
      <c r="E448" s="55" t="str">
        <f>IF(VLOOKUP(ROW()-1,'Report 1 GLs (571 A)'!$A:$K,9,FALSE)="","",VLOOKUP(ROW()-1,'Report 1 GLs (571 A)'!$A:$K,9,FALSE))</f>
        <v/>
      </c>
      <c r="F448" s="104" t="str">
        <f>IF(VLOOKUP(ROW()-1,'Report 1 GLs (571 A)'!$A:$K,10,FALSE)="","",VLOOKUP(ROW()-1,'Report 1 GLs (571 A)'!$A:$K,10,FALSE))</f>
        <v/>
      </c>
      <c r="G448" s="55" t="str">
        <f>IF(VLOOKUP(ROW()-1,'Report 1 GLs (571 A)'!$A:$K,11,FALSE)="","",VLOOKUP(ROW()-1,'Report 1 GLs (571 A)'!$A:$K,11,FALSE))</f>
        <v/>
      </c>
      <c r="Z448" s="55" t="s">
        <v>82</v>
      </c>
    </row>
    <row r="449" spans="1:26" x14ac:dyDescent="0.25">
      <c r="A449" s="55" t="str">
        <f>IF(VLOOKUP(ROW()-1,'Report 1 GLs (571 A)'!$A:$K,2,FALSE)="","",VLOOKUP(ROW()-1,'Report 1 GLs (571 A)'!$A:$K,2,FALSE))</f>
        <v/>
      </c>
      <c r="B449" s="104" t="str">
        <f>IF(VLOOKUP(ROW()-1,'Report 1 GLs (571 A)'!$A:$K,6,FALSE)="","",VLOOKUP(ROW()-1,'Report 1 GLs (571 A)'!$A:$K,6,FALSE))</f>
        <v/>
      </c>
      <c r="C449" s="55" t="str">
        <f>IF(VLOOKUP(ROW()-1,'Report 1 GLs (571 A)'!$A:$K,7,FALSE)="","",VLOOKUP(ROW()-1,'Report 1 GLs (571 A)'!$A:$K,7,FALSE))</f>
        <v/>
      </c>
      <c r="D449" s="55" t="str">
        <f>IF(VLOOKUP(ROW()-1,'Report 1 GLs (571 A)'!$A:$K,8,FALSE)="","",VLOOKUP(ROW()-1,'Report 1 GLs (571 A)'!$A:$K,8,FALSE))</f>
        <v/>
      </c>
      <c r="E449" s="55" t="str">
        <f>IF(VLOOKUP(ROW()-1,'Report 1 GLs (571 A)'!$A:$K,9,FALSE)="","",VLOOKUP(ROW()-1,'Report 1 GLs (571 A)'!$A:$K,9,FALSE))</f>
        <v/>
      </c>
      <c r="F449" s="104" t="str">
        <f>IF(VLOOKUP(ROW()-1,'Report 1 GLs (571 A)'!$A:$K,10,FALSE)="","",VLOOKUP(ROW()-1,'Report 1 GLs (571 A)'!$A:$K,10,FALSE))</f>
        <v/>
      </c>
      <c r="G449" s="55" t="str">
        <f>IF(VLOOKUP(ROW()-1,'Report 1 GLs (571 A)'!$A:$K,11,FALSE)="","",VLOOKUP(ROW()-1,'Report 1 GLs (571 A)'!$A:$K,11,FALSE))</f>
        <v/>
      </c>
      <c r="Z449" s="55" t="s">
        <v>82</v>
      </c>
    </row>
    <row r="450" spans="1:26" x14ac:dyDescent="0.25">
      <c r="A450" s="55" t="str">
        <f>IF(VLOOKUP(ROW()-1,'Report 1 GLs (571 A)'!$A:$K,2,FALSE)="","",VLOOKUP(ROW()-1,'Report 1 GLs (571 A)'!$A:$K,2,FALSE))</f>
        <v/>
      </c>
      <c r="B450" s="104" t="str">
        <f>IF(VLOOKUP(ROW()-1,'Report 1 GLs (571 A)'!$A:$K,6,FALSE)="","",VLOOKUP(ROW()-1,'Report 1 GLs (571 A)'!$A:$K,6,FALSE))</f>
        <v/>
      </c>
      <c r="C450" s="55" t="str">
        <f>IF(VLOOKUP(ROW()-1,'Report 1 GLs (571 A)'!$A:$K,7,FALSE)="","",VLOOKUP(ROW()-1,'Report 1 GLs (571 A)'!$A:$K,7,FALSE))</f>
        <v/>
      </c>
      <c r="D450" s="55" t="str">
        <f>IF(VLOOKUP(ROW()-1,'Report 1 GLs (571 A)'!$A:$K,8,FALSE)="","",VLOOKUP(ROW()-1,'Report 1 GLs (571 A)'!$A:$K,8,FALSE))</f>
        <v/>
      </c>
      <c r="E450" s="55" t="str">
        <f>IF(VLOOKUP(ROW()-1,'Report 1 GLs (571 A)'!$A:$K,9,FALSE)="","",VLOOKUP(ROW()-1,'Report 1 GLs (571 A)'!$A:$K,9,FALSE))</f>
        <v/>
      </c>
      <c r="F450" s="104" t="str">
        <f>IF(VLOOKUP(ROW()-1,'Report 1 GLs (571 A)'!$A:$K,10,FALSE)="","",VLOOKUP(ROW()-1,'Report 1 GLs (571 A)'!$A:$K,10,FALSE))</f>
        <v/>
      </c>
      <c r="G450" s="55" t="str">
        <f>IF(VLOOKUP(ROW()-1,'Report 1 GLs (571 A)'!$A:$K,11,FALSE)="","",VLOOKUP(ROW()-1,'Report 1 GLs (571 A)'!$A:$K,11,FALSE))</f>
        <v/>
      </c>
      <c r="Z450" s="55" t="s">
        <v>82</v>
      </c>
    </row>
    <row r="451" spans="1:26" x14ac:dyDescent="0.25">
      <c r="A451" s="55" t="str">
        <f>IF(VLOOKUP(ROW()-1,'Report 1 GLs (571 A)'!$A:$K,2,FALSE)="","",VLOOKUP(ROW()-1,'Report 1 GLs (571 A)'!$A:$K,2,FALSE))</f>
        <v/>
      </c>
      <c r="B451" s="104" t="str">
        <f>IF(VLOOKUP(ROW()-1,'Report 1 GLs (571 A)'!$A:$K,6,FALSE)="","",VLOOKUP(ROW()-1,'Report 1 GLs (571 A)'!$A:$K,6,FALSE))</f>
        <v/>
      </c>
      <c r="C451" s="55" t="str">
        <f>IF(VLOOKUP(ROW()-1,'Report 1 GLs (571 A)'!$A:$K,7,FALSE)="","",VLOOKUP(ROW()-1,'Report 1 GLs (571 A)'!$A:$K,7,FALSE))</f>
        <v/>
      </c>
      <c r="D451" s="55" t="str">
        <f>IF(VLOOKUP(ROW()-1,'Report 1 GLs (571 A)'!$A:$K,8,FALSE)="","",VLOOKUP(ROW()-1,'Report 1 GLs (571 A)'!$A:$K,8,FALSE))</f>
        <v/>
      </c>
      <c r="E451" s="55" t="str">
        <f>IF(VLOOKUP(ROW()-1,'Report 1 GLs (571 A)'!$A:$K,9,FALSE)="","",VLOOKUP(ROW()-1,'Report 1 GLs (571 A)'!$A:$K,9,FALSE))</f>
        <v/>
      </c>
      <c r="F451" s="104" t="str">
        <f>IF(VLOOKUP(ROW()-1,'Report 1 GLs (571 A)'!$A:$K,10,FALSE)="","",VLOOKUP(ROW()-1,'Report 1 GLs (571 A)'!$A:$K,10,FALSE))</f>
        <v/>
      </c>
      <c r="G451" s="55" t="str">
        <f>IF(VLOOKUP(ROW()-1,'Report 1 GLs (571 A)'!$A:$K,11,FALSE)="","",VLOOKUP(ROW()-1,'Report 1 GLs (571 A)'!$A:$K,11,FALSE))</f>
        <v/>
      </c>
      <c r="Z451" s="55" t="s">
        <v>82</v>
      </c>
    </row>
    <row r="452" spans="1:26" x14ac:dyDescent="0.25">
      <c r="A452" s="55" t="str">
        <f>IF(VLOOKUP(ROW()-1,'Report 1 GLs (571 A)'!$A:$K,2,FALSE)="","",VLOOKUP(ROW()-1,'Report 1 GLs (571 A)'!$A:$K,2,FALSE))</f>
        <v/>
      </c>
      <c r="B452" s="104" t="str">
        <f>IF(VLOOKUP(ROW()-1,'Report 1 GLs (571 A)'!$A:$K,6,FALSE)="","",VLOOKUP(ROW()-1,'Report 1 GLs (571 A)'!$A:$K,6,FALSE))</f>
        <v/>
      </c>
      <c r="C452" s="55" t="str">
        <f>IF(VLOOKUP(ROW()-1,'Report 1 GLs (571 A)'!$A:$K,7,FALSE)="","",VLOOKUP(ROW()-1,'Report 1 GLs (571 A)'!$A:$K,7,FALSE))</f>
        <v/>
      </c>
      <c r="D452" s="55" t="str">
        <f>IF(VLOOKUP(ROW()-1,'Report 1 GLs (571 A)'!$A:$K,8,FALSE)="","",VLOOKUP(ROW()-1,'Report 1 GLs (571 A)'!$A:$K,8,FALSE))</f>
        <v/>
      </c>
      <c r="E452" s="55" t="str">
        <f>IF(VLOOKUP(ROW()-1,'Report 1 GLs (571 A)'!$A:$K,9,FALSE)="","",VLOOKUP(ROW()-1,'Report 1 GLs (571 A)'!$A:$K,9,FALSE))</f>
        <v/>
      </c>
      <c r="F452" s="104" t="str">
        <f>IF(VLOOKUP(ROW()-1,'Report 1 GLs (571 A)'!$A:$K,10,FALSE)="","",VLOOKUP(ROW()-1,'Report 1 GLs (571 A)'!$A:$K,10,FALSE))</f>
        <v/>
      </c>
      <c r="G452" s="55" t="str">
        <f>IF(VLOOKUP(ROW()-1,'Report 1 GLs (571 A)'!$A:$K,11,FALSE)="","",VLOOKUP(ROW()-1,'Report 1 GLs (571 A)'!$A:$K,11,FALSE))</f>
        <v/>
      </c>
      <c r="Z452" s="55" t="s">
        <v>82</v>
      </c>
    </row>
    <row r="453" spans="1:26" x14ac:dyDescent="0.25">
      <c r="A453" s="55" t="str">
        <f>IF(VLOOKUP(ROW()-1,'Report 1 GLs (571 A)'!$A:$K,2,FALSE)="","",VLOOKUP(ROW()-1,'Report 1 GLs (571 A)'!$A:$K,2,FALSE))</f>
        <v/>
      </c>
      <c r="B453" s="104" t="str">
        <f>IF(VLOOKUP(ROW()-1,'Report 1 GLs (571 A)'!$A:$K,6,FALSE)="","",VLOOKUP(ROW()-1,'Report 1 GLs (571 A)'!$A:$K,6,FALSE))</f>
        <v/>
      </c>
      <c r="C453" s="55" t="str">
        <f>IF(VLOOKUP(ROW()-1,'Report 1 GLs (571 A)'!$A:$K,7,FALSE)="","",VLOOKUP(ROW()-1,'Report 1 GLs (571 A)'!$A:$K,7,FALSE))</f>
        <v/>
      </c>
      <c r="D453" s="55" t="str">
        <f>IF(VLOOKUP(ROW()-1,'Report 1 GLs (571 A)'!$A:$K,8,FALSE)="","",VLOOKUP(ROW()-1,'Report 1 GLs (571 A)'!$A:$K,8,FALSE))</f>
        <v/>
      </c>
      <c r="E453" s="55" t="str">
        <f>IF(VLOOKUP(ROW()-1,'Report 1 GLs (571 A)'!$A:$K,9,FALSE)="","",VLOOKUP(ROW()-1,'Report 1 GLs (571 A)'!$A:$K,9,FALSE))</f>
        <v/>
      </c>
      <c r="F453" s="104" t="str">
        <f>IF(VLOOKUP(ROW()-1,'Report 1 GLs (571 A)'!$A:$K,10,FALSE)="","",VLOOKUP(ROW()-1,'Report 1 GLs (571 A)'!$A:$K,10,FALSE))</f>
        <v/>
      </c>
      <c r="G453" s="55" t="str">
        <f>IF(VLOOKUP(ROW()-1,'Report 1 GLs (571 A)'!$A:$K,11,FALSE)="","",VLOOKUP(ROW()-1,'Report 1 GLs (571 A)'!$A:$K,11,FALSE))</f>
        <v/>
      </c>
      <c r="Z453" s="55" t="s">
        <v>82</v>
      </c>
    </row>
    <row r="454" spans="1:26" x14ac:dyDescent="0.25">
      <c r="A454" s="55" t="str">
        <f>IF(VLOOKUP(ROW()-1,'Report 1 GLs (571 A)'!$A:$K,2,FALSE)="","",VLOOKUP(ROW()-1,'Report 1 GLs (571 A)'!$A:$K,2,FALSE))</f>
        <v/>
      </c>
      <c r="B454" s="104" t="str">
        <f>IF(VLOOKUP(ROW()-1,'Report 1 GLs (571 A)'!$A:$K,6,FALSE)="","",VLOOKUP(ROW()-1,'Report 1 GLs (571 A)'!$A:$K,6,FALSE))</f>
        <v/>
      </c>
      <c r="C454" s="55" t="str">
        <f>IF(VLOOKUP(ROW()-1,'Report 1 GLs (571 A)'!$A:$K,7,FALSE)="","",VLOOKUP(ROW()-1,'Report 1 GLs (571 A)'!$A:$K,7,FALSE))</f>
        <v/>
      </c>
      <c r="D454" s="55" t="str">
        <f>IF(VLOOKUP(ROW()-1,'Report 1 GLs (571 A)'!$A:$K,8,FALSE)="","",VLOOKUP(ROW()-1,'Report 1 GLs (571 A)'!$A:$K,8,FALSE))</f>
        <v/>
      </c>
      <c r="E454" s="55" t="str">
        <f>IF(VLOOKUP(ROW()-1,'Report 1 GLs (571 A)'!$A:$K,9,FALSE)="","",VLOOKUP(ROW()-1,'Report 1 GLs (571 A)'!$A:$K,9,FALSE))</f>
        <v/>
      </c>
      <c r="F454" s="104" t="str">
        <f>IF(VLOOKUP(ROW()-1,'Report 1 GLs (571 A)'!$A:$K,10,FALSE)="","",VLOOKUP(ROW()-1,'Report 1 GLs (571 A)'!$A:$K,10,FALSE))</f>
        <v/>
      </c>
      <c r="G454" s="55" t="str">
        <f>IF(VLOOKUP(ROW()-1,'Report 1 GLs (571 A)'!$A:$K,11,FALSE)="","",VLOOKUP(ROW()-1,'Report 1 GLs (571 A)'!$A:$K,11,FALSE))</f>
        <v/>
      </c>
      <c r="Z454" s="55" t="s">
        <v>82</v>
      </c>
    </row>
    <row r="455" spans="1:26" x14ac:dyDescent="0.25">
      <c r="A455" s="55" t="str">
        <f>IF(VLOOKUP(ROW()-1,'Report 1 GLs (571 A)'!$A:$K,2,FALSE)="","",VLOOKUP(ROW()-1,'Report 1 GLs (571 A)'!$A:$K,2,FALSE))</f>
        <v/>
      </c>
      <c r="B455" s="104" t="str">
        <f>IF(VLOOKUP(ROW()-1,'Report 1 GLs (571 A)'!$A:$K,6,FALSE)="","",VLOOKUP(ROW()-1,'Report 1 GLs (571 A)'!$A:$K,6,FALSE))</f>
        <v/>
      </c>
      <c r="C455" s="55" t="str">
        <f>IF(VLOOKUP(ROW()-1,'Report 1 GLs (571 A)'!$A:$K,7,FALSE)="","",VLOOKUP(ROW()-1,'Report 1 GLs (571 A)'!$A:$K,7,FALSE))</f>
        <v/>
      </c>
      <c r="D455" s="55" t="str">
        <f>IF(VLOOKUP(ROW()-1,'Report 1 GLs (571 A)'!$A:$K,8,FALSE)="","",VLOOKUP(ROW()-1,'Report 1 GLs (571 A)'!$A:$K,8,FALSE))</f>
        <v/>
      </c>
      <c r="E455" s="55" t="str">
        <f>IF(VLOOKUP(ROW()-1,'Report 1 GLs (571 A)'!$A:$K,9,FALSE)="","",VLOOKUP(ROW()-1,'Report 1 GLs (571 A)'!$A:$K,9,FALSE))</f>
        <v/>
      </c>
      <c r="F455" s="104" t="str">
        <f>IF(VLOOKUP(ROW()-1,'Report 1 GLs (571 A)'!$A:$K,10,FALSE)="","",VLOOKUP(ROW()-1,'Report 1 GLs (571 A)'!$A:$K,10,FALSE))</f>
        <v/>
      </c>
      <c r="G455" s="55" t="str">
        <f>IF(VLOOKUP(ROW()-1,'Report 1 GLs (571 A)'!$A:$K,11,FALSE)="","",VLOOKUP(ROW()-1,'Report 1 GLs (571 A)'!$A:$K,11,FALSE))</f>
        <v/>
      </c>
      <c r="Z455" s="55" t="s">
        <v>82</v>
      </c>
    </row>
    <row r="456" spans="1:26" x14ac:dyDescent="0.25">
      <c r="A456" s="55" t="str">
        <f>IF(VLOOKUP(ROW()-1,'Report 1 GLs (571 A)'!$A:$K,2,FALSE)="","",VLOOKUP(ROW()-1,'Report 1 GLs (571 A)'!$A:$K,2,FALSE))</f>
        <v/>
      </c>
      <c r="B456" s="104" t="str">
        <f>IF(VLOOKUP(ROW()-1,'Report 1 GLs (571 A)'!$A:$K,6,FALSE)="","",VLOOKUP(ROW()-1,'Report 1 GLs (571 A)'!$A:$K,6,FALSE))</f>
        <v/>
      </c>
      <c r="C456" s="55" t="str">
        <f>IF(VLOOKUP(ROW()-1,'Report 1 GLs (571 A)'!$A:$K,7,FALSE)="","",VLOOKUP(ROW()-1,'Report 1 GLs (571 A)'!$A:$K,7,FALSE))</f>
        <v/>
      </c>
      <c r="D456" s="55" t="str">
        <f>IF(VLOOKUP(ROW()-1,'Report 1 GLs (571 A)'!$A:$K,8,FALSE)="","",VLOOKUP(ROW()-1,'Report 1 GLs (571 A)'!$A:$K,8,FALSE))</f>
        <v/>
      </c>
      <c r="E456" s="55" t="str">
        <f>IF(VLOOKUP(ROW()-1,'Report 1 GLs (571 A)'!$A:$K,9,FALSE)="","",VLOOKUP(ROW()-1,'Report 1 GLs (571 A)'!$A:$K,9,FALSE))</f>
        <v/>
      </c>
      <c r="F456" s="104" t="str">
        <f>IF(VLOOKUP(ROW()-1,'Report 1 GLs (571 A)'!$A:$K,10,FALSE)="","",VLOOKUP(ROW()-1,'Report 1 GLs (571 A)'!$A:$K,10,FALSE))</f>
        <v/>
      </c>
      <c r="G456" s="55" t="str">
        <f>IF(VLOOKUP(ROW()-1,'Report 1 GLs (571 A)'!$A:$K,11,FALSE)="","",VLOOKUP(ROW()-1,'Report 1 GLs (571 A)'!$A:$K,11,FALSE))</f>
        <v/>
      </c>
      <c r="Z456" s="55" t="s">
        <v>82</v>
      </c>
    </row>
    <row r="457" spans="1:26" x14ac:dyDescent="0.25">
      <c r="A457" s="55" t="str">
        <f>IF(VLOOKUP(ROW()-1,'Report 1 GLs (571 A)'!$A:$K,2,FALSE)="","",VLOOKUP(ROW()-1,'Report 1 GLs (571 A)'!$A:$K,2,FALSE))</f>
        <v/>
      </c>
      <c r="B457" s="104" t="str">
        <f>IF(VLOOKUP(ROW()-1,'Report 1 GLs (571 A)'!$A:$K,6,FALSE)="","",VLOOKUP(ROW()-1,'Report 1 GLs (571 A)'!$A:$K,6,FALSE))</f>
        <v/>
      </c>
      <c r="C457" s="55" t="str">
        <f>IF(VLOOKUP(ROW()-1,'Report 1 GLs (571 A)'!$A:$K,7,FALSE)="","",VLOOKUP(ROW()-1,'Report 1 GLs (571 A)'!$A:$K,7,FALSE))</f>
        <v/>
      </c>
      <c r="D457" s="55" t="str">
        <f>IF(VLOOKUP(ROW()-1,'Report 1 GLs (571 A)'!$A:$K,8,FALSE)="","",VLOOKUP(ROW()-1,'Report 1 GLs (571 A)'!$A:$K,8,FALSE))</f>
        <v/>
      </c>
      <c r="E457" s="55" t="str">
        <f>IF(VLOOKUP(ROW()-1,'Report 1 GLs (571 A)'!$A:$K,9,FALSE)="","",VLOOKUP(ROW()-1,'Report 1 GLs (571 A)'!$A:$K,9,FALSE))</f>
        <v/>
      </c>
      <c r="F457" s="104" t="str">
        <f>IF(VLOOKUP(ROW()-1,'Report 1 GLs (571 A)'!$A:$K,10,FALSE)="","",VLOOKUP(ROW()-1,'Report 1 GLs (571 A)'!$A:$K,10,FALSE))</f>
        <v/>
      </c>
      <c r="G457" s="55" t="str">
        <f>IF(VLOOKUP(ROW()-1,'Report 1 GLs (571 A)'!$A:$K,11,FALSE)="","",VLOOKUP(ROW()-1,'Report 1 GLs (571 A)'!$A:$K,11,FALSE))</f>
        <v/>
      </c>
      <c r="Z457" s="55" t="s">
        <v>82</v>
      </c>
    </row>
    <row r="458" spans="1:26" x14ac:dyDescent="0.25">
      <c r="A458" s="55" t="str">
        <f>IF(VLOOKUP(ROW()-1,'Report 1 GLs (571 A)'!$A:$K,2,FALSE)="","",VLOOKUP(ROW()-1,'Report 1 GLs (571 A)'!$A:$K,2,FALSE))</f>
        <v/>
      </c>
      <c r="B458" s="104" t="str">
        <f>IF(VLOOKUP(ROW()-1,'Report 1 GLs (571 A)'!$A:$K,6,FALSE)="","",VLOOKUP(ROW()-1,'Report 1 GLs (571 A)'!$A:$K,6,FALSE))</f>
        <v/>
      </c>
      <c r="C458" s="55" t="str">
        <f>IF(VLOOKUP(ROW()-1,'Report 1 GLs (571 A)'!$A:$K,7,FALSE)="","",VLOOKUP(ROW()-1,'Report 1 GLs (571 A)'!$A:$K,7,FALSE))</f>
        <v/>
      </c>
      <c r="D458" s="55" t="str">
        <f>IF(VLOOKUP(ROW()-1,'Report 1 GLs (571 A)'!$A:$K,8,FALSE)="","",VLOOKUP(ROW()-1,'Report 1 GLs (571 A)'!$A:$K,8,FALSE))</f>
        <v/>
      </c>
      <c r="E458" s="55" t="str">
        <f>IF(VLOOKUP(ROW()-1,'Report 1 GLs (571 A)'!$A:$K,9,FALSE)="","",VLOOKUP(ROW()-1,'Report 1 GLs (571 A)'!$A:$K,9,FALSE))</f>
        <v/>
      </c>
      <c r="F458" s="104" t="str">
        <f>IF(VLOOKUP(ROW()-1,'Report 1 GLs (571 A)'!$A:$K,10,FALSE)="","",VLOOKUP(ROW()-1,'Report 1 GLs (571 A)'!$A:$K,10,FALSE))</f>
        <v/>
      </c>
      <c r="G458" s="55" t="str">
        <f>IF(VLOOKUP(ROW()-1,'Report 1 GLs (571 A)'!$A:$K,11,FALSE)="","",VLOOKUP(ROW()-1,'Report 1 GLs (571 A)'!$A:$K,11,FALSE))</f>
        <v/>
      </c>
      <c r="Z458" s="55" t="s">
        <v>82</v>
      </c>
    </row>
    <row r="459" spans="1:26" x14ac:dyDescent="0.25">
      <c r="A459" s="55" t="str">
        <f>IF(VLOOKUP(ROW()-1,'Report 1 GLs (571 A)'!$A:$K,2,FALSE)="","",VLOOKUP(ROW()-1,'Report 1 GLs (571 A)'!$A:$K,2,FALSE))</f>
        <v/>
      </c>
      <c r="B459" s="104" t="str">
        <f>IF(VLOOKUP(ROW()-1,'Report 1 GLs (571 A)'!$A:$K,6,FALSE)="","",VLOOKUP(ROW()-1,'Report 1 GLs (571 A)'!$A:$K,6,FALSE))</f>
        <v/>
      </c>
      <c r="C459" s="55" t="str">
        <f>IF(VLOOKUP(ROW()-1,'Report 1 GLs (571 A)'!$A:$K,7,FALSE)="","",VLOOKUP(ROW()-1,'Report 1 GLs (571 A)'!$A:$K,7,FALSE))</f>
        <v/>
      </c>
      <c r="D459" s="55" t="str">
        <f>IF(VLOOKUP(ROW()-1,'Report 1 GLs (571 A)'!$A:$K,8,FALSE)="","",VLOOKUP(ROW()-1,'Report 1 GLs (571 A)'!$A:$K,8,FALSE))</f>
        <v/>
      </c>
      <c r="E459" s="55" t="str">
        <f>IF(VLOOKUP(ROW()-1,'Report 1 GLs (571 A)'!$A:$K,9,FALSE)="","",VLOOKUP(ROW()-1,'Report 1 GLs (571 A)'!$A:$K,9,FALSE))</f>
        <v/>
      </c>
      <c r="F459" s="104" t="str">
        <f>IF(VLOOKUP(ROW()-1,'Report 1 GLs (571 A)'!$A:$K,10,FALSE)="","",VLOOKUP(ROW()-1,'Report 1 GLs (571 A)'!$A:$K,10,FALSE))</f>
        <v/>
      </c>
      <c r="G459" s="55" t="str">
        <f>IF(VLOOKUP(ROW()-1,'Report 1 GLs (571 A)'!$A:$K,11,FALSE)="","",VLOOKUP(ROW()-1,'Report 1 GLs (571 A)'!$A:$K,11,FALSE))</f>
        <v/>
      </c>
      <c r="Z459" s="55" t="s">
        <v>82</v>
      </c>
    </row>
    <row r="460" spans="1:26" x14ac:dyDescent="0.25">
      <c r="A460" s="55" t="str">
        <f>IF(VLOOKUP(ROW()-1,'Report 1 GLs (571 A)'!$A:$K,2,FALSE)="","",VLOOKUP(ROW()-1,'Report 1 GLs (571 A)'!$A:$K,2,FALSE))</f>
        <v/>
      </c>
      <c r="B460" s="104" t="str">
        <f>IF(VLOOKUP(ROW()-1,'Report 1 GLs (571 A)'!$A:$K,6,FALSE)="","",VLOOKUP(ROW()-1,'Report 1 GLs (571 A)'!$A:$K,6,FALSE))</f>
        <v/>
      </c>
      <c r="C460" s="55" t="str">
        <f>IF(VLOOKUP(ROW()-1,'Report 1 GLs (571 A)'!$A:$K,7,FALSE)="","",VLOOKUP(ROW()-1,'Report 1 GLs (571 A)'!$A:$K,7,FALSE))</f>
        <v/>
      </c>
      <c r="D460" s="55" t="str">
        <f>IF(VLOOKUP(ROW()-1,'Report 1 GLs (571 A)'!$A:$K,8,FALSE)="","",VLOOKUP(ROW()-1,'Report 1 GLs (571 A)'!$A:$K,8,FALSE))</f>
        <v/>
      </c>
      <c r="E460" s="55" t="str">
        <f>IF(VLOOKUP(ROW()-1,'Report 1 GLs (571 A)'!$A:$K,9,FALSE)="","",VLOOKUP(ROW()-1,'Report 1 GLs (571 A)'!$A:$K,9,FALSE))</f>
        <v/>
      </c>
      <c r="F460" s="104" t="str">
        <f>IF(VLOOKUP(ROW()-1,'Report 1 GLs (571 A)'!$A:$K,10,FALSE)="","",VLOOKUP(ROW()-1,'Report 1 GLs (571 A)'!$A:$K,10,FALSE))</f>
        <v/>
      </c>
      <c r="G460" s="55" t="str">
        <f>IF(VLOOKUP(ROW()-1,'Report 1 GLs (571 A)'!$A:$K,11,FALSE)="","",VLOOKUP(ROW()-1,'Report 1 GLs (571 A)'!$A:$K,11,FALSE))</f>
        <v/>
      </c>
      <c r="Z460" s="55" t="s">
        <v>82</v>
      </c>
    </row>
    <row r="461" spans="1:26" x14ac:dyDescent="0.25">
      <c r="A461" s="55" t="str">
        <f>IF(VLOOKUP(ROW()-1,'Report 1 GLs (571 A)'!$A:$K,2,FALSE)="","",VLOOKUP(ROW()-1,'Report 1 GLs (571 A)'!$A:$K,2,FALSE))</f>
        <v/>
      </c>
      <c r="B461" s="104" t="str">
        <f>IF(VLOOKUP(ROW()-1,'Report 1 GLs (571 A)'!$A:$K,6,FALSE)="","",VLOOKUP(ROW()-1,'Report 1 GLs (571 A)'!$A:$K,6,FALSE))</f>
        <v/>
      </c>
      <c r="C461" s="55" t="str">
        <f>IF(VLOOKUP(ROW()-1,'Report 1 GLs (571 A)'!$A:$K,7,FALSE)="","",VLOOKUP(ROW()-1,'Report 1 GLs (571 A)'!$A:$K,7,FALSE))</f>
        <v/>
      </c>
      <c r="D461" s="55" t="str">
        <f>IF(VLOOKUP(ROW()-1,'Report 1 GLs (571 A)'!$A:$K,8,FALSE)="","",VLOOKUP(ROW()-1,'Report 1 GLs (571 A)'!$A:$K,8,FALSE))</f>
        <v/>
      </c>
      <c r="E461" s="55" t="str">
        <f>IF(VLOOKUP(ROW()-1,'Report 1 GLs (571 A)'!$A:$K,9,FALSE)="","",VLOOKUP(ROW()-1,'Report 1 GLs (571 A)'!$A:$K,9,FALSE))</f>
        <v/>
      </c>
      <c r="F461" s="104" t="str">
        <f>IF(VLOOKUP(ROW()-1,'Report 1 GLs (571 A)'!$A:$K,10,FALSE)="","",VLOOKUP(ROW()-1,'Report 1 GLs (571 A)'!$A:$K,10,FALSE))</f>
        <v/>
      </c>
      <c r="G461" s="55" t="str">
        <f>IF(VLOOKUP(ROW()-1,'Report 1 GLs (571 A)'!$A:$K,11,FALSE)="","",VLOOKUP(ROW()-1,'Report 1 GLs (571 A)'!$A:$K,11,FALSE))</f>
        <v/>
      </c>
      <c r="Z461" s="55" t="s">
        <v>82</v>
      </c>
    </row>
    <row r="462" spans="1:26" x14ac:dyDescent="0.25">
      <c r="A462" s="55" t="str">
        <f>IF(VLOOKUP(ROW()-1,'Report 1 GLs (571 A)'!$A:$K,2,FALSE)="","",VLOOKUP(ROW()-1,'Report 1 GLs (571 A)'!$A:$K,2,FALSE))</f>
        <v/>
      </c>
      <c r="B462" s="104" t="str">
        <f>IF(VLOOKUP(ROW()-1,'Report 1 GLs (571 A)'!$A:$K,6,FALSE)="","",VLOOKUP(ROW()-1,'Report 1 GLs (571 A)'!$A:$K,6,FALSE))</f>
        <v/>
      </c>
      <c r="C462" s="55" t="str">
        <f>IF(VLOOKUP(ROW()-1,'Report 1 GLs (571 A)'!$A:$K,7,FALSE)="","",VLOOKUP(ROW()-1,'Report 1 GLs (571 A)'!$A:$K,7,FALSE))</f>
        <v/>
      </c>
      <c r="D462" s="55" t="str">
        <f>IF(VLOOKUP(ROW()-1,'Report 1 GLs (571 A)'!$A:$K,8,FALSE)="","",VLOOKUP(ROW()-1,'Report 1 GLs (571 A)'!$A:$K,8,FALSE))</f>
        <v/>
      </c>
      <c r="E462" s="55" t="str">
        <f>IF(VLOOKUP(ROW()-1,'Report 1 GLs (571 A)'!$A:$K,9,FALSE)="","",VLOOKUP(ROW()-1,'Report 1 GLs (571 A)'!$A:$K,9,FALSE))</f>
        <v/>
      </c>
      <c r="F462" s="104" t="str">
        <f>IF(VLOOKUP(ROW()-1,'Report 1 GLs (571 A)'!$A:$K,10,FALSE)="","",VLOOKUP(ROW()-1,'Report 1 GLs (571 A)'!$A:$K,10,FALSE))</f>
        <v/>
      </c>
      <c r="G462" s="55" t="str">
        <f>IF(VLOOKUP(ROW()-1,'Report 1 GLs (571 A)'!$A:$K,11,FALSE)="","",VLOOKUP(ROW()-1,'Report 1 GLs (571 A)'!$A:$K,11,FALSE))</f>
        <v/>
      </c>
      <c r="Z462" s="55" t="s">
        <v>82</v>
      </c>
    </row>
    <row r="463" spans="1:26" x14ac:dyDescent="0.25">
      <c r="A463" s="55" t="str">
        <f>IF(VLOOKUP(ROW()-1,'Report 1 GLs (571 A)'!$A:$K,2,FALSE)="","",VLOOKUP(ROW()-1,'Report 1 GLs (571 A)'!$A:$K,2,FALSE))</f>
        <v/>
      </c>
      <c r="B463" s="104" t="str">
        <f>IF(VLOOKUP(ROW()-1,'Report 1 GLs (571 A)'!$A:$K,6,FALSE)="","",VLOOKUP(ROW()-1,'Report 1 GLs (571 A)'!$A:$K,6,FALSE))</f>
        <v/>
      </c>
      <c r="C463" s="55" t="str">
        <f>IF(VLOOKUP(ROW()-1,'Report 1 GLs (571 A)'!$A:$K,7,FALSE)="","",VLOOKUP(ROW()-1,'Report 1 GLs (571 A)'!$A:$K,7,FALSE))</f>
        <v/>
      </c>
      <c r="D463" s="55" t="str">
        <f>IF(VLOOKUP(ROW()-1,'Report 1 GLs (571 A)'!$A:$K,8,FALSE)="","",VLOOKUP(ROW()-1,'Report 1 GLs (571 A)'!$A:$K,8,FALSE))</f>
        <v/>
      </c>
      <c r="E463" s="55" t="str">
        <f>IF(VLOOKUP(ROW()-1,'Report 1 GLs (571 A)'!$A:$K,9,FALSE)="","",VLOOKUP(ROW()-1,'Report 1 GLs (571 A)'!$A:$K,9,FALSE))</f>
        <v/>
      </c>
      <c r="F463" s="104" t="str">
        <f>IF(VLOOKUP(ROW()-1,'Report 1 GLs (571 A)'!$A:$K,10,FALSE)="","",VLOOKUP(ROW()-1,'Report 1 GLs (571 A)'!$A:$K,10,FALSE))</f>
        <v/>
      </c>
      <c r="G463" s="55" t="str">
        <f>IF(VLOOKUP(ROW()-1,'Report 1 GLs (571 A)'!$A:$K,11,FALSE)="","",VLOOKUP(ROW()-1,'Report 1 GLs (571 A)'!$A:$K,11,FALSE))</f>
        <v/>
      </c>
      <c r="Z463" s="55" t="s">
        <v>82</v>
      </c>
    </row>
    <row r="464" spans="1:26" x14ac:dyDescent="0.25">
      <c r="A464" s="55" t="str">
        <f>IF(VLOOKUP(ROW()-1,'Report 1 GLs (571 A)'!$A:$K,2,FALSE)="","",VLOOKUP(ROW()-1,'Report 1 GLs (571 A)'!$A:$K,2,FALSE))</f>
        <v/>
      </c>
      <c r="B464" s="104" t="str">
        <f>IF(VLOOKUP(ROW()-1,'Report 1 GLs (571 A)'!$A:$K,6,FALSE)="","",VLOOKUP(ROW()-1,'Report 1 GLs (571 A)'!$A:$K,6,FALSE))</f>
        <v/>
      </c>
      <c r="C464" s="55" t="str">
        <f>IF(VLOOKUP(ROW()-1,'Report 1 GLs (571 A)'!$A:$K,7,FALSE)="","",VLOOKUP(ROW()-1,'Report 1 GLs (571 A)'!$A:$K,7,FALSE))</f>
        <v/>
      </c>
      <c r="D464" s="55" t="str">
        <f>IF(VLOOKUP(ROW()-1,'Report 1 GLs (571 A)'!$A:$K,8,FALSE)="","",VLOOKUP(ROW()-1,'Report 1 GLs (571 A)'!$A:$K,8,FALSE))</f>
        <v/>
      </c>
      <c r="E464" s="55" t="str">
        <f>IF(VLOOKUP(ROW()-1,'Report 1 GLs (571 A)'!$A:$K,9,FALSE)="","",VLOOKUP(ROW()-1,'Report 1 GLs (571 A)'!$A:$K,9,FALSE))</f>
        <v/>
      </c>
      <c r="F464" s="104" t="str">
        <f>IF(VLOOKUP(ROW()-1,'Report 1 GLs (571 A)'!$A:$K,10,FALSE)="","",VLOOKUP(ROW()-1,'Report 1 GLs (571 A)'!$A:$K,10,FALSE))</f>
        <v/>
      </c>
      <c r="G464" s="55" t="str">
        <f>IF(VLOOKUP(ROW()-1,'Report 1 GLs (571 A)'!$A:$K,11,FALSE)="","",VLOOKUP(ROW()-1,'Report 1 GLs (571 A)'!$A:$K,11,FALSE))</f>
        <v/>
      </c>
      <c r="Z464" s="55" t="s">
        <v>82</v>
      </c>
    </row>
    <row r="465" spans="1:26" x14ac:dyDescent="0.25">
      <c r="A465" s="55" t="str">
        <f>IF(VLOOKUP(ROW()-1,'Report 1 GLs (571 A)'!$A:$K,2,FALSE)="","",VLOOKUP(ROW()-1,'Report 1 GLs (571 A)'!$A:$K,2,FALSE))</f>
        <v/>
      </c>
      <c r="B465" s="104" t="str">
        <f>IF(VLOOKUP(ROW()-1,'Report 1 GLs (571 A)'!$A:$K,6,FALSE)="","",VLOOKUP(ROW()-1,'Report 1 GLs (571 A)'!$A:$K,6,FALSE))</f>
        <v/>
      </c>
      <c r="C465" s="55" t="str">
        <f>IF(VLOOKUP(ROW()-1,'Report 1 GLs (571 A)'!$A:$K,7,FALSE)="","",VLOOKUP(ROW()-1,'Report 1 GLs (571 A)'!$A:$K,7,FALSE))</f>
        <v/>
      </c>
      <c r="D465" s="55" t="str">
        <f>IF(VLOOKUP(ROW()-1,'Report 1 GLs (571 A)'!$A:$K,8,FALSE)="","",VLOOKUP(ROW()-1,'Report 1 GLs (571 A)'!$A:$K,8,FALSE))</f>
        <v/>
      </c>
      <c r="E465" s="55" t="str">
        <f>IF(VLOOKUP(ROW()-1,'Report 1 GLs (571 A)'!$A:$K,9,FALSE)="","",VLOOKUP(ROW()-1,'Report 1 GLs (571 A)'!$A:$K,9,FALSE))</f>
        <v/>
      </c>
      <c r="F465" s="104" t="str">
        <f>IF(VLOOKUP(ROW()-1,'Report 1 GLs (571 A)'!$A:$K,10,FALSE)="","",VLOOKUP(ROW()-1,'Report 1 GLs (571 A)'!$A:$K,10,FALSE))</f>
        <v/>
      </c>
      <c r="G465" s="55" t="str">
        <f>IF(VLOOKUP(ROW()-1,'Report 1 GLs (571 A)'!$A:$K,11,FALSE)="","",VLOOKUP(ROW()-1,'Report 1 GLs (571 A)'!$A:$K,11,FALSE))</f>
        <v/>
      </c>
      <c r="Z465" s="55" t="s">
        <v>82</v>
      </c>
    </row>
    <row r="466" spans="1:26" x14ac:dyDescent="0.25">
      <c r="A466" s="55" t="str">
        <f>IF(VLOOKUP(ROW()-1,'Report 1 GLs (571 A)'!$A:$K,2,FALSE)="","",VLOOKUP(ROW()-1,'Report 1 GLs (571 A)'!$A:$K,2,FALSE))</f>
        <v/>
      </c>
      <c r="B466" s="104" t="str">
        <f>IF(VLOOKUP(ROW()-1,'Report 1 GLs (571 A)'!$A:$K,6,FALSE)="","",VLOOKUP(ROW()-1,'Report 1 GLs (571 A)'!$A:$K,6,FALSE))</f>
        <v/>
      </c>
      <c r="C466" s="55" t="str">
        <f>IF(VLOOKUP(ROW()-1,'Report 1 GLs (571 A)'!$A:$K,7,FALSE)="","",VLOOKUP(ROW()-1,'Report 1 GLs (571 A)'!$A:$K,7,FALSE))</f>
        <v/>
      </c>
      <c r="D466" s="55" t="str">
        <f>IF(VLOOKUP(ROW()-1,'Report 1 GLs (571 A)'!$A:$K,8,FALSE)="","",VLOOKUP(ROW()-1,'Report 1 GLs (571 A)'!$A:$K,8,FALSE))</f>
        <v/>
      </c>
      <c r="E466" s="55" t="str">
        <f>IF(VLOOKUP(ROW()-1,'Report 1 GLs (571 A)'!$A:$K,9,FALSE)="","",VLOOKUP(ROW()-1,'Report 1 GLs (571 A)'!$A:$K,9,FALSE))</f>
        <v/>
      </c>
      <c r="F466" s="104" t="str">
        <f>IF(VLOOKUP(ROW()-1,'Report 1 GLs (571 A)'!$A:$K,10,FALSE)="","",VLOOKUP(ROW()-1,'Report 1 GLs (571 A)'!$A:$K,10,FALSE))</f>
        <v/>
      </c>
      <c r="G466" s="55" t="str">
        <f>IF(VLOOKUP(ROW()-1,'Report 1 GLs (571 A)'!$A:$K,11,FALSE)="","",VLOOKUP(ROW()-1,'Report 1 GLs (571 A)'!$A:$K,11,FALSE))</f>
        <v/>
      </c>
      <c r="Z466" s="55" t="s">
        <v>82</v>
      </c>
    </row>
    <row r="467" spans="1:26" x14ac:dyDescent="0.25">
      <c r="A467" s="55" t="str">
        <f>IF(VLOOKUP(ROW()-1,'Report 1 GLs (571 A)'!$A:$K,2,FALSE)="","",VLOOKUP(ROW()-1,'Report 1 GLs (571 A)'!$A:$K,2,FALSE))</f>
        <v/>
      </c>
      <c r="B467" s="104" t="str">
        <f>IF(VLOOKUP(ROW()-1,'Report 1 GLs (571 A)'!$A:$K,6,FALSE)="","",VLOOKUP(ROW()-1,'Report 1 GLs (571 A)'!$A:$K,6,FALSE))</f>
        <v/>
      </c>
      <c r="C467" s="55" t="str">
        <f>IF(VLOOKUP(ROW()-1,'Report 1 GLs (571 A)'!$A:$K,7,FALSE)="","",VLOOKUP(ROW()-1,'Report 1 GLs (571 A)'!$A:$K,7,FALSE))</f>
        <v/>
      </c>
      <c r="D467" s="55" t="str">
        <f>IF(VLOOKUP(ROW()-1,'Report 1 GLs (571 A)'!$A:$K,8,FALSE)="","",VLOOKUP(ROW()-1,'Report 1 GLs (571 A)'!$A:$K,8,FALSE))</f>
        <v/>
      </c>
      <c r="E467" s="55" t="str">
        <f>IF(VLOOKUP(ROW()-1,'Report 1 GLs (571 A)'!$A:$K,9,FALSE)="","",VLOOKUP(ROW()-1,'Report 1 GLs (571 A)'!$A:$K,9,FALSE))</f>
        <v/>
      </c>
      <c r="F467" s="104" t="str">
        <f>IF(VLOOKUP(ROW()-1,'Report 1 GLs (571 A)'!$A:$K,10,FALSE)="","",VLOOKUP(ROW()-1,'Report 1 GLs (571 A)'!$A:$K,10,FALSE))</f>
        <v/>
      </c>
      <c r="G467" s="55" t="str">
        <f>IF(VLOOKUP(ROW()-1,'Report 1 GLs (571 A)'!$A:$K,11,FALSE)="","",VLOOKUP(ROW()-1,'Report 1 GLs (571 A)'!$A:$K,11,FALSE))</f>
        <v/>
      </c>
      <c r="Z467" s="55" t="s">
        <v>82</v>
      </c>
    </row>
    <row r="468" spans="1:26" x14ac:dyDescent="0.25">
      <c r="A468" s="55" t="str">
        <f>IF(VLOOKUP(ROW()-1,'Report 1 GLs (571 A)'!$A:$K,2,FALSE)="","",VLOOKUP(ROW()-1,'Report 1 GLs (571 A)'!$A:$K,2,FALSE))</f>
        <v/>
      </c>
      <c r="B468" s="104" t="str">
        <f>IF(VLOOKUP(ROW()-1,'Report 1 GLs (571 A)'!$A:$K,6,FALSE)="","",VLOOKUP(ROW()-1,'Report 1 GLs (571 A)'!$A:$K,6,FALSE))</f>
        <v/>
      </c>
      <c r="C468" s="55" t="str">
        <f>IF(VLOOKUP(ROW()-1,'Report 1 GLs (571 A)'!$A:$K,7,FALSE)="","",VLOOKUP(ROW()-1,'Report 1 GLs (571 A)'!$A:$K,7,FALSE))</f>
        <v/>
      </c>
      <c r="D468" s="55" t="str">
        <f>IF(VLOOKUP(ROW()-1,'Report 1 GLs (571 A)'!$A:$K,8,FALSE)="","",VLOOKUP(ROW()-1,'Report 1 GLs (571 A)'!$A:$K,8,FALSE))</f>
        <v/>
      </c>
      <c r="E468" s="55" t="str">
        <f>IF(VLOOKUP(ROW()-1,'Report 1 GLs (571 A)'!$A:$K,9,FALSE)="","",VLOOKUP(ROW()-1,'Report 1 GLs (571 A)'!$A:$K,9,FALSE))</f>
        <v/>
      </c>
      <c r="F468" s="104" t="str">
        <f>IF(VLOOKUP(ROW()-1,'Report 1 GLs (571 A)'!$A:$K,10,FALSE)="","",VLOOKUP(ROW()-1,'Report 1 GLs (571 A)'!$A:$K,10,FALSE))</f>
        <v/>
      </c>
      <c r="G468" s="55" t="str">
        <f>IF(VLOOKUP(ROW()-1,'Report 1 GLs (571 A)'!$A:$K,11,FALSE)="","",VLOOKUP(ROW()-1,'Report 1 GLs (571 A)'!$A:$K,11,FALSE))</f>
        <v/>
      </c>
      <c r="Z468" s="55" t="s">
        <v>82</v>
      </c>
    </row>
    <row r="469" spans="1:26" x14ac:dyDescent="0.25">
      <c r="A469" s="55" t="str">
        <f>IF(VLOOKUP(ROW()-1,'Report 1 GLs (571 A)'!$A:$K,2,FALSE)="","",VLOOKUP(ROW()-1,'Report 1 GLs (571 A)'!$A:$K,2,FALSE))</f>
        <v/>
      </c>
      <c r="B469" s="104" t="str">
        <f>IF(VLOOKUP(ROW()-1,'Report 1 GLs (571 A)'!$A:$K,6,FALSE)="","",VLOOKUP(ROW()-1,'Report 1 GLs (571 A)'!$A:$K,6,FALSE))</f>
        <v/>
      </c>
      <c r="C469" s="55" t="str">
        <f>IF(VLOOKUP(ROW()-1,'Report 1 GLs (571 A)'!$A:$K,7,FALSE)="","",VLOOKUP(ROW()-1,'Report 1 GLs (571 A)'!$A:$K,7,FALSE))</f>
        <v/>
      </c>
      <c r="D469" s="55" t="str">
        <f>IF(VLOOKUP(ROW()-1,'Report 1 GLs (571 A)'!$A:$K,8,FALSE)="","",VLOOKUP(ROW()-1,'Report 1 GLs (571 A)'!$A:$K,8,FALSE))</f>
        <v/>
      </c>
      <c r="E469" s="55" t="str">
        <f>IF(VLOOKUP(ROW()-1,'Report 1 GLs (571 A)'!$A:$K,9,FALSE)="","",VLOOKUP(ROW()-1,'Report 1 GLs (571 A)'!$A:$K,9,FALSE))</f>
        <v/>
      </c>
      <c r="F469" s="104" t="str">
        <f>IF(VLOOKUP(ROW()-1,'Report 1 GLs (571 A)'!$A:$K,10,FALSE)="","",VLOOKUP(ROW()-1,'Report 1 GLs (571 A)'!$A:$K,10,FALSE))</f>
        <v/>
      </c>
      <c r="G469" s="55" t="str">
        <f>IF(VLOOKUP(ROW()-1,'Report 1 GLs (571 A)'!$A:$K,11,FALSE)="","",VLOOKUP(ROW()-1,'Report 1 GLs (571 A)'!$A:$K,11,FALSE))</f>
        <v/>
      </c>
      <c r="Z469" s="55" t="s">
        <v>82</v>
      </c>
    </row>
    <row r="470" spans="1:26" x14ac:dyDescent="0.25">
      <c r="A470" s="55" t="str">
        <f>IF(VLOOKUP(ROW()-1,'Report 1 GLs (571 A)'!$A:$K,2,FALSE)="","",VLOOKUP(ROW()-1,'Report 1 GLs (571 A)'!$A:$K,2,FALSE))</f>
        <v/>
      </c>
      <c r="B470" s="104" t="str">
        <f>IF(VLOOKUP(ROW()-1,'Report 1 GLs (571 A)'!$A:$K,6,FALSE)="","",VLOOKUP(ROW()-1,'Report 1 GLs (571 A)'!$A:$K,6,FALSE))</f>
        <v/>
      </c>
      <c r="C470" s="55" t="str">
        <f>IF(VLOOKUP(ROW()-1,'Report 1 GLs (571 A)'!$A:$K,7,FALSE)="","",VLOOKUP(ROW()-1,'Report 1 GLs (571 A)'!$A:$K,7,FALSE))</f>
        <v/>
      </c>
      <c r="D470" s="55" t="str">
        <f>IF(VLOOKUP(ROW()-1,'Report 1 GLs (571 A)'!$A:$K,8,FALSE)="","",VLOOKUP(ROW()-1,'Report 1 GLs (571 A)'!$A:$K,8,FALSE))</f>
        <v/>
      </c>
      <c r="E470" s="55" t="str">
        <f>IF(VLOOKUP(ROW()-1,'Report 1 GLs (571 A)'!$A:$K,9,FALSE)="","",VLOOKUP(ROW()-1,'Report 1 GLs (571 A)'!$A:$K,9,FALSE))</f>
        <v/>
      </c>
      <c r="F470" s="104" t="str">
        <f>IF(VLOOKUP(ROW()-1,'Report 1 GLs (571 A)'!$A:$K,10,FALSE)="","",VLOOKUP(ROW()-1,'Report 1 GLs (571 A)'!$A:$K,10,FALSE))</f>
        <v/>
      </c>
      <c r="G470" s="55" t="str">
        <f>IF(VLOOKUP(ROW()-1,'Report 1 GLs (571 A)'!$A:$K,11,FALSE)="","",VLOOKUP(ROW()-1,'Report 1 GLs (571 A)'!$A:$K,11,FALSE))</f>
        <v/>
      </c>
      <c r="Z470" s="55" t="s">
        <v>82</v>
      </c>
    </row>
    <row r="471" spans="1:26" x14ac:dyDescent="0.25">
      <c r="A471" s="55" t="str">
        <f>IF(VLOOKUP(ROW()-1,'Report 1 GLs (571 A)'!$A:$K,2,FALSE)="","",VLOOKUP(ROW()-1,'Report 1 GLs (571 A)'!$A:$K,2,FALSE))</f>
        <v/>
      </c>
      <c r="B471" s="104" t="str">
        <f>IF(VLOOKUP(ROW()-1,'Report 1 GLs (571 A)'!$A:$K,6,FALSE)="","",VLOOKUP(ROW()-1,'Report 1 GLs (571 A)'!$A:$K,6,FALSE))</f>
        <v/>
      </c>
      <c r="C471" s="55" t="str">
        <f>IF(VLOOKUP(ROW()-1,'Report 1 GLs (571 A)'!$A:$K,7,FALSE)="","",VLOOKUP(ROW()-1,'Report 1 GLs (571 A)'!$A:$K,7,FALSE))</f>
        <v/>
      </c>
      <c r="D471" s="55" t="str">
        <f>IF(VLOOKUP(ROW()-1,'Report 1 GLs (571 A)'!$A:$K,8,FALSE)="","",VLOOKUP(ROW()-1,'Report 1 GLs (571 A)'!$A:$K,8,FALSE))</f>
        <v/>
      </c>
      <c r="E471" s="55" t="str">
        <f>IF(VLOOKUP(ROW()-1,'Report 1 GLs (571 A)'!$A:$K,9,FALSE)="","",VLOOKUP(ROW()-1,'Report 1 GLs (571 A)'!$A:$K,9,FALSE))</f>
        <v/>
      </c>
      <c r="F471" s="104" t="str">
        <f>IF(VLOOKUP(ROW()-1,'Report 1 GLs (571 A)'!$A:$K,10,FALSE)="","",VLOOKUP(ROW()-1,'Report 1 GLs (571 A)'!$A:$K,10,FALSE))</f>
        <v/>
      </c>
      <c r="G471" s="55" t="str">
        <f>IF(VLOOKUP(ROW()-1,'Report 1 GLs (571 A)'!$A:$K,11,FALSE)="","",VLOOKUP(ROW()-1,'Report 1 GLs (571 A)'!$A:$K,11,FALSE))</f>
        <v/>
      </c>
      <c r="Z471" s="55" t="s">
        <v>82</v>
      </c>
    </row>
    <row r="472" spans="1:26" x14ac:dyDescent="0.25">
      <c r="A472" s="55" t="str">
        <f>IF(VLOOKUP(ROW()-1,'Report 1 GLs (571 A)'!$A:$K,2,FALSE)="","",VLOOKUP(ROW()-1,'Report 1 GLs (571 A)'!$A:$K,2,FALSE))</f>
        <v/>
      </c>
      <c r="B472" s="104" t="str">
        <f>IF(VLOOKUP(ROW()-1,'Report 1 GLs (571 A)'!$A:$K,6,FALSE)="","",VLOOKUP(ROW()-1,'Report 1 GLs (571 A)'!$A:$K,6,FALSE))</f>
        <v/>
      </c>
      <c r="C472" s="55" t="str">
        <f>IF(VLOOKUP(ROW()-1,'Report 1 GLs (571 A)'!$A:$K,7,FALSE)="","",VLOOKUP(ROW()-1,'Report 1 GLs (571 A)'!$A:$K,7,FALSE))</f>
        <v/>
      </c>
      <c r="D472" s="55" t="str">
        <f>IF(VLOOKUP(ROW()-1,'Report 1 GLs (571 A)'!$A:$K,8,FALSE)="","",VLOOKUP(ROW()-1,'Report 1 GLs (571 A)'!$A:$K,8,FALSE))</f>
        <v/>
      </c>
      <c r="E472" s="55" t="str">
        <f>IF(VLOOKUP(ROW()-1,'Report 1 GLs (571 A)'!$A:$K,9,FALSE)="","",VLOOKUP(ROW()-1,'Report 1 GLs (571 A)'!$A:$K,9,FALSE))</f>
        <v/>
      </c>
      <c r="F472" s="104" t="str">
        <f>IF(VLOOKUP(ROW()-1,'Report 1 GLs (571 A)'!$A:$K,10,FALSE)="","",VLOOKUP(ROW()-1,'Report 1 GLs (571 A)'!$A:$K,10,FALSE))</f>
        <v/>
      </c>
      <c r="G472" s="55" t="str">
        <f>IF(VLOOKUP(ROW()-1,'Report 1 GLs (571 A)'!$A:$K,11,FALSE)="","",VLOOKUP(ROW()-1,'Report 1 GLs (571 A)'!$A:$K,11,FALSE))</f>
        <v/>
      </c>
      <c r="Z472" s="55" t="s">
        <v>82</v>
      </c>
    </row>
    <row r="473" spans="1:26" x14ac:dyDescent="0.25">
      <c r="A473" s="55" t="str">
        <f>IF(VLOOKUP(ROW()-1,'Report 1 GLs (571 A)'!$A:$K,2,FALSE)="","",VLOOKUP(ROW()-1,'Report 1 GLs (571 A)'!$A:$K,2,FALSE))</f>
        <v/>
      </c>
      <c r="B473" s="104" t="str">
        <f>IF(VLOOKUP(ROW()-1,'Report 1 GLs (571 A)'!$A:$K,6,FALSE)="","",VLOOKUP(ROW()-1,'Report 1 GLs (571 A)'!$A:$K,6,FALSE))</f>
        <v/>
      </c>
      <c r="C473" s="55" t="str">
        <f>IF(VLOOKUP(ROW()-1,'Report 1 GLs (571 A)'!$A:$K,7,FALSE)="","",VLOOKUP(ROW()-1,'Report 1 GLs (571 A)'!$A:$K,7,FALSE))</f>
        <v/>
      </c>
      <c r="D473" s="55" t="str">
        <f>IF(VLOOKUP(ROW()-1,'Report 1 GLs (571 A)'!$A:$K,8,FALSE)="","",VLOOKUP(ROW()-1,'Report 1 GLs (571 A)'!$A:$K,8,FALSE))</f>
        <v/>
      </c>
      <c r="E473" s="55" t="str">
        <f>IF(VLOOKUP(ROW()-1,'Report 1 GLs (571 A)'!$A:$K,9,FALSE)="","",VLOOKUP(ROW()-1,'Report 1 GLs (571 A)'!$A:$K,9,FALSE))</f>
        <v/>
      </c>
      <c r="F473" s="104" t="str">
        <f>IF(VLOOKUP(ROW()-1,'Report 1 GLs (571 A)'!$A:$K,10,FALSE)="","",VLOOKUP(ROW()-1,'Report 1 GLs (571 A)'!$A:$K,10,FALSE))</f>
        <v/>
      </c>
      <c r="G473" s="55" t="str">
        <f>IF(VLOOKUP(ROW()-1,'Report 1 GLs (571 A)'!$A:$K,11,FALSE)="","",VLOOKUP(ROW()-1,'Report 1 GLs (571 A)'!$A:$K,11,FALSE))</f>
        <v/>
      </c>
      <c r="Z473" s="55" t="s">
        <v>82</v>
      </c>
    </row>
    <row r="474" spans="1:26" x14ac:dyDescent="0.25">
      <c r="A474" s="55" t="str">
        <f>IF(VLOOKUP(ROW()-1,'Report 1 GLs (571 A)'!$A:$K,2,FALSE)="","",VLOOKUP(ROW()-1,'Report 1 GLs (571 A)'!$A:$K,2,FALSE))</f>
        <v/>
      </c>
      <c r="B474" s="104" t="str">
        <f>IF(VLOOKUP(ROW()-1,'Report 1 GLs (571 A)'!$A:$K,6,FALSE)="","",VLOOKUP(ROW()-1,'Report 1 GLs (571 A)'!$A:$K,6,FALSE))</f>
        <v/>
      </c>
      <c r="C474" s="55" t="str">
        <f>IF(VLOOKUP(ROW()-1,'Report 1 GLs (571 A)'!$A:$K,7,FALSE)="","",VLOOKUP(ROW()-1,'Report 1 GLs (571 A)'!$A:$K,7,FALSE))</f>
        <v/>
      </c>
      <c r="D474" s="55" t="str">
        <f>IF(VLOOKUP(ROW()-1,'Report 1 GLs (571 A)'!$A:$K,8,FALSE)="","",VLOOKUP(ROW()-1,'Report 1 GLs (571 A)'!$A:$K,8,FALSE))</f>
        <v/>
      </c>
      <c r="E474" s="55" t="str">
        <f>IF(VLOOKUP(ROW()-1,'Report 1 GLs (571 A)'!$A:$K,9,FALSE)="","",VLOOKUP(ROW()-1,'Report 1 GLs (571 A)'!$A:$K,9,FALSE))</f>
        <v/>
      </c>
      <c r="F474" s="104" t="str">
        <f>IF(VLOOKUP(ROW()-1,'Report 1 GLs (571 A)'!$A:$K,10,FALSE)="","",VLOOKUP(ROW()-1,'Report 1 GLs (571 A)'!$A:$K,10,FALSE))</f>
        <v/>
      </c>
      <c r="G474" s="55" t="str">
        <f>IF(VLOOKUP(ROW()-1,'Report 1 GLs (571 A)'!$A:$K,11,FALSE)="","",VLOOKUP(ROW()-1,'Report 1 GLs (571 A)'!$A:$K,11,FALSE))</f>
        <v/>
      </c>
      <c r="Z474" s="55" t="s">
        <v>82</v>
      </c>
    </row>
    <row r="475" spans="1:26" x14ac:dyDescent="0.25">
      <c r="A475" s="55" t="str">
        <f>IF(VLOOKUP(ROW()-1,'Report 1 GLs (571 A)'!$A:$K,2,FALSE)="","",VLOOKUP(ROW()-1,'Report 1 GLs (571 A)'!$A:$K,2,FALSE))</f>
        <v/>
      </c>
      <c r="B475" s="104" t="str">
        <f>IF(VLOOKUP(ROW()-1,'Report 1 GLs (571 A)'!$A:$K,6,FALSE)="","",VLOOKUP(ROW()-1,'Report 1 GLs (571 A)'!$A:$K,6,FALSE))</f>
        <v/>
      </c>
      <c r="C475" s="55" t="str">
        <f>IF(VLOOKUP(ROW()-1,'Report 1 GLs (571 A)'!$A:$K,7,FALSE)="","",VLOOKUP(ROW()-1,'Report 1 GLs (571 A)'!$A:$K,7,FALSE))</f>
        <v/>
      </c>
      <c r="D475" s="55" t="str">
        <f>IF(VLOOKUP(ROW()-1,'Report 1 GLs (571 A)'!$A:$K,8,FALSE)="","",VLOOKUP(ROW()-1,'Report 1 GLs (571 A)'!$A:$K,8,FALSE))</f>
        <v/>
      </c>
      <c r="E475" s="55" t="str">
        <f>IF(VLOOKUP(ROW()-1,'Report 1 GLs (571 A)'!$A:$K,9,FALSE)="","",VLOOKUP(ROW()-1,'Report 1 GLs (571 A)'!$A:$K,9,FALSE))</f>
        <v/>
      </c>
      <c r="F475" s="104" t="str">
        <f>IF(VLOOKUP(ROW()-1,'Report 1 GLs (571 A)'!$A:$K,10,FALSE)="","",VLOOKUP(ROW()-1,'Report 1 GLs (571 A)'!$A:$K,10,FALSE))</f>
        <v/>
      </c>
      <c r="G475" s="55" t="str">
        <f>IF(VLOOKUP(ROW()-1,'Report 1 GLs (571 A)'!$A:$K,11,FALSE)="","",VLOOKUP(ROW()-1,'Report 1 GLs (571 A)'!$A:$K,11,FALSE))</f>
        <v/>
      </c>
      <c r="Z475" s="55" t="s">
        <v>82</v>
      </c>
    </row>
    <row r="476" spans="1:26" x14ac:dyDescent="0.25">
      <c r="A476" s="55" t="str">
        <f>IF(VLOOKUP(ROW()-1,'Report 1 GLs (571 A)'!$A:$K,2,FALSE)="","",VLOOKUP(ROW()-1,'Report 1 GLs (571 A)'!$A:$K,2,FALSE))</f>
        <v/>
      </c>
      <c r="B476" s="104" t="str">
        <f>IF(VLOOKUP(ROW()-1,'Report 1 GLs (571 A)'!$A:$K,6,FALSE)="","",VLOOKUP(ROW()-1,'Report 1 GLs (571 A)'!$A:$K,6,FALSE))</f>
        <v/>
      </c>
      <c r="C476" s="55" t="str">
        <f>IF(VLOOKUP(ROW()-1,'Report 1 GLs (571 A)'!$A:$K,7,FALSE)="","",VLOOKUP(ROW()-1,'Report 1 GLs (571 A)'!$A:$K,7,FALSE))</f>
        <v/>
      </c>
      <c r="D476" s="55" t="str">
        <f>IF(VLOOKUP(ROW()-1,'Report 1 GLs (571 A)'!$A:$K,8,FALSE)="","",VLOOKUP(ROW()-1,'Report 1 GLs (571 A)'!$A:$K,8,FALSE))</f>
        <v/>
      </c>
      <c r="E476" s="55" t="str">
        <f>IF(VLOOKUP(ROW()-1,'Report 1 GLs (571 A)'!$A:$K,9,FALSE)="","",VLOOKUP(ROW()-1,'Report 1 GLs (571 A)'!$A:$K,9,FALSE))</f>
        <v/>
      </c>
      <c r="F476" s="104" t="str">
        <f>IF(VLOOKUP(ROW()-1,'Report 1 GLs (571 A)'!$A:$K,10,FALSE)="","",VLOOKUP(ROW()-1,'Report 1 GLs (571 A)'!$A:$K,10,FALSE))</f>
        <v/>
      </c>
      <c r="G476" s="55" t="str">
        <f>IF(VLOOKUP(ROW()-1,'Report 1 GLs (571 A)'!$A:$K,11,FALSE)="","",VLOOKUP(ROW()-1,'Report 1 GLs (571 A)'!$A:$K,11,FALSE))</f>
        <v/>
      </c>
      <c r="Z476" s="55" t="s">
        <v>82</v>
      </c>
    </row>
    <row r="477" spans="1:26" x14ac:dyDescent="0.25">
      <c r="A477" s="55" t="str">
        <f>IF(VLOOKUP(ROW()-1,'Report 1 GLs (571 A)'!$A:$K,2,FALSE)="","",VLOOKUP(ROW()-1,'Report 1 GLs (571 A)'!$A:$K,2,FALSE))</f>
        <v/>
      </c>
      <c r="B477" s="104" t="str">
        <f>IF(VLOOKUP(ROW()-1,'Report 1 GLs (571 A)'!$A:$K,6,FALSE)="","",VLOOKUP(ROW()-1,'Report 1 GLs (571 A)'!$A:$K,6,FALSE))</f>
        <v/>
      </c>
      <c r="C477" s="55" t="str">
        <f>IF(VLOOKUP(ROW()-1,'Report 1 GLs (571 A)'!$A:$K,7,FALSE)="","",VLOOKUP(ROW()-1,'Report 1 GLs (571 A)'!$A:$K,7,FALSE))</f>
        <v/>
      </c>
      <c r="D477" s="55" t="str">
        <f>IF(VLOOKUP(ROW()-1,'Report 1 GLs (571 A)'!$A:$K,8,FALSE)="","",VLOOKUP(ROW()-1,'Report 1 GLs (571 A)'!$A:$K,8,FALSE))</f>
        <v/>
      </c>
      <c r="E477" s="55" t="str">
        <f>IF(VLOOKUP(ROW()-1,'Report 1 GLs (571 A)'!$A:$K,9,FALSE)="","",VLOOKUP(ROW()-1,'Report 1 GLs (571 A)'!$A:$K,9,FALSE))</f>
        <v/>
      </c>
      <c r="F477" s="104" t="str">
        <f>IF(VLOOKUP(ROW()-1,'Report 1 GLs (571 A)'!$A:$K,10,FALSE)="","",VLOOKUP(ROW()-1,'Report 1 GLs (571 A)'!$A:$K,10,FALSE))</f>
        <v/>
      </c>
      <c r="G477" s="55" t="str">
        <f>IF(VLOOKUP(ROW()-1,'Report 1 GLs (571 A)'!$A:$K,11,FALSE)="","",VLOOKUP(ROW()-1,'Report 1 GLs (571 A)'!$A:$K,11,FALSE))</f>
        <v/>
      </c>
      <c r="Z477" s="55" t="s">
        <v>82</v>
      </c>
    </row>
    <row r="478" spans="1:26" x14ac:dyDescent="0.25">
      <c r="A478" s="55" t="str">
        <f>IF(VLOOKUP(ROW()-1,'Report 1 GLs (571 A)'!$A:$K,2,FALSE)="","",VLOOKUP(ROW()-1,'Report 1 GLs (571 A)'!$A:$K,2,FALSE))</f>
        <v/>
      </c>
      <c r="B478" s="104" t="str">
        <f>IF(VLOOKUP(ROW()-1,'Report 1 GLs (571 A)'!$A:$K,6,FALSE)="","",VLOOKUP(ROW()-1,'Report 1 GLs (571 A)'!$A:$K,6,FALSE))</f>
        <v/>
      </c>
      <c r="C478" s="55" t="str">
        <f>IF(VLOOKUP(ROW()-1,'Report 1 GLs (571 A)'!$A:$K,7,FALSE)="","",VLOOKUP(ROW()-1,'Report 1 GLs (571 A)'!$A:$K,7,FALSE))</f>
        <v/>
      </c>
      <c r="D478" s="55" t="str">
        <f>IF(VLOOKUP(ROW()-1,'Report 1 GLs (571 A)'!$A:$K,8,FALSE)="","",VLOOKUP(ROW()-1,'Report 1 GLs (571 A)'!$A:$K,8,FALSE))</f>
        <v/>
      </c>
      <c r="E478" s="55" t="str">
        <f>IF(VLOOKUP(ROW()-1,'Report 1 GLs (571 A)'!$A:$K,9,FALSE)="","",VLOOKUP(ROW()-1,'Report 1 GLs (571 A)'!$A:$K,9,FALSE))</f>
        <v/>
      </c>
      <c r="F478" s="104" t="str">
        <f>IF(VLOOKUP(ROW()-1,'Report 1 GLs (571 A)'!$A:$K,10,FALSE)="","",VLOOKUP(ROW()-1,'Report 1 GLs (571 A)'!$A:$K,10,FALSE))</f>
        <v/>
      </c>
      <c r="G478" s="55" t="str">
        <f>IF(VLOOKUP(ROW()-1,'Report 1 GLs (571 A)'!$A:$K,11,FALSE)="","",VLOOKUP(ROW()-1,'Report 1 GLs (571 A)'!$A:$K,11,FALSE))</f>
        <v/>
      </c>
      <c r="Z478" s="55" t="s">
        <v>82</v>
      </c>
    </row>
    <row r="479" spans="1:26" x14ac:dyDescent="0.25">
      <c r="A479" s="55" t="str">
        <f>IF(VLOOKUP(ROW()-1,'Report 1 GLs (571 A)'!$A:$K,2,FALSE)="","",VLOOKUP(ROW()-1,'Report 1 GLs (571 A)'!$A:$K,2,FALSE))</f>
        <v/>
      </c>
      <c r="B479" s="104" t="str">
        <f>IF(VLOOKUP(ROW()-1,'Report 1 GLs (571 A)'!$A:$K,6,FALSE)="","",VLOOKUP(ROW()-1,'Report 1 GLs (571 A)'!$A:$K,6,FALSE))</f>
        <v/>
      </c>
      <c r="C479" s="55" t="str">
        <f>IF(VLOOKUP(ROW()-1,'Report 1 GLs (571 A)'!$A:$K,7,FALSE)="","",VLOOKUP(ROW()-1,'Report 1 GLs (571 A)'!$A:$K,7,FALSE))</f>
        <v/>
      </c>
      <c r="D479" s="55" t="str">
        <f>IF(VLOOKUP(ROW()-1,'Report 1 GLs (571 A)'!$A:$K,8,FALSE)="","",VLOOKUP(ROW()-1,'Report 1 GLs (571 A)'!$A:$K,8,FALSE))</f>
        <v/>
      </c>
      <c r="E479" s="55" t="str">
        <f>IF(VLOOKUP(ROW()-1,'Report 1 GLs (571 A)'!$A:$K,9,FALSE)="","",VLOOKUP(ROW()-1,'Report 1 GLs (571 A)'!$A:$K,9,FALSE))</f>
        <v/>
      </c>
      <c r="F479" s="104" t="str">
        <f>IF(VLOOKUP(ROW()-1,'Report 1 GLs (571 A)'!$A:$K,10,FALSE)="","",VLOOKUP(ROW()-1,'Report 1 GLs (571 A)'!$A:$K,10,FALSE))</f>
        <v/>
      </c>
      <c r="G479" s="55" t="str">
        <f>IF(VLOOKUP(ROW()-1,'Report 1 GLs (571 A)'!$A:$K,11,FALSE)="","",VLOOKUP(ROW()-1,'Report 1 GLs (571 A)'!$A:$K,11,FALSE))</f>
        <v/>
      </c>
      <c r="Z479" s="55" t="s">
        <v>82</v>
      </c>
    </row>
    <row r="480" spans="1:26" x14ac:dyDescent="0.25">
      <c r="A480" s="55" t="str">
        <f>IF(VLOOKUP(ROW()-1,'Report 1 GLs (571 A)'!$A:$K,2,FALSE)="","",VLOOKUP(ROW()-1,'Report 1 GLs (571 A)'!$A:$K,2,FALSE))</f>
        <v/>
      </c>
      <c r="B480" s="104" t="str">
        <f>IF(VLOOKUP(ROW()-1,'Report 1 GLs (571 A)'!$A:$K,6,FALSE)="","",VLOOKUP(ROW()-1,'Report 1 GLs (571 A)'!$A:$K,6,FALSE))</f>
        <v/>
      </c>
      <c r="C480" s="55" t="str">
        <f>IF(VLOOKUP(ROW()-1,'Report 1 GLs (571 A)'!$A:$K,7,FALSE)="","",VLOOKUP(ROW()-1,'Report 1 GLs (571 A)'!$A:$K,7,FALSE))</f>
        <v/>
      </c>
      <c r="D480" s="55" t="str">
        <f>IF(VLOOKUP(ROW()-1,'Report 1 GLs (571 A)'!$A:$K,8,FALSE)="","",VLOOKUP(ROW()-1,'Report 1 GLs (571 A)'!$A:$K,8,FALSE))</f>
        <v/>
      </c>
      <c r="E480" s="55" t="str">
        <f>IF(VLOOKUP(ROW()-1,'Report 1 GLs (571 A)'!$A:$K,9,FALSE)="","",VLOOKUP(ROW()-1,'Report 1 GLs (571 A)'!$A:$K,9,FALSE))</f>
        <v/>
      </c>
      <c r="F480" s="104" t="str">
        <f>IF(VLOOKUP(ROW()-1,'Report 1 GLs (571 A)'!$A:$K,10,FALSE)="","",VLOOKUP(ROW()-1,'Report 1 GLs (571 A)'!$A:$K,10,FALSE))</f>
        <v/>
      </c>
      <c r="G480" s="55" t="str">
        <f>IF(VLOOKUP(ROW()-1,'Report 1 GLs (571 A)'!$A:$K,11,FALSE)="","",VLOOKUP(ROW()-1,'Report 1 GLs (571 A)'!$A:$K,11,FALSE))</f>
        <v/>
      </c>
      <c r="Z480" s="55" t="s">
        <v>82</v>
      </c>
    </row>
    <row r="481" spans="1:26" x14ac:dyDescent="0.25">
      <c r="A481" s="55" t="str">
        <f>IF(VLOOKUP(ROW()-1,'Report 1 GLs (571 A)'!$A:$K,2,FALSE)="","",VLOOKUP(ROW()-1,'Report 1 GLs (571 A)'!$A:$K,2,FALSE))</f>
        <v/>
      </c>
      <c r="B481" s="104" t="str">
        <f>IF(VLOOKUP(ROW()-1,'Report 1 GLs (571 A)'!$A:$K,6,FALSE)="","",VLOOKUP(ROW()-1,'Report 1 GLs (571 A)'!$A:$K,6,FALSE))</f>
        <v/>
      </c>
      <c r="C481" s="55" t="str">
        <f>IF(VLOOKUP(ROW()-1,'Report 1 GLs (571 A)'!$A:$K,7,FALSE)="","",VLOOKUP(ROW()-1,'Report 1 GLs (571 A)'!$A:$K,7,FALSE))</f>
        <v/>
      </c>
      <c r="D481" s="55" t="str">
        <f>IF(VLOOKUP(ROW()-1,'Report 1 GLs (571 A)'!$A:$K,8,FALSE)="","",VLOOKUP(ROW()-1,'Report 1 GLs (571 A)'!$A:$K,8,FALSE))</f>
        <v/>
      </c>
      <c r="E481" s="55" t="str">
        <f>IF(VLOOKUP(ROW()-1,'Report 1 GLs (571 A)'!$A:$K,9,FALSE)="","",VLOOKUP(ROW()-1,'Report 1 GLs (571 A)'!$A:$K,9,FALSE))</f>
        <v/>
      </c>
      <c r="F481" s="104" t="str">
        <f>IF(VLOOKUP(ROW()-1,'Report 1 GLs (571 A)'!$A:$K,10,FALSE)="","",VLOOKUP(ROW()-1,'Report 1 GLs (571 A)'!$A:$K,10,FALSE))</f>
        <v/>
      </c>
      <c r="G481" s="55" t="str">
        <f>IF(VLOOKUP(ROW()-1,'Report 1 GLs (571 A)'!$A:$K,11,FALSE)="","",VLOOKUP(ROW()-1,'Report 1 GLs (571 A)'!$A:$K,11,FALSE))</f>
        <v/>
      </c>
      <c r="Z481" s="55" t="s">
        <v>82</v>
      </c>
    </row>
    <row r="482" spans="1:26" x14ac:dyDescent="0.25">
      <c r="A482" s="55" t="str">
        <f>IF(VLOOKUP(ROW()-1,'Report 1 GLs (571 A)'!$A:$K,2,FALSE)="","",VLOOKUP(ROW()-1,'Report 1 GLs (571 A)'!$A:$K,2,FALSE))</f>
        <v/>
      </c>
      <c r="B482" s="104" t="str">
        <f>IF(VLOOKUP(ROW()-1,'Report 1 GLs (571 A)'!$A:$K,6,FALSE)="","",VLOOKUP(ROW()-1,'Report 1 GLs (571 A)'!$A:$K,6,FALSE))</f>
        <v/>
      </c>
      <c r="C482" s="55" t="str">
        <f>IF(VLOOKUP(ROW()-1,'Report 1 GLs (571 A)'!$A:$K,7,FALSE)="","",VLOOKUP(ROW()-1,'Report 1 GLs (571 A)'!$A:$K,7,FALSE))</f>
        <v/>
      </c>
      <c r="D482" s="55" t="str">
        <f>IF(VLOOKUP(ROW()-1,'Report 1 GLs (571 A)'!$A:$K,8,FALSE)="","",VLOOKUP(ROW()-1,'Report 1 GLs (571 A)'!$A:$K,8,FALSE))</f>
        <v/>
      </c>
      <c r="E482" s="55" t="str">
        <f>IF(VLOOKUP(ROW()-1,'Report 1 GLs (571 A)'!$A:$K,9,FALSE)="","",VLOOKUP(ROW()-1,'Report 1 GLs (571 A)'!$A:$K,9,FALSE))</f>
        <v/>
      </c>
      <c r="F482" s="104" t="str">
        <f>IF(VLOOKUP(ROW()-1,'Report 1 GLs (571 A)'!$A:$K,10,FALSE)="","",VLOOKUP(ROW()-1,'Report 1 GLs (571 A)'!$A:$K,10,FALSE))</f>
        <v/>
      </c>
      <c r="G482" s="55" t="str">
        <f>IF(VLOOKUP(ROW()-1,'Report 1 GLs (571 A)'!$A:$K,11,FALSE)="","",VLOOKUP(ROW()-1,'Report 1 GLs (571 A)'!$A:$K,11,FALSE))</f>
        <v/>
      </c>
      <c r="Z482" s="55" t="s">
        <v>82</v>
      </c>
    </row>
    <row r="483" spans="1:26" x14ac:dyDescent="0.25">
      <c r="A483" s="55" t="str">
        <f>IF(VLOOKUP(ROW()-1,'Report 1 GLs (571 A)'!$A:$K,2,FALSE)="","",VLOOKUP(ROW()-1,'Report 1 GLs (571 A)'!$A:$K,2,FALSE))</f>
        <v/>
      </c>
      <c r="B483" s="104" t="str">
        <f>IF(VLOOKUP(ROW()-1,'Report 1 GLs (571 A)'!$A:$K,6,FALSE)="","",VLOOKUP(ROW()-1,'Report 1 GLs (571 A)'!$A:$K,6,FALSE))</f>
        <v/>
      </c>
      <c r="C483" s="55" t="str">
        <f>IF(VLOOKUP(ROW()-1,'Report 1 GLs (571 A)'!$A:$K,7,FALSE)="","",VLOOKUP(ROW()-1,'Report 1 GLs (571 A)'!$A:$K,7,FALSE))</f>
        <v/>
      </c>
      <c r="D483" s="55" t="str">
        <f>IF(VLOOKUP(ROW()-1,'Report 1 GLs (571 A)'!$A:$K,8,FALSE)="","",VLOOKUP(ROW()-1,'Report 1 GLs (571 A)'!$A:$K,8,FALSE))</f>
        <v/>
      </c>
      <c r="E483" s="55" t="str">
        <f>IF(VLOOKUP(ROW()-1,'Report 1 GLs (571 A)'!$A:$K,9,FALSE)="","",VLOOKUP(ROW()-1,'Report 1 GLs (571 A)'!$A:$K,9,FALSE))</f>
        <v/>
      </c>
      <c r="F483" s="104" t="str">
        <f>IF(VLOOKUP(ROW()-1,'Report 1 GLs (571 A)'!$A:$K,10,FALSE)="","",VLOOKUP(ROW()-1,'Report 1 GLs (571 A)'!$A:$K,10,FALSE))</f>
        <v/>
      </c>
      <c r="G483" s="55" t="str">
        <f>IF(VLOOKUP(ROW()-1,'Report 1 GLs (571 A)'!$A:$K,11,FALSE)="","",VLOOKUP(ROW()-1,'Report 1 GLs (571 A)'!$A:$K,11,FALSE))</f>
        <v/>
      </c>
      <c r="Z483" s="55" t="s">
        <v>82</v>
      </c>
    </row>
    <row r="484" spans="1:26" x14ac:dyDescent="0.25">
      <c r="A484" s="55" t="str">
        <f>IF(VLOOKUP(ROW()-1,'Report 1 GLs (571 A)'!$A:$K,2,FALSE)="","",VLOOKUP(ROW()-1,'Report 1 GLs (571 A)'!$A:$K,2,FALSE))</f>
        <v/>
      </c>
      <c r="B484" s="104" t="str">
        <f>IF(VLOOKUP(ROW()-1,'Report 1 GLs (571 A)'!$A:$K,6,FALSE)="","",VLOOKUP(ROW()-1,'Report 1 GLs (571 A)'!$A:$K,6,FALSE))</f>
        <v/>
      </c>
      <c r="C484" s="55" t="str">
        <f>IF(VLOOKUP(ROW()-1,'Report 1 GLs (571 A)'!$A:$K,7,FALSE)="","",VLOOKUP(ROW()-1,'Report 1 GLs (571 A)'!$A:$K,7,FALSE))</f>
        <v/>
      </c>
      <c r="D484" s="55" t="str">
        <f>IF(VLOOKUP(ROW()-1,'Report 1 GLs (571 A)'!$A:$K,8,FALSE)="","",VLOOKUP(ROW()-1,'Report 1 GLs (571 A)'!$A:$K,8,FALSE))</f>
        <v/>
      </c>
      <c r="E484" s="55" t="str">
        <f>IF(VLOOKUP(ROW()-1,'Report 1 GLs (571 A)'!$A:$K,9,FALSE)="","",VLOOKUP(ROW()-1,'Report 1 GLs (571 A)'!$A:$K,9,FALSE))</f>
        <v/>
      </c>
      <c r="F484" s="104" t="str">
        <f>IF(VLOOKUP(ROW()-1,'Report 1 GLs (571 A)'!$A:$K,10,FALSE)="","",VLOOKUP(ROW()-1,'Report 1 GLs (571 A)'!$A:$K,10,FALSE))</f>
        <v/>
      </c>
      <c r="G484" s="55" t="str">
        <f>IF(VLOOKUP(ROW()-1,'Report 1 GLs (571 A)'!$A:$K,11,FALSE)="","",VLOOKUP(ROW()-1,'Report 1 GLs (571 A)'!$A:$K,11,FALSE))</f>
        <v/>
      </c>
      <c r="Z484" s="55" t="s">
        <v>82</v>
      </c>
    </row>
    <row r="485" spans="1:26" x14ac:dyDescent="0.25">
      <c r="A485" s="55" t="str">
        <f>IF(VLOOKUP(ROW()-1,'Report 1 GLs (571 A)'!$A:$K,2,FALSE)="","",VLOOKUP(ROW()-1,'Report 1 GLs (571 A)'!$A:$K,2,FALSE))</f>
        <v/>
      </c>
      <c r="B485" s="104" t="str">
        <f>IF(VLOOKUP(ROW()-1,'Report 1 GLs (571 A)'!$A:$K,6,FALSE)="","",VLOOKUP(ROW()-1,'Report 1 GLs (571 A)'!$A:$K,6,FALSE))</f>
        <v/>
      </c>
      <c r="C485" s="55" t="str">
        <f>IF(VLOOKUP(ROW()-1,'Report 1 GLs (571 A)'!$A:$K,7,FALSE)="","",VLOOKUP(ROW()-1,'Report 1 GLs (571 A)'!$A:$K,7,FALSE))</f>
        <v/>
      </c>
      <c r="D485" s="55" t="str">
        <f>IF(VLOOKUP(ROW()-1,'Report 1 GLs (571 A)'!$A:$K,8,FALSE)="","",VLOOKUP(ROW()-1,'Report 1 GLs (571 A)'!$A:$K,8,FALSE))</f>
        <v/>
      </c>
      <c r="E485" s="55" t="str">
        <f>IF(VLOOKUP(ROW()-1,'Report 1 GLs (571 A)'!$A:$K,9,FALSE)="","",VLOOKUP(ROW()-1,'Report 1 GLs (571 A)'!$A:$K,9,FALSE))</f>
        <v/>
      </c>
      <c r="F485" s="104" t="str">
        <f>IF(VLOOKUP(ROW()-1,'Report 1 GLs (571 A)'!$A:$K,10,FALSE)="","",VLOOKUP(ROW()-1,'Report 1 GLs (571 A)'!$A:$K,10,FALSE))</f>
        <v/>
      </c>
      <c r="G485" s="55" t="str">
        <f>IF(VLOOKUP(ROW()-1,'Report 1 GLs (571 A)'!$A:$K,11,FALSE)="","",VLOOKUP(ROW()-1,'Report 1 GLs (571 A)'!$A:$K,11,FALSE))</f>
        <v/>
      </c>
      <c r="Z485" s="55" t="s">
        <v>82</v>
      </c>
    </row>
    <row r="486" spans="1:26" x14ac:dyDescent="0.25">
      <c r="A486" s="55" t="str">
        <f>IF(VLOOKUP(ROW()-1,'Report 1 GLs (571 A)'!$A:$K,2,FALSE)="","",VLOOKUP(ROW()-1,'Report 1 GLs (571 A)'!$A:$K,2,FALSE))</f>
        <v/>
      </c>
      <c r="B486" s="104" t="str">
        <f>IF(VLOOKUP(ROW()-1,'Report 1 GLs (571 A)'!$A:$K,6,FALSE)="","",VLOOKUP(ROW()-1,'Report 1 GLs (571 A)'!$A:$K,6,FALSE))</f>
        <v/>
      </c>
      <c r="C486" s="55" t="str">
        <f>IF(VLOOKUP(ROW()-1,'Report 1 GLs (571 A)'!$A:$K,7,FALSE)="","",VLOOKUP(ROW()-1,'Report 1 GLs (571 A)'!$A:$K,7,FALSE))</f>
        <v/>
      </c>
      <c r="D486" s="55" t="str">
        <f>IF(VLOOKUP(ROW()-1,'Report 1 GLs (571 A)'!$A:$K,8,FALSE)="","",VLOOKUP(ROW()-1,'Report 1 GLs (571 A)'!$A:$K,8,FALSE))</f>
        <v/>
      </c>
      <c r="E486" s="55" t="str">
        <f>IF(VLOOKUP(ROW()-1,'Report 1 GLs (571 A)'!$A:$K,9,FALSE)="","",VLOOKUP(ROW()-1,'Report 1 GLs (571 A)'!$A:$K,9,FALSE))</f>
        <v/>
      </c>
      <c r="F486" s="104" t="str">
        <f>IF(VLOOKUP(ROW()-1,'Report 1 GLs (571 A)'!$A:$K,10,FALSE)="","",VLOOKUP(ROW()-1,'Report 1 GLs (571 A)'!$A:$K,10,FALSE))</f>
        <v/>
      </c>
      <c r="G486" s="55" t="str">
        <f>IF(VLOOKUP(ROW()-1,'Report 1 GLs (571 A)'!$A:$K,11,FALSE)="","",VLOOKUP(ROW()-1,'Report 1 GLs (571 A)'!$A:$K,11,FALSE))</f>
        <v/>
      </c>
      <c r="Z486" s="55" t="s">
        <v>82</v>
      </c>
    </row>
    <row r="487" spans="1:26" x14ac:dyDescent="0.25">
      <c r="A487" s="55" t="str">
        <f>IF(VLOOKUP(ROW()-1,'Report 1 GLs (571 A)'!$A:$K,2,FALSE)="","",VLOOKUP(ROW()-1,'Report 1 GLs (571 A)'!$A:$K,2,FALSE))</f>
        <v/>
      </c>
      <c r="B487" s="104" t="str">
        <f>IF(VLOOKUP(ROW()-1,'Report 1 GLs (571 A)'!$A:$K,6,FALSE)="","",VLOOKUP(ROW()-1,'Report 1 GLs (571 A)'!$A:$K,6,FALSE))</f>
        <v/>
      </c>
      <c r="C487" s="55" t="str">
        <f>IF(VLOOKUP(ROW()-1,'Report 1 GLs (571 A)'!$A:$K,7,FALSE)="","",VLOOKUP(ROW()-1,'Report 1 GLs (571 A)'!$A:$K,7,FALSE))</f>
        <v/>
      </c>
      <c r="D487" s="55" t="str">
        <f>IF(VLOOKUP(ROW()-1,'Report 1 GLs (571 A)'!$A:$K,8,FALSE)="","",VLOOKUP(ROW()-1,'Report 1 GLs (571 A)'!$A:$K,8,FALSE))</f>
        <v/>
      </c>
      <c r="E487" s="55" t="str">
        <f>IF(VLOOKUP(ROW()-1,'Report 1 GLs (571 A)'!$A:$K,9,FALSE)="","",VLOOKUP(ROW()-1,'Report 1 GLs (571 A)'!$A:$K,9,FALSE))</f>
        <v/>
      </c>
      <c r="F487" s="104" t="str">
        <f>IF(VLOOKUP(ROW()-1,'Report 1 GLs (571 A)'!$A:$K,10,FALSE)="","",VLOOKUP(ROW()-1,'Report 1 GLs (571 A)'!$A:$K,10,FALSE))</f>
        <v/>
      </c>
      <c r="G487" s="55" t="str">
        <f>IF(VLOOKUP(ROW()-1,'Report 1 GLs (571 A)'!$A:$K,11,FALSE)="","",VLOOKUP(ROW()-1,'Report 1 GLs (571 A)'!$A:$K,11,FALSE))</f>
        <v/>
      </c>
      <c r="Z487" s="55" t="s">
        <v>82</v>
      </c>
    </row>
    <row r="488" spans="1:26" x14ac:dyDescent="0.25">
      <c r="A488" s="55" t="str">
        <f>IF(VLOOKUP(ROW()-1,'Report 1 GLs (571 A)'!$A:$K,2,FALSE)="","",VLOOKUP(ROW()-1,'Report 1 GLs (571 A)'!$A:$K,2,FALSE))</f>
        <v/>
      </c>
      <c r="B488" s="104" t="str">
        <f>IF(VLOOKUP(ROW()-1,'Report 1 GLs (571 A)'!$A:$K,6,FALSE)="","",VLOOKUP(ROW()-1,'Report 1 GLs (571 A)'!$A:$K,6,FALSE))</f>
        <v/>
      </c>
      <c r="C488" s="55" t="str">
        <f>IF(VLOOKUP(ROW()-1,'Report 1 GLs (571 A)'!$A:$K,7,FALSE)="","",VLOOKUP(ROW()-1,'Report 1 GLs (571 A)'!$A:$K,7,FALSE))</f>
        <v/>
      </c>
      <c r="D488" s="55" t="str">
        <f>IF(VLOOKUP(ROW()-1,'Report 1 GLs (571 A)'!$A:$K,8,FALSE)="","",VLOOKUP(ROW()-1,'Report 1 GLs (571 A)'!$A:$K,8,FALSE))</f>
        <v/>
      </c>
      <c r="E488" s="55" t="str">
        <f>IF(VLOOKUP(ROW()-1,'Report 1 GLs (571 A)'!$A:$K,9,FALSE)="","",VLOOKUP(ROW()-1,'Report 1 GLs (571 A)'!$A:$K,9,FALSE))</f>
        <v/>
      </c>
      <c r="F488" s="104" t="str">
        <f>IF(VLOOKUP(ROW()-1,'Report 1 GLs (571 A)'!$A:$K,10,FALSE)="","",VLOOKUP(ROW()-1,'Report 1 GLs (571 A)'!$A:$K,10,FALSE))</f>
        <v/>
      </c>
      <c r="G488" s="55" t="str">
        <f>IF(VLOOKUP(ROW()-1,'Report 1 GLs (571 A)'!$A:$K,11,FALSE)="","",VLOOKUP(ROW()-1,'Report 1 GLs (571 A)'!$A:$K,11,FALSE))</f>
        <v/>
      </c>
      <c r="Z488" s="55" t="s">
        <v>82</v>
      </c>
    </row>
    <row r="489" spans="1:26" x14ac:dyDescent="0.25">
      <c r="A489" s="55" t="str">
        <f>IF(VLOOKUP(ROW()-1,'Report 1 GLs (571 A)'!$A:$K,2,FALSE)="","",VLOOKUP(ROW()-1,'Report 1 GLs (571 A)'!$A:$K,2,FALSE))</f>
        <v/>
      </c>
      <c r="B489" s="104" t="str">
        <f>IF(VLOOKUP(ROW()-1,'Report 1 GLs (571 A)'!$A:$K,6,FALSE)="","",VLOOKUP(ROW()-1,'Report 1 GLs (571 A)'!$A:$K,6,FALSE))</f>
        <v/>
      </c>
      <c r="C489" s="55" t="str">
        <f>IF(VLOOKUP(ROW()-1,'Report 1 GLs (571 A)'!$A:$K,7,FALSE)="","",VLOOKUP(ROW()-1,'Report 1 GLs (571 A)'!$A:$K,7,FALSE))</f>
        <v/>
      </c>
      <c r="D489" s="55" t="str">
        <f>IF(VLOOKUP(ROW()-1,'Report 1 GLs (571 A)'!$A:$K,8,FALSE)="","",VLOOKUP(ROW()-1,'Report 1 GLs (571 A)'!$A:$K,8,FALSE))</f>
        <v/>
      </c>
      <c r="E489" s="55" t="str">
        <f>IF(VLOOKUP(ROW()-1,'Report 1 GLs (571 A)'!$A:$K,9,FALSE)="","",VLOOKUP(ROW()-1,'Report 1 GLs (571 A)'!$A:$K,9,FALSE))</f>
        <v/>
      </c>
      <c r="F489" s="104" t="str">
        <f>IF(VLOOKUP(ROW()-1,'Report 1 GLs (571 A)'!$A:$K,10,FALSE)="","",VLOOKUP(ROW()-1,'Report 1 GLs (571 A)'!$A:$K,10,FALSE))</f>
        <v/>
      </c>
      <c r="G489" s="55" t="str">
        <f>IF(VLOOKUP(ROW()-1,'Report 1 GLs (571 A)'!$A:$K,11,FALSE)="","",VLOOKUP(ROW()-1,'Report 1 GLs (571 A)'!$A:$K,11,FALSE))</f>
        <v/>
      </c>
      <c r="Z489" s="55" t="s">
        <v>82</v>
      </c>
    </row>
    <row r="490" spans="1:26" x14ac:dyDescent="0.25">
      <c r="A490" s="55" t="str">
        <f>IF(VLOOKUP(ROW()-1,'Report 1 GLs (571 A)'!$A:$K,2,FALSE)="","",VLOOKUP(ROW()-1,'Report 1 GLs (571 A)'!$A:$K,2,FALSE))</f>
        <v/>
      </c>
      <c r="B490" s="104" t="str">
        <f>IF(VLOOKUP(ROW()-1,'Report 1 GLs (571 A)'!$A:$K,6,FALSE)="","",VLOOKUP(ROW()-1,'Report 1 GLs (571 A)'!$A:$K,6,FALSE))</f>
        <v/>
      </c>
      <c r="C490" s="55" t="str">
        <f>IF(VLOOKUP(ROW()-1,'Report 1 GLs (571 A)'!$A:$K,7,FALSE)="","",VLOOKUP(ROW()-1,'Report 1 GLs (571 A)'!$A:$K,7,FALSE))</f>
        <v/>
      </c>
      <c r="D490" s="55" t="str">
        <f>IF(VLOOKUP(ROW()-1,'Report 1 GLs (571 A)'!$A:$K,8,FALSE)="","",VLOOKUP(ROW()-1,'Report 1 GLs (571 A)'!$A:$K,8,FALSE))</f>
        <v/>
      </c>
      <c r="E490" s="55" t="str">
        <f>IF(VLOOKUP(ROW()-1,'Report 1 GLs (571 A)'!$A:$K,9,FALSE)="","",VLOOKUP(ROW()-1,'Report 1 GLs (571 A)'!$A:$K,9,FALSE))</f>
        <v/>
      </c>
      <c r="F490" s="104" t="str">
        <f>IF(VLOOKUP(ROW()-1,'Report 1 GLs (571 A)'!$A:$K,10,FALSE)="","",VLOOKUP(ROW()-1,'Report 1 GLs (571 A)'!$A:$K,10,FALSE))</f>
        <v/>
      </c>
      <c r="G490" s="55" t="str">
        <f>IF(VLOOKUP(ROW()-1,'Report 1 GLs (571 A)'!$A:$K,11,FALSE)="","",VLOOKUP(ROW()-1,'Report 1 GLs (571 A)'!$A:$K,11,FALSE))</f>
        <v/>
      </c>
      <c r="Z490" s="55" t="s">
        <v>82</v>
      </c>
    </row>
    <row r="491" spans="1:26" x14ac:dyDescent="0.25">
      <c r="A491" s="55" t="str">
        <f>IF(VLOOKUP(ROW()-1,'Report 1 GLs (571 A)'!$A:$K,2,FALSE)="","",VLOOKUP(ROW()-1,'Report 1 GLs (571 A)'!$A:$K,2,FALSE))</f>
        <v/>
      </c>
      <c r="B491" s="104" t="str">
        <f>IF(VLOOKUP(ROW()-1,'Report 1 GLs (571 A)'!$A:$K,6,FALSE)="","",VLOOKUP(ROW()-1,'Report 1 GLs (571 A)'!$A:$K,6,FALSE))</f>
        <v/>
      </c>
      <c r="C491" s="55" t="str">
        <f>IF(VLOOKUP(ROW()-1,'Report 1 GLs (571 A)'!$A:$K,7,FALSE)="","",VLOOKUP(ROW()-1,'Report 1 GLs (571 A)'!$A:$K,7,FALSE))</f>
        <v/>
      </c>
      <c r="D491" s="55" t="str">
        <f>IF(VLOOKUP(ROW()-1,'Report 1 GLs (571 A)'!$A:$K,8,FALSE)="","",VLOOKUP(ROW()-1,'Report 1 GLs (571 A)'!$A:$K,8,FALSE))</f>
        <v/>
      </c>
      <c r="E491" s="55" t="str">
        <f>IF(VLOOKUP(ROW()-1,'Report 1 GLs (571 A)'!$A:$K,9,FALSE)="","",VLOOKUP(ROW()-1,'Report 1 GLs (571 A)'!$A:$K,9,FALSE))</f>
        <v/>
      </c>
      <c r="F491" s="104" t="str">
        <f>IF(VLOOKUP(ROW()-1,'Report 1 GLs (571 A)'!$A:$K,10,FALSE)="","",VLOOKUP(ROW()-1,'Report 1 GLs (571 A)'!$A:$K,10,FALSE))</f>
        <v/>
      </c>
      <c r="G491" s="55" t="str">
        <f>IF(VLOOKUP(ROW()-1,'Report 1 GLs (571 A)'!$A:$K,11,FALSE)="","",VLOOKUP(ROW()-1,'Report 1 GLs (571 A)'!$A:$K,11,FALSE))</f>
        <v/>
      </c>
      <c r="Z491" s="55" t="s">
        <v>82</v>
      </c>
    </row>
    <row r="492" spans="1:26" x14ac:dyDescent="0.25">
      <c r="A492" s="55" t="str">
        <f>IF(VLOOKUP(ROW()-1,'Report 1 GLs (571 A)'!$A:$K,2,FALSE)="","",VLOOKUP(ROW()-1,'Report 1 GLs (571 A)'!$A:$K,2,FALSE))</f>
        <v/>
      </c>
      <c r="B492" s="104" t="str">
        <f>IF(VLOOKUP(ROW()-1,'Report 1 GLs (571 A)'!$A:$K,6,FALSE)="","",VLOOKUP(ROW()-1,'Report 1 GLs (571 A)'!$A:$K,6,FALSE))</f>
        <v/>
      </c>
      <c r="C492" s="55" t="str">
        <f>IF(VLOOKUP(ROW()-1,'Report 1 GLs (571 A)'!$A:$K,7,FALSE)="","",VLOOKUP(ROW()-1,'Report 1 GLs (571 A)'!$A:$K,7,FALSE))</f>
        <v/>
      </c>
      <c r="D492" s="55" t="str">
        <f>IF(VLOOKUP(ROW()-1,'Report 1 GLs (571 A)'!$A:$K,8,FALSE)="","",VLOOKUP(ROW()-1,'Report 1 GLs (571 A)'!$A:$K,8,FALSE))</f>
        <v/>
      </c>
      <c r="E492" s="55" t="str">
        <f>IF(VLOOKUP(ROW()-1,'Report 1 GLs (571 A)'!$A:$K,9,FALSE)="","",VLOOKUP(ROW()-1,'Report 1 GLs (571 A)'!$A:$K,9,FALSE))</f>
        <v/>
      </c>
      <c r="F492" s="104" t="str">
        <f>IF(VLOOKUP(ROW()-1,'Report 1 GLs (571 A)'!$A:$K,10,FALSE)="","",VLOOKUP(ROW()-1,'Report 1 GLs (571 A)'!$A:$K,10,FALSE))</f>
        <v/>
      </c>
      <c r="G492" s="55" t="str">
        <f>IF(VLOOKUP(ROW()-1,'Report 1 GLs (571 A)'!$A:$K,11,FALSE)="","",VLOOKUP(ROW()-1,'Report 1 GLs (571 A)'!$A:$K,11,FALSE))</f>
        <v/>
      </c>
      <c r="Z492" s="55" t="s">
        <v>82</v>
      </c>
    </row>
    <row r="493" spans="1:26" x14ac:dyDescent="0.25">
      <c r="H493" s="55" t="str">
        <f>IF(VLOOKUP(ROW()-492,'Report 1 Detail (571 D)'!$A:$S,2,FALSE)="","",VLOOKUP(ROW()-492,'Report 1 Detail (571 D)'!$A:$S,2,FALSE))</f>
        <v/>
      </c>
      <c r="I493" s="104" t="str">
        <f>IF(VLOOKUP(ROW()-492,'Report 1 Detail (571 D)'!$A:$S,3,FALSE)="","",VLOOKUP(ROW()-492,'Report 1 Detail (571 D)'!$A:$S,3,FALSE))</f>
        <v/>
      </c>
      <c r="J493" s="55" t="str">
        <f>IF(VLOOKUP(ROW()-492,'Report 1 Detail (571 D)'!$A:$S,4,FALSE)="","",VLOOKUP(ROW()-492,'Report 1 Detail (571 D)'!$A:$S,4,FALSE))</f>
        <v/>
      </c>
      <c r="K493" s="55" t="str">
        <f>IF(VLOOKUP(ROW()-492,'Report 1 Detail (571 D)'!$A:$S,5,FALSE)="","",VLOOKUP(ROW()-492,'Report 1 Detail (571 D)'!$A:$S,5,FALSE))</f>
        <v/>
      </c>
      <c r="L493" s="55" t="str">
        <f>IF(VLOOKUP(ROW()-492,'Report 1 Detail (571 D)'!$A:$S,6,FALSE)="","",VLOOKUP(ROW()-492,'Report 1 Detail (571 D)'!$A:$S,6,FALSE))</f>
        <v/>
      </c>
      <c r="M493" s="55" t="str">
        <f>IF(VLOOKUP(ROW()-492,'Report 1 Detail (571 D)'!$A:$S,7,FALSE)="","",VLOOKUP(ROW()-492,'Report 1 Detail (571 D)'!$A:$S,7,FALSE))</f>
        <v/>
      </c>
      <c r="N493" s="55" t="str">
        <f>IF(VLOOKUP(ROW()-492,'Report 1 Detail (571 D)'!$A:$S,8,FALSE)="","",VLOOKUP(ROW()-492,'Report 1 Detail (571 D)'!$A:$S,8,FALSE))</f>
        <v/>
      </c>
      <c r="O493" s="55" t="str">
        <f>IF(VLOOKUP(ROW()-492,'Report 1 Detail (571 D)'!$A:$S,9,FALSE)="","",VLOOKUP(ROW()-492,'Report 1 Detail (571 D)'!$A:$S,9,FALSE))</f>
        <v/>
      </c>
      <c r="P493" s="55" t="str">
        <f>IF(VLOOKUP(ROW()-492,'Report 1 Detail (571 D)'!$A:$S,10,FALSE)="","",VLOOKUP(ROW()-492,'Report 1 Detail (571 D)'!$A:$S,10,FALSE))</f>
        <v/>
      </c>
      <c r="Q493" s="55" t="str">
        <f>IF(VLOOKUP(ROW()-492,'Report 1 Detail (571 D)'!$A:$S,11,FALSE)="","",VLOOKUP(ROW()-492,'Report 1 Detail (571 D)'!$A:$S,11,FALSE))</f>
        <v/>
      </c>
      <c r="R493" s="55" t="str">
        <f>IF(VLOOKUP(ROW()-492,'Report 1 Detail (571 D)'!$A:$S,12,FALSE)="","",VLOOKUP(ROW()-492,'Report 1 Detail (571 D)'!$A:$S,12,FALSE))</f>
        <v/>
      </c>
      <c r="S493" s="55" t="str">
        <f>IF(VLOOKUP(ROW()-492,'Report 1 Detail (571 D)'!$A:$S,13,FALSE)="","",VLOOKUP(ROW()-492,'Report 1 Detail (571 D)'!$A:$S,13,FALSE))</f>
        <v/>
      </c>
      <c r="T493" s="55" t="str">
        <f>IF(VLOOKUP(ROW()-492,'Report 1 Detail (571 D)'!$A:$S,14,FALSE)="","",VLOOKUP(ROW()-492,'Report 1 Detail (571 D)'!$A:$S,14,FALSE))</f>
        <v/>
      </c>
      <c r="U493" s="55" t="str">
        <f>IF(VLOOKUP(ROW()-492,'Report 1 Detail (571 D)'!$A:$S,15,FALSE)="","",VLOOKUP(ROW()-492,'Report 1 Detail (571 D)'!$A:$S,15,FALSE))</f>
        <v/>
      </c>
      <c r="V493" s="55" t="str">
        <f>IF(VLOOKUP(ROW()-492,'Report 1 Detail (571 D)'!$A:$S,16,FALSE)="","",VLOOKUP(ROW()-492,'Report 1 Detail (571 D)'!$A:$S,16,FALSE))</f>
        <v/>
      </c>
      <c r="W493" s="55" t="str">
        <f>IF(VLOOKUP(ROW()-492,'Report 1 Detail (571 D)'!$A:$S,17,FALSE)="","",VLOOKUP(ROW()-492,'Report 1 Detail (571 D)'!$A:$S,17,FALSE))</f>
        <v/>
      </c>
      <c r="X493" s="104" t="str">
        <f>IF(VLOOKUP(ROW()-492,'Report 1 Detail (571 D)'!$A:$S,18,FALSE)="","",VLOOKUP(ROW()-492,'Report 1 Detail (571 D)'!$A:$S,18,FALSE))</f>
        <v/>
      </c>
      <c r="Y493" s="55" t="str">
        <f>IF(VLOOKUP(ROW()-492,'Report 1 Detail (571 D)'!$A:$S,19,FALSE)="","",VLOOKUP(ROW()-492,'Report 1 Detail (571 D)'!$A:$S,19,FALSE))</f>
        <v/>
      </c>
      <c r="Z493" s="55" t="s">
        <v>81</v>
      </c>
    </row>
    <row r="494" spans="1:26" x14ac:dyDescent="0.25">
      <c r="H494" s="55" t="str">
        <f>IF(VLOOKUP(ROW()-492,'Report 1 Detail (571 D)'!$A:$S,2,FALSE)="","",VLOOKUP(ROW()-492,'Report 1 Detail (571 D)'!$A:$S,2,FALSE))</f>
        <v/>
      </c>
      <c r="I494" s="104" t="str">
        <f>IF(VLOOKUP(ROW()-492,'Report 1 Detail (571 D)'!$A:$S,3,FALSE)="","",VLOOKUP(ROW()-492,'Report 1 Detail (571 D)'!$A:$S,3,FALSE))</f>
        <v/>
      </c>
      <c r="J494" s="55" t="str">
        <f>IF(VLOOKUP(ROW()-492,'Report 1 Detail (571 D)'!$A:$S,4,FALSE)="","",VLOOKUP(ROW()-492,'Report 1 Detail (571 D)'!$A:$S,4,FALSE))</f>
        <v/>
      </c>
      <c r="K494" s="55" t="str">
        <f>IF(VLOOKUP(ROW()-492,'Report 1 Detail (571 D)'!$A:$S,5,FALSE)="","",VLOOKUP(ROW()-492,'Report 1 Detail (571 D)'!$A:$S,5,FALSE))</f>
        <v/>
      </c>
      <c r="L494" s="55" t="str">
        <f>IF(VLOOKUP(ROW()-492,'Report 1 Detail (571 D)'!$A:$S,6,FALSE)="","",VLOOKUP(ROW()-492,'Report 1 Detail (571 D)'!$A:$S,6,FALSE))</f>
        <v/>
      </c>
      <c r="M494" s="55" t="str">
        <f>IF(VLOOKUP(ROW()-492,'Report 1 Detail (571 D)'!$A:$S,7,FALSE)="","",VLOOKUP(ROW()-492,'Report 1 Detail (571 D)'!$A:$S,7,FALSE))</f>
        <v/>
      </c>
      <c r="N494" s="55" t="str">
        <f>IF(VLOOKUP(ROW()-492,'Report 1 Detail (571 D)'!$A:$S,8,FALSE)="","",VLOOKUP(ROW()-492,'Report 1 Detail (571 D)'!$A:$S,8,FALSE))</f>
        <v/>
      </c>
      <c r="O494" s="55" t="str">
        <f>IF(VLOOKUP(ROW()-492,'Report 1 Detail (571 D)'!$A:$S,9,FALSE)="","",VLOOKUP(ROW()-492,'Report 1 Detail (571 D)'!$A:$S,9,FALSE))</f>
        <v/>
      </c>
      <c r="P494" s="55" t="str">
        <f>IF(VLOOKUP(ROW()-492,'Report 1 Detail (571 D)'!$A:$S,10,FALSE)="","",VLOOKUP(ROW()-492,'Report 1 Detail (571 D)'!$A:$S,10,FALSE))</f>
        <v/>
      </c>
      <c r="Q494" s="55" t="str">
        <f>IF(VLOOKUP(ROW()-492,'Report 1 Detail (571 D)'!$A:$S,11,FALSE)="","",VLOOKUP(ROW()-492,'Report 1 Detail (571 D)'!$A:$S,11,FALSE))</f>
        <v/>
      </c>
      <c r="R494" s="55" t="str">
        <f>IF(VLOOKUP(ROW()-492,'Report 1 Detail (571 D)'!$A:$S,12,FALSE)="","",VLOOKUP(ROW()-492,'Report 1 Detail (571 D)'!$A:$S,12,FALSE))</f>
        <v/>
      </c>
      <c r="S494" s="55" t="str">
        <f>IF(VLOOKUP(ROW()-492,'Report 1 Detail (571 D)'!$A:$S,13,FALSE)="","",VLOOKUP(ROW()-492,'Report 1 Detail (571 D)'!$A:$S,13,FALSE))</f>
        <v/>
      </c>
      <c r="T494" s="55" t="str">
        <f>IF(VLOOKUP(ROW()-492,'Report 1 Detail (571 D)'!$A:$S,14,FALSE)="","",VLOOKUP(ROW()-492,'Report 1 Detail (571 D)'!$A:$S,14,FALSE))</f>
        <v/>
      </c>
      <c r="U494" s="55" t="str">
        <f>IF(VLOOKUP(ROW()-492,'Report 1 Detail (571 D)'!$A:$S,15,FALSE)="","",VLOOKUP(ROW()-492,'Report 1 Detail (571 D)'!$A:$S,15,FALSE))</f>
        <v/>
      </c>
      <c r="V494" s="55" t="str">
        <f>IF(VLOOKUP(ROW()-492,'Report 1 Detail (571 D)'!$A:$S,16,FALSE)="","",VLOOKUP(ROW()-492,'Report 1 Detail (571 D)'!$A:$S,16,FALSE))</f>
        <v/>
      </c>
      <c r="W494" s="55" t="str">
        <f>IF(VLOOKUP(ROW()-492,'Report 1 Detail (571 D)'!$A:$S,17,FALSE)="","",VLOOKUP(ROW()-492,'Report 1 Detail (571 D)'!$A:$S,17,FALSE))</f>
        <v/>
      </c>
      <c r="X494" s="104" t="str">
        <f>IF(VLOOKUP(ROW()-492,'Report 1 Detail (571 D)'!$A:$S,18,FALSE)="","",VLOOKUP(ROW()-492,'Report 1 Detail (571 D)'!$A:$S,18,FALSE))</f>
        <v/>
      </c>
      <c r="Y494" s="55" t="str">
        <f>IF(VLOOKUP(ROW()-492,'Report 1 Detail (571 D)'!$A:$S,19,FALSE)="","",VLOOKUP(ROW()-492,'Report 1 Detail (571 D)'!$A:$S,19,FALSE))</f>
        <v/>
      </c>
      <c r="Z494" s="55" t="s">
        <v>81</v>
      </c>
    </row>
    <row r="495" spans="1:26" x14ac:dyDescent="0.25">
      <c r="H495" s="55" t="str">
        <f>IF(VLOOKUP(ROW()-492,'Report 1 Detail (571 D)'!$A:$S,2,FALSE)="","",VLOOKUP(ROW()-492,'Report 1 Detail (571 D)'!$A:$S,2,FALSE))</f>
        <v/>
      </c>
      <c r="I495" s="104" t="str">
        <f>IF(VLOOKUP(ROW()-492,'Report 1 Detail (571 D)'!$A:$S,3,FALSE)="","",VLOOKUP(ROW()-492,'Report 1 Detail (571 D)'!$A:$S,3,FALSE))</f>
        <v/>
      </c>
      <c r="J495" s="55" t="str">
        <f>IF(VLOOKUP(ROW()-492,'Report 1 Detail (571 D)'!$A:$S,4,FALSE)="","",VLOOKUP(ROW()-492,'Report 1 Detail (571 D)'!$A:$S,4,FALSE))</f>
        <v/>
      </c>
      <c r="K495" s="55" t="str">
        <f>IF(VLOOKUP(ROW()-492,'Report 1 Detail (571 D)'!$A:$S,5,FALSE)="","",VLOOKUP(ROW()-492,'Report 1 Detail (571 D)'!$A:$S,5,FALSE))</f>
        <v/>
      </c>
      <c r="L495" s="55" t="str">
        <f>IF(VLOOKUP(ROW()-492,'Report 1 Detail (571 D)'!$A:$S,6,FALSE)="","",VLOOKUP(ROW()-492,'Report 1 Detail (571 D)'!$A:$S,6,FALSE))</f>
        <v/>
      </c>
      <c r="M495" s="55" t="str">
        <f>IF(VLOOKUP(ROW()-492,'Report 1 Detail (571 D)'!$A:$S,7,FALSE)="","",VLOOKUP(ROW()-492,'Report 1 Detail (571 D)'!$A:$S,7,FALSE))</f>
        <v/>
      </c>
      <c r="N495" s="55" t="str">
        <f>IF(VLOOKUP(ROW()-492,'Report 1 Detail (571 D)'!$A:$S,8,FALSE)="","",VLOOKUP(ROW()-492,'Report 1 Detail (571 D)'!$A:$S,8,FALSE))</f>
        <v/>
      </c>
      <c r="O495" s="55" t="str">
        <f>IF(VLOOKUP(ROW()-492,'Report 1 Detail (571 D)'!$A:$S,9,FALSE)="","",VLOOKUP(ROW()-492,'Report 1 Detail (571 D)'!$A:$S,9,FALSE))</f>
        <v/>
      </c>
      <c r="P495" s="55" t="str">
        <f>IF(VLOOKUP(ROW()-492,'Report 1 Detail (571 D)'!$A:$S,10,FALSE)="","",VLOOKUP(ROW()-492,'Report 1 Detail (571 D)'!$A:$S,10,FALSE))</f>
        <v/>
      </c>
      <c r="Q495" s="55" t="str">
        <f>IF(VLOOKUP(ROW()-492,'Report 1 Detail (571 D)'!$A:$S,11,FALSE)="","",VLOOKUP(ROW()-492,'Report 1 Detail (571 D)'!$A:$S,11,FALSE))</f>
        <v/>
      </c>
      <c r="R495" s="55" t="str">
        <f>IF(VLOOKUP(ROW()-492,'Report 1 Detail (571 D)'!$A:$S,12,FALSE)="","",VLOOKUP(ROW()-492,'Report 1 Detail (571 D)'!$A:$S,12,FALSE))</f>
        <v/>
      </c>
      <c r="S495" s="55" t="str">
        <f>IF(VLOOKUP(ROW()-492,'Report 1 Detail (571 D)'!$A:$S,13,FALSE)="","",VLOOKUP(ROW()-492,'Report 1 Detail (571 D)'!$A:$S,13,FALSE))</f>
        <v/>
      </c>
      <c r="T495" s="55" t="str">
        <f>IF(VLOOKUP(ROW()-492,'Report 1 Detail (571 D)'!$A:$S,14,FALSE)="","",VLOOKUP(ROW()-492,'Report 1 Detail (571 D)'!$A:$S,14,FALSE))</f>
        <v/>
      </c>
      <c r="U495" s="55" t="str">
        <f>IF(VLOOKUP(ROW()-492,'Report 1 Detail (571 D)'!$A:$S,15,FALSE)="","",VLOOKUP(ROW()-492,'Report 1 Detail (571 D)'!$A:$S,15,FALSE))</f>
        <v/>
      </c>
      <c r="V495" s="55" t="str">
        <f>IF(VLOOKUP(ROW()-492,'Report 1 Detail (571 D)'!$A:$S,16,FALSE)="","",VLOOKUP(ROW()-492,'Report 1 Detail (571 D)'!$A:$S,16,FALSE))</f>
        <v/>
      </c>
      <c r="W495" s="55" t="str">
        <f>IF(VLOOKUP(ROW()-492,'Report 1 Detail (571 D)'!$A:$S,17,FALSE)="","",VLOOKUP(ROW()-492,'Report 1 Detail (571 D)'!$A:$S,17,FALSE))</f>
        <v/>
      </c>
      <c r="X495" s="104" t="str">
        <f>IF(VLOOKUP(ROW()-492,'Report 1 Detail (571 D)'!$A:$S,18,FALSE)="","",VLOOKUP(ROW()-492,'Report 1 Detail (571 D)'!$A:$S,18,FALSE))</f>
        <v/>
      </c>
      <c r="Y495" s="55" t="str">
        <f>IF(VLOOKUP(ROW()-492,'Report 1 Detail (571 D)'!$A:$S,19,FALSE)="","",VLOOKUP(ROW()-492,'Report 1 Detail (571 D)'!$A:$S,19,FALSE))</f>
        <v/>
      </c>
      <c r="Z495" s="55" t="s">
        <v>81</v>
      </c>
    </row>
    <row r="496" spans="1:26" x14ac:dyDescent="0.25">
      <c r="H496" s="55" t="str">
        <f>IF(VLOOKUP(ROW()-492,'Report 1 Detail (571 D)'!$A:$S,2,FALSE)="","",VLOOKUP(ROW()-492,'Report 1 Detail (571 D)'!$A:$S,2,FALSE))</f>
        <v/>
      </c>
      <c r="I496" s="104" t="str">
        <f>IF(VLOOKUP(ROW()-492,'Report 1 Detail (571 D)'!$A:$S,3,FALSE)="","",VLOOKUP(ROW()-492,'Report 1 Detail (571 D)'!$A:$S,3,FALSE))</f>
        <v/>
      </c>
      <c r="J496" s="55" t="str">
        <f>IF(VLOOKUP(ROW()-492,'Report 1 Detail (571 D)'!$A:$S,4,FALSE)="","",VLOOKUP(ROW()-492,'Report 1 Detail (571 D)'!$A:$S,4,FALSE))</f>
        <v/>
      </c>
      <c r="K496" s="55" t="str">
        <f>IF(VLOOKUP(ROW()-492,'Report 1 Detail (571 D)'!$A:$S,5,FALSE)="","",VLOOKUP(ROW()-492,'Report 1 Detail (571 D)'!$A:$S,5,FALSE))</f>
        <v/>
      </c>
      <c r="L496" s="55" t="str">
        <f>IF(VLOOKUP(ROW()-492,'Report 1 Detail (571 D)'!$A:$S,6,FALSE)="","",VLOOKUP(ROW()-492,'Report 1 Detail (571 D)'!$A:$S,6,FALSE))</f>
        <v/>
      </c>
      <c r="M496" s="55" t="str">
        <f>IF(VLOOKUP(ROW()-492,'Report 1 Detail (571 D)'!$A:$S,7,FALSE)="","",VLOOKUP(ROW()-492,'Report 1 Detail (571 D)'!$A:$S,7,FALSE))</f>
        <v/>
      </c>
      <c r="N496" s="55" t="str">
        <f>IF(VLOOKUP(ROW()-492,'Report 1 Detail (571 D)'!$A:$S,8,FALSE)="","",VLOOKUP(ROW()-492,'Report 1 Detail (571 D)'!$A:$S,8,FALSE))</f>
        <v/>
      </c>
      <c r="O496" s="55" t="str">
        <f>IF(VLOOKUP(ROW()-492,'Report 1 Detail (571 D)'!$A:$S,9,FALSE)="","",VLOOKUP(ROW()-492,'Report 1 Detail (571 D)'!$A:$S,9,FALSE))</f>
        <v/>
      </c>
      <c r="P496" s="55" t="str">
        <f>IF(VLOOKUP(ROW()-492,'Report 1 Detail (571 D)'!$A:$S,10,FALSE)="","",VLOOKUP(ROW()-492,'Report 1 Detail (571 D)'!$A:$S,10,FALSE))</f>
        <v/>
      </c>
      <c r="Q496" s="55" t="str">
        <f>IF(VLOOKUP(ROW()-492,'Report 1 Detail (571 D)'!$A:$S,11,FALSE)="","",VLOOKUP(ROW()-492,'Report 1 Detail (571 D)'!$A:$S,11,FALSE))</f>
        <v/>
      </c>
      <c r="R496" s="55" t="str">
        <f>IF(VLOOKUP(ROW()-492,'Report 1 Detail (571 D)'!$A:$S,12,FALSE)="","",VLOOKUP(ROW()-492,'Report 1 Detail (571 D)'!$A:$S,12,FALSE))</f>
        <v/>
      </c>
      <c r="S496" s="55" t="str">
        <f>IF(VLOOKUP(ROW()-492,'Report 1 Detail (571 D)'!$A:$S,13,FALSE)="","",VLOOKUP(ROW()-492,'Report 1 Detail (571 D)'!$A:$S,13,FALSE))</f>
        <v/>
      </c>
      <c r="T496" s="55" t="str">
        <f>IF(VLOOKUP(ROW()-492,'Report 1 Detail (571 D)'!$A:$S,14,FALSE)="","",VLOOKUP(ROW()-492,'Report 1 Detail (571 D)'!$A:$S,14,FALSE))</f>
        <v/>
      </c>
      <c r="U496" s="55" t="str">
        <f>IF(VLOOKUP(ROW()-492,'Report 1 Detail (571 D)'!$A:$S,15,FALSE)="","",VLOOKUP(ROW()-492,'Report 1 Detail (571 D)'!$A:$S,15,FALSE))</f>
        <v/>
      </c>
      <c r="V496" s="55" t="str">
        <f>IF(VLOOKUP(ROW()-492,'Report 1 Detail (571 D)'!$A:$S,16,FALSE)="","",VLOOKUP(ROW()-492,'Report 1 Detail (571 D)'!$A:$S,16,FALSE))</f>
        <v/>
      </c>
      <c r="W496" s="55" t="str">
        <f>IF(VLOOKUP(ROW()-492,'Report 1 Detail (571 D)'!$A:$S,17,FALSE)="","",VLOOKUP(ROW()-492,'Report 1 Detail (571 D)'!$A:$S,17,FALSE))</f>
        <v/>
      </c>
      <c r="X496" s="104" t="str">
        <f>IF(VLOOKUP(ROW()-492,'Report 1 Detail (571 D)'!$A:$S,18,FALSE)="","",VLOOKUP(ROW()-492,'Report 1 Detail (571 D)'!$A:$S,18,FALSE))</f>
        <v/>
      </c>
      <c r="Y496" s="55" t="str">
        <f>IF(VLOOKUP(ROW()-492,'Report 1 Detail (571 D)'!$A:$S,19,FALSE)="","",VLOOKUP(ROW()-492,'Report 1 Detail (571 D)'!$A:$S,19,FALSE))</f>
        <v/>
      </c>
      <c r="Z496" s="55" t="s">
        <v>81</v>
      </c>
    </row>
    <row r="497" spans="8:26" x14ac:dyDescent="0.25">
      <c r="H497" s="55" t="str">
        <f>IF(VLOOKUP(ROW()-492,'Report 1 Detail (571 D)'!$A:$S,2,FALSE)="","",VLOOKUP(ROW()-492,'Report 1 Detail (571 D)'!$A:$S,2,FALSE))</f>
        <v/>
      </c>
      <c r="I497" s="104" t="str">
        <f>IF(VLOOKUP(ROW()-492,'Report 1 Detail (571 D)'!$A:$S,3,FALSE)="","",VLOOKUP(ROW()-492,'Report 1 Detail (571 D)'!$A:$S,3,FALSE))</f>
        <v/>
      </c>
      <c r="J497" s="55" t="str">
        <f>IF(VLOOKUP(ROW()-492,'Report 1 Detail (571 D)'!$A:$S,4,FALSE)="","",VLOOKUP(ROW()-492,'Report 1 Detail (571 D)'!$A:$S,4,FALSE))</f>
        <v/>
      </c>
      <c r="K497" s="55" t="str">
        <f>IF(VLOOKUP(ROW()-492,'Report 1 Detail (571 D)'!$A:$S,5,FALSE)="","",VLOOKUP(ROW()-492,'Report 1 Detail (571 D)'!$A:$S,5,FALSE))</f>
        <v/>
      </c>
      <c r="L497" s="55" t="str">
        <f>IF(VLOOKUP(ROW()-492,'Report 1 Detail (571 D)'!$A:$S,6,FALSE)="","",VLOOKUP(ROW()-492,'Report 1 Detail (571 D)'!$A:$S,6,FALSE))</f>
        <v/>
      </c>
      <c r="M497" s="55" t="str">
        <f>IF(VLOOKUP(ROW()-492,'Report 1 Detail (571 D)'!$A:$S,7,FALSE)="","",VLOOKUP(ROW()-492,'Report 1 Detail (571 D)'!$A:$S,7,FALSE))</f>
        <v/>
      </c>
      <c r="N497" s="55" t="str">
        <f>IF(VLOOKUP(ROW()-492,'Report 1 Detail (571 D)'!$A:$S,8,FALSE)="","",VLOOKUP(ROW()-492,'Report 1 Detail (571 D)'!$A:$S,8,FALSE))</f>
        <v/>
      </c>
      <c r="O497" s="55" t="str">
        <f>IF(VLOOKUP(ROW()-492,'Report 1 Detail (571 D)'!$A:$S,9,FALSE)="","",VLOOKUP(ROW()-492,'Report 1 Detail (571 D)'!$A:$S,9,FALSE))</f>
        <v/>
      </c>
      <c r="P497" s="55" t="str">
        <f>IF(VLOOKUP(ROW()-492,'Report 1 Detail (571 D)'!$A:$S,10,FALSE)="","",VLOOKUP(ROW()-492,'Report 1 Detail (571 D)'!$A:$S,10,FALSE))</f>
        <v/>
      </c>
      <c r="Q497" s="55" t="str">
        <f>IF(VLOOKUP(ROW()-492,'Report 1 Detail (571 D)'!$A:$S,11,FALSE)="","",VLOOKUP(ROW()-492,'Report 1 Detail (571 D)'!$A:$S,11,FALSE))</f>
        <v/>
      </c>
      <c r="R497" s="55" t="str">
        <f>IF(VLOOKUP(ROW()-492,'Report 1 Detail (571 D)'!$A:$S,12,FALSE)="","",VLOOKUP(ROW()-492,'Report 1 Detail (571 D)'!$A:$S,12,FALSE))</f>
        <v/>
      </c>
      <c r="S497" s="55" t="str">
        <f>IF(VLOOKUP(ROW()-492,'Report 1 Detail (571 D)'!$A:$S,13,FALSE)="","",VLOOKUP(ROW()-492,'Report 1 Detail (571 D)'!$A:$S,13,FALSE))</f>
        <v/>
      </c>
      <c r="T497" s="55" t="str">
        <f>IF(VLOOKUP(ROW()-492,'Report 1 Detail (571 D)'!$A:$S,14,FALSE)="","",VLOOKUP(ROW()-492,'Report 1 Detail (571 D)'!$A:$S,14,FALSE))</f>
        <v/>
      </c>
      <c r="U497" s="55" t="str">
        <f>IF(VLOOKUP(ROW()-492,'Report 1 Detail (571 D)'!$A:$S,15,FALSE)="","",VLOOKUP(ROW()-492,'Report 1 Detail (571 D)'!$A:$S,15,FALSE))</f>
        <v/>
      </c>
      <c r="V497" s="55" t="str">
        <f>IF(VLOOKUP(ROW()-492,'Report 1 Detail (571 D)'!$A:$S,16,FALSE)="","",VLOOKUP(ROW()-492,'Report 1 Detail (571 D)'!$A:$S,16,FALSE))</f>
        <v/>
      </c>
      <c r="W497" s="55" t="str">
        <f>IF(VLOOKUP(ROW()-492,'Report 1 Detail (571 D)'!$A:$S,17,FALSE)="","",VLOOKUP(ROW()-492,'Report 1 Detail (571 D)'!$A:$S,17,FALSE))</f>
        <v/>
      </c>
      <c r="X497" s="104" t="str">
        <f>IF(VLOOKUP(ROW()-492,'Report 1 Detail (571 D)'!$A:$S,18,FALSE)="","",VLOOKUP(ROW()-492,'Report 1 Detail (571 D)'!$A:$S,18,FALSE))</f>
        <v/>
      </c>
      <c r="Y497" s="55" t="str">
        <f>IF(VLOOKUP(ROW()-492,'Report 1 Detail (571 D)'!$A:$S,19,FALSE)="","",VLOOKUP(ROW()-492,'Report 1 Detail (571 D)'!$A:$S,19,FALSE))</f>
        <v/>
      </c>
      <c r="Z497" s="55" t="s">
        <v>81</v>
      </c>
    </row>
    <row r="498" spans="8:26" x14ac:dyDescent="0.25">
      <c r="H498" s="55" t="str">
        <f>IF(VLOOKUP(ROW()-492,'Report 1 Detail (571 D)'!$A:$S,2,FALSE)="","",VLOOKUP(ROW()-492,'Report 1 Detail (571 D)'!$A:$S,2,FALSE))</f>
        <v/>
      </c>
      <c r="I498" s="104" t="str">
        <f>IF(VLOOKUP(ROW()-492,'Report 1 Detail (571 D)'!$A:$S,3,FALSE)="","",VLOOKUP(ROW()-492,'Report 1 Detail (571 D)'!$A:$S,3,FALSE))</f>
        <v/>
      </c>
      <c r="J498" s="55" t="str">
        <f>IF(VLOOKUP(ROW()-492,'Report 1 Detail (571 D)'!$A:$S,4,FALSE)="","",VLOOKUP(ROW()-492,'Report 1 Detail (571 D)'!$A:$S,4,FALSE))</f>
        <v/>
      </c>
      <c r="K498" s="55" t="str">
        <f>IF(VLOOKUP(ROW()-492,'Report 1 Detail (571 D)'!$A:$S,5,FALSE)="","",VLOOKUP(ROW()-492,'Report 1 Detail (571 D)'!$A:$S,5,FALSE))</f>
        <v/>
      </c>
      <c r="L498" s="55" t="str">
        <f>IF(VLOOKUP(ROW()-492,'Report 1 Detail (571 D)'!$A:$S,6,FALSE)="","",VLOOKUP(ROW()-492,'Report 1 Detail (571 D)'!$A:$S,6,FALSE))</f>
        <v/>
      </c>
      <c r="M498" s="55" t="str">
        <f>IF(VLOOKUP(ROW()-492,'Report 1 Detail (571 D)'!$A:$S,7,FALSE)="","",VLOOKUP(ROW()-492,'Report 1 Detail (571 D)'!$A:$S,7,FALSE))</f>
        <v/>
      </c>
      <c r="N498" s="55" t="str">
        <f>IF(VLOOKUP(ROW()-492,'Report 1 Detail (571 D)'!$A:$S,8,FALSE)="","",VLOOKUP(ROW()-492,'Report 1 Detail (571 D)'!$A:$S,8,FALSE))</f>
        <v/>
      </c>
      <c r="O498" s="55" t="str">
        <f>IF(VLOOKUP(ROW()-492,'Report 1 Detail (571 D)'!$A:$S,9,FALSE)="","",VLOOKUP(ROW()-492,'Report 1 Detail (571 D)'!$A:$S,9,FALSE))</f>
        <v/>
      </c>
      <c r="P498" s="55" t="str">
        <f>IF(VLOOKUP(ROW()-492,'Report 1 Detail (571 D)'!$A:$S,10,FALSE)="","",VLOOKUP(ROW()-492,'Report 1 Detail (571 D)'!$A:$S,10,FALSE))</f>
        <v/>
      </c>
      <c r="Q498" s="55" t="str">
        <f>IF(VLOOKUP(ROW()-492,'Report 1 Detail (571 D)'!$A:$S,11,FALSE)="","",VLOOKUP(ROW()-492,'Report 1 Detail (571 D)'!$A:$S,11,FALSE))</f>
        <v/>
      </c>
      <c r="R498" s="55" t="str">
        <f>IF(VLOOKUP(ROW()-492,'Report 1 Detail (571 D)'!$A:$S,12,FALSE)="","",VLOOKUP(ROW()-492,'Report 1 Detail (571 D)'!$A:$S,12,FALSE))</f>
        <v/>
      </c>
      <c r="S498" s="55" t="str">
        <f>IF(VLOOKUP(ROW()-492,'Report 1 Detail (571 D)'!$A:$S,13,FALSE)="","",VLOOKUP(ROW()-492,'Report 1 Detail (571 D)'!$A:$S,13,FALSE))</f>
        <v/>
      </c>
      <c r="T498" s="55" t="str">
        <f>IF(VLOOKUP(ROW()-492,'Report 1 Detail (571 D)'!$A:$S,14,FALSE)="","",VLOOKUP(ROW()-492,'Report 1 Detail (571 D)'!$A:$S,14,FALSE))</f>
        <v/>
      </c>
      <c r="U498" s="55" t="str">
        <f>IF(VLOOKUP(ROW()-492,'Report 1 Detail (571 D)'!$A:$S,15,FALSE)="","",VLOOKUP(ROW()-492,'Report 1 Detail (571 D)'!$A:$S,15,FALSE))</f>
        <v/>
      </c>
      <c r="V498" s="55" t="str">
        <f>IF(VLOOKUP(ROW()-492,'Report 1 Detail (571 D)'!$A:$S,16,FALSE)="","",VLOOKUP(ROW()-492,'Report 1 Detail (571 D)'!$A:$S,16,FALSE))</f>
        <v/>
      </c>
      <c r="W498" s="55" t="str">
        <f>IF(VLOOKUP(ROW()-492,'Report 1 Detail (571 D)'!$A:$S,17,FALSE)="","",VLOOKUP(ROW()-492,'Report 1 Detail (571 D)'!$A:$S,17,FALSE))</f>
        <v/>
      </c>
      <c r="X498" s="104" t="str">
        <f>IF(VLOOKUP(ROW()-492,'Report 1 Detail (571 D)'!$A:$S,18,FALSE)="","",VLOOKUP(ROW()-492,'Report 1 Detail (571 D)'!$A:$S,18,FALSE))</f>
        <v/>
      </c>
      <c r="Y498" s="55" t="str">
        <f>IF(VLOOKUP(ROW()-492,'Report 1 Detail (571 D)'!$A:$S,19,FALSE)="","",VLOOKUP(ROW()-492,'Report 1 Detail (571 D)'!$A:$S,19,FALSE))</f>
        <v/>
      </c>
      <c r="Z498" s="55" t="s">
        <v>81</v>
      </c>
    </row>
    <row r="499" spans="8:26" x14ac:dyDescent="0.25">
      <c r="H499" s="55" t="str">
        <f>IF(VLOOKUP(ROW()-492,'Report 1 Detail (571 D)'!$A:$S,2,FALSE)="","",VLOOKUP(ROW()-492,'Report 1 Detail (571 D)'!$A:$S,2,FALSE))</f>
        <v/>
      </c>
      <c r="I499" s="104" t="str">
        <f>IF(VLOOKUP(ROW()-492,'Report 1 Detail (571 D)'!$A:$S,3,FALSE)="","",VLOOKUP(ROW()-492,'Report 1 Detail (571 D)'!$A:$S,3,FALSE))</f>
        <v/>
      </c>
      <c r="J499" s="55" t="str">
        <f>IF(VLOOKUP(ROW()-492,'Report 1 Detail (571 D)'!$A:$S,4,FALSE)="","",VLOOKUP(ROW()-492,'Report 1 Detail (571 D)'!$A:$S,4,FALSE))</f>
        <v/>
      </c>
      <c r="K499" s="55" t="str">
        <f>IF(VLOOKUP(ROW()-492,'Report 1 Detail (571 D)'!$A:$S,5,FALSE)="","",VLOOKUP(ROW()-492,'Report 1 Detail (571 D)'!$A:$S,5,FALSE))</f>
        <v/>
      </c>
      <c r="L499" s="55" t="str">
        <f>IF(VLOOKUP(ROW()-492,'Report 1 Detail (571 D)'!$A:$S,6,FALSE)="","",VLOOKUP(ROW()-492,'Report 1 Detail (571 D)'!$A:$S,6,FALSE))</f>
        <v/>
      </c>
      <c r="M499" s="55" t="str">
        <f>IF(VLOOKUP(ROW()-492,'Report 1 Detail (571 D)'!$A:$S,7,FALSE)="","",VLOOKUP(ROW()-492,'Report 1 Detail (571 D)'!$A:$S,7,FALSE))</f>
        <v/>
      </c>
      <c r="N499" s="55" t="str">
        <f>IF(VLOOKUP(ROW()-492,'Report 1 Detail (571 D)'!$A:$S,8,FALSE)="","",VLOOKUP(ROW()-492,'Report 1 Detail (571 D)'!$A:$S,8,FALSE))</f>
        <v/>
      </c>
      <c r="O499" s="55" t="str">
        <f>IF(VLOOKUP(ROW()-492,'Report 1 Detail (571 D)'!$A:$S,9,FALSE)="","",VLOOKUP(ROW()-492,'Report 1 Detail (571 D)'!$A:$S,9,FALSE))</f>
        <v/>
      </c>
      <c r="P499" s="55" t="str">
        <f>IF(VLOOKUP(ROW()-492,'Report 1 Detail (571 D)'!$A:$S,10,FALSE)="","",VLOOKUP(ROW()-492,'Report 1 Detail (571 D)'!$A:$S,10,FALSE))</f>
        <v/>
      </c>
      <c r="Q499" s="55" t="str">
        <f>IF(VLOOKUP(ROW()-492,'Report 1 Detail (571 D)'!$A:$S,11,FALSE)="","",VLOOKUP(ROW()-492,'Report 1 Detail (571 D)'!$A:$S,11,FALSE))</f>
        <v/>
      </c>
      <c r="R499" s="55" t="str">
        <f>IF(VLOOKUP(ROW()-492,'Report 1 Detail (571 D)'!$A:$S,12,FALSE)="","",VLOOKUP(ROW()-492,'Report 1 Detail (571 D)'!$A:$S,12,FALSE))</f>
        <v/>
      </c>
      <c r="S499" s="55" t="str">
        <f>IF(VLOOKUP(ROW()-492,'Report 1 Detail (571 D)'!$A:$S,13,FALSE)="","",VLOOKUP(ROW()-492,'Report 1 Detail (571 D)'!$A:$S,13,FALSE))</f>
        <v/>
      </c>
      <c r="T499" s="55" t="str">
        <f>IF(VLOOKUP(ROW()-492,'Report 1 Detail (571 D)'!$A:$S,14,FALSE)="","",VLOOKUP(ROW()-492,'Report 1 Detail (571 D)'!$A:$S,14,FALSE))</f>
        <v/>
      </c>
      <c r="U499" s="55" t="str">
        <f>IF(VLOOKUP(ROW()-492,'Report 1 Detail (571 D)'!$A:$S,15,FALSE)="","",VLOOKUP(ROW()-492,'Report 1 Detail (571 D)'!$A:$S,15,FALSE))</f>
        <v/>
      </c>
      <c r="V499" s="55" t="str">
        <f>IF(VLOOKUP(ROW()-492,'Report 1 Detail (571 D)'!$A:$S,16,FALSE)="","",VLOOKUP(ROW()-492,'Report 1 Detail (571 D)'!$A:$S,16,FALSE))</f>
        <v/>
      </c>
      <c r="W499" s="55" t="str">
        <f>IF(VLOOKUP(ROW()-492,'Report 1 Detail (571 D)'!$A:$S,17,FALSE)="","",VLOOKUP(ROW()-492,'Report 1 Detail (571 D)'!$A:$S,17,FALSE))</f>
        <v/>
      </c>
      <c r="X499" s="104" t="str">
        <f>IF(VLOOKUP(ROW()-492,'Report 1 Detail (571 D)'!$A:$S,18,FALSE)="","",VLOOKUP(ROW()-492,'Report 1 Detail (571 D)'!$A:$S,18,FALSE))</f>
        <v/>
      </c>
      <c r="Y499" s="55" t="str">
        <f>IF(VLOOKUP(ROW()-492,'Report 1 Detail (571 D)'!$A:$S,19,FALSE)="","",VLOOKUP(ROW()-492,'Report 1 Detail (571 D)'!$A:$S,19,FALSE))</f>
        <v/>
      </c>
      <c r="Z499" s="55" t="s">
        <v>81</v>
      </c>
    </row>
    <row r="500" spans="8:26" x14ac:dyDescent="0.25">
      <c r="H500" s="55" t="str">
        <f>IF(VLOOKUP(ROW()-492,'Report 1 Detail (571 D)'!$A:$S,2,FALSE)="","",VLOOKUP(ROW()-492,'Report 1 Detail (571 D)'!$A:$S,2,FALSE))</f>
        <v/>
      </c>
      <c r="I500" s="104" t="str">
        <f>IF(VLOOKUP(ROW()-492,'Report 1 Detail (571 D)'!$A:$S,3,FALSE)="","",VLOOKUP(ROW()-492,'Report 1 Detail (571 D)'!$A:$S,3,FALSE))</f>
        <v/>
      </c>
      <c r="J500" s="55" t="str">
        <f>IF(VLOOKUP(ROW()-492,'Report 1 Detail (571 D)'!$A:$S,4,FALSE)="","",VLOOKUP(ROW()-492,'Report 1 Detail (571 D)'!$A:$S,4,FALSE))</f>
        <v/>
      </c>
      <c r="K500" s="55" t="str">
        <f>IF(VLOOKUP(ROW()-492,'Report 1 Detail (571 D)'!$A:$S,5,FALSE)="","",VLOOKUP(ROW()-492,'Report 1 Detail (571 D)'!$A:$S,5,FALSE))</f>
        <v/>
      </c>
      <c r="L500" s="55" t="str">
        <f>IF(VLOOKUP(ROW()-492,'Report 1 Detail (571 D)'!$A:$S,6,FALSE)="","",VLOOKUP(ROW()-492,'Report 1 Detail (571 D)'!$A:$S,6,FALSE))</f>
        <v/>
      </c>
      <c r="M500" s="55" t="str">
        <f>IF(VLOOKUP(ROW()-492,'Report 1 Detail (571 D)'!$A:$S,7,FALSE)="","",VLOOKUP(ROW()-492,'Report 1 Detail (571 D)'!$A:$S,7,FALSE))</f>
        <v/>
      </c>
      <c r="N500" s="55" t="str">
        <f>IF(VLOOKUP(ROW()-492,'Report 1 Detail (571 D)'!$A:$S,8,FALSE)="","",VLOOKUP(ROW()-492,'Report 1 Detail (571 D)'!$A:$S,8,FALSE))</f>
        <v/>
      </c>
      <c r="O500" s="55" t="str">
        <f>IF(VLOOKUP(ROW()-492,'Report 1 Detail (571 D)'!$A:$S,9,FALSE)="","",VLOOKUP(ROW()-492,'Report 1 Detail (571 D)'!$A:$S,9,FALSE))</f>
        <v/>
      </c>
      <c r="P500" s="55" t="str">
        <f>IF(VLOOKUP(ROW()-492,'Report 1 Detail (571 D)'!$A:$S,10,FALSE)="","",VLOOKUP(ROW()-492,'Report 1 Detail (571 D)'!$A:$S,10,FALSE))</f>
        <v/>
      </c>
      <c r="Q500" s="55" t="str">
        <f>IF(VLOOKUP(ROW()-492,'Report 1 Detail (571 D)'!$A:$S,11,FALSE)="","",VLOOKUP(ROW()-492,'Report 1 Detail (571 D)'!$A:$S,11,FALSE))</f>
        <v/>
      </c>
      <c r="R500" s="55" t="str">
        <f>IF(VLOOKUP(ROW()-492,'Report 1 Detail (571 D)'!$A:$S,12,FALSE)="","",VLOOKUP(ROW()-492,'Report 1 Detail (571 D)'!$A:$S,12,FALSE))</f>
        <v/>
      </c>
      <c r="S500" s="55" t="str">
        <f>IF(VLOOKUP(ROW()-492,'Report 1 Detail (571 D)'!$A:$S,13,FALSE)="","",VLOOKUP(ROW()-492,'Report 1 Detail (571 D)'!$A:$S,13,FALSE))</f>
        <v/>
      </c>
      <c r="T500" s="55" t="str">
        <f>IF(VLOOKUP(ROW()-492,'Report 1 Detail (571 D)'!$A:$S,14,FALSE)="","",VLOOKUP(ROW()-492,'Report 1 Detail (571 D)'!$A:$S,14,FALSE))</f>
        <v/>
      </c>
      <c r="U500" s="55" t="str">
        <f>IF(VLOOKUP(ROW()-492,'Report 1 Detail (571 D)'!$A:$S,15,FALSE)="","",VLOOKUP(ROW()-492,'Report 1 Detail (571 D)'!$A:$S,15,FALSE))</f>
        <v/>
      </c>
      <c r="V500" s="55" t="str">
        <f>IF(VLOOKUP(ROW()-492,'Report 1 Detail (571 D)'!$A:$S,16,FALSE)="","",VLOOKUP(ROW()-492,'Report 1 Detail (571 D)'!$A:$S,16,FALSE))</f>
        <v/>
      </c>
      <c r="W500" s="55" t="str">
        <f>IF(VLOOKUP(ROW()-492,'Report 1 Detail (571 D)'!$A:$S,17,FALSE)="","",VLOOKUP(ROW()-492,'Report 1 Detail (571 D)'!$A:$S,17,FALSE))</f>
        <v/>
      </c>
      <c r="X500" s="104" t="str">
        <f>IF(VLOOKUP(ROW()-492,'Report 1 Detail (571 D)'!$A:$S,18,FALSE)="","",VLOOKUP(ROW()-492,'Report 1 Detail (571 D)'!$A:$S,18,FALSE))</f>
        <v/>
      </c>
      <c r="Y500" s="55" t="str">
        <f>IF(VLOOKUP(ROW()-492,'Report 1 Detail (571 D)'!$A:$S,19,FALSE)="","",VLOOKUP(ROW()-492,'Report 1 Detail (571 D)'!$A:$S,19,FALSE))</f>
        <v/>
      </c>
      <c r="Z500" s="55" t="s">
        <v>81</v>
      </c>
    </row>
    <row r="501" spans="8:26" x14ac:dyDescent="0.25">
      <c r="H501" s="55" t="str">
        <f>IF(VLOOKUP(ROW()-492,'Report 1 Detail (571 D)'!$A:$S,2,FALSE)="","",VLOOKUP(ROW()-492,'Report 1 Detail (571 D)'!$A:$S,2,FALSE))</f>
        <v/>
      </c>
      <c r="I501" s="104" t="str">
        <f>IF(VLOOKUP(ROW()-492,'Report 1 Detail (571 D)'!$A:$S,3,FALSE)="","",VLOOKUP(ROW()-492,'Report 1 Detail (571 D)'!$A:$S,3,FALSE))</f>
        <v/>
      </c>
      <c r="J501" s="55" t="str">
        <f>IF(VLOOKUP(ROW()-492,'Report 1 Detail (571 D)'!$A:$S,4,FALSE)="","",VLOOKUP(ROW()-492,'Report 1 Detail (571 D)'!$A:$S,4,FALSE))</f>
        <v/>
      </c>
      <c r="K501" s="55" t="str">
        <f>IF(VLOOKUP(ROW()-492,'Report 1 Detail (571 D)'!$A:$S,5,FALSE)="","",VLOOKUP(ROW()-492,'Report 1 Detail (571 D)'!$A:$S,5,FALSE))</f>
        <v/>
      </c>
      <c r="L501" s="55" t="str">
        <f>IF(VLOOKUP(ROW()-492,'Report 1 Detail (571 D)'!$A:$S,6,FALSE)="","",VLOOKUP(ROW()-492,'Report 1 Detail (571 D)'!$A:$S,6,FALSE))</f>
        <v/>
      </c>
      <c r="M501" s="55" t="str">
        <f>IF(VLOOKUP(ROW()-492,'Report 1 Detail (571 D)'!$A:$S,7,FALSE)="","",VLOOKUP(ROW()-492,'Report 1 Detail (571 D)'!$A:$S,7,FALSE))</f>
        <v/>
      </c>
      <c r="N501" s="55" t="str">
        <f>IF(VLOOKUP(ROW()-492,'Report 1 Detail (571 D)'!$A:$S,8,FALSE)="","",VLOOKUP(ROW()-492,'Report 1 Detail (571 D)'!$A:$S,8,FALSE))</f>
        <v/>
      </c>
      <c r="O501" s="55" t="str">
        <f>IF(VLOOKUP(ROW()-492,'Report 1 Detail (571 D)'!$A:$S,9,FALSE)="","",VLOOKUP(ROW()-492,'Report 1 Detail (571 D)'!$A:$S,9,FALSE))</f>
        <v/>
      </c>
      <c r="P501" s="55" t="str">
        <f>IF(VLOOKUP(ROW()-492,'Report 1 Detail (571 D)'!$A:$S,10,FALSE)="","",VLOOKUP(ROW()-492,'Report 1 Detail (571 D)'!$A:$S,10,FALSE))</f>
        <v/>
      </c>
      <c r="Q501" s="55" t="str">
        <f>IF(VLOOKUP(ROW()-492,'Report 1 Detail (571 D)'!$A:$S,11,FALSE)="","",VLOOKUP(ROW()-492,'Report 1 Detail (571 D)'!$A:$S,11,FALSE))</f>
        <v/>
      </c>
      <c r="R501" s="55" t="str">
        <f>IF(VLOOKUP(ROW()-492,'Report 1 Detail (571 D)'!$A:$S,12,FALSE)="","",VLOOKUP(ROW()-492,'Report 1 Detail (571 D)'!$A:$S,12,FALSE))</f>
        <v/>
      </c>
      <c r="S501" s="55" t="str">
        <f>IF(VLOOKUP(ROW()-492,'Report 1 Detail (571 D)'!$A:$S,13,FALSE)="","",VLOOKUP(ROW()-492,'Report 1 Detail (571 D)'!$A:$S,13,FALSE))</f>
        <v/>
      </c>
      <c r="T501" s="55" t="str">
        <f>IF(VLOOKUP(ROW()-492,'Report 1 Detail (571 D)'!$A:$S,14,FALSE)="","",VLOOKUP(ROW()-492,'Report 1 Detail (571 D)'!$A:$S,14,FALSE))</f>
        <v/>
      </c>
      <c r="U501" s="55" t="str">
        <f>IF(VLOOKUP(ROW()-492,'Report 1 Detail (571 D)'!$A:$S,15,FALSE)="","",VLOOKUP(ROW()-492,'Report 1 Detail (571 D)'!$A:$S,15,FALSE))</f>
        <v/>
      </c>
      <c r="V501" s="55" t="str">
        <f>IF(VLOOKUP(ROW()-492,'Report 1 Detail (571 D)'!$A:$S,16,FALSE)="","",VLOOKUP(ROW()-492,'Report 1 Detail (571 D)'!$A:$S,16,FALSE))</f>
        <v/>
      </c>
      <c r="W501" s="55" t="str">
        <f>IF(VLOOKUP(ROW()-492,'Report 1 Detail (571 D)'!$A:$S,17,FALSE)="","",VLOOKUP(ROW()-492,'Report 1 Detail (571 D)'!$A:$S,17,FALSE))</f>
        <v/>
      </c>
      <c r="X501" s="104" t="str">
        <f>IF(VLOOKUP(ROW()-492,'Report 1 Detail (571 D)'!$A:$S,18,FALSE)="","",VLOOKUP(ROW()-492,'Report 1 Detail (571 D)'!$A:$S,18,FALSE))</f>
        <v/>
      </c>
      <c r="Y501" s="55" t="str">
        <f>IF(VLOOKUP(ROW()-492,'Report 1 Detail (571 D)'!$A:$S,19,FALSE)="","",VLOOKUP(ROW()-492,'Report 1 Detail (571 D)'!$A:$S,19,FALSE))</f>
        <v/>
      </c>
      <c r="Z501" s="55" t="s">
        <v>81</v>
      </c>
    </row>
    <row r="502" spans="8:26" x14ac:dyDescent="0.25">
      <c r="H502" s="55" t="str">
        <f>IF(VLOOKUP(ROW()-492,'Report 1 Detail (571 D)'!$A:$S,2,FALSE)="","",VLOOKUP(ROW()-492,'Report 1 Detail (571 D)'!$A:$S,2,FALSE))</f>
        <v/>
      </c>
      <c r="I502" s="104" t="str">
        <f>IF(VLOOKUP(ROW()-492,'Report 1 Detail (571 D)'!$A:$S,3,FALSE)="","",VLOOKUP(ROW()-492,'Report 1 Detail (571 D)'!$A:$S,3,FALSE))</f>
        <v/>
      </c>
      <c r="J502" s="55" t="str">
        <f>IF(VLOOKUP(ROW()-492,'Report 1 Detail (571 D)'!$A:$S,4,FALSE)="","",VLOOKUP(ROW()-492,'Report 1 Detail (571 D)'!$A:$S,4,FALSE))</f>
        <v/>
      </c>
      <c r="K502" s="55" t="str">
        <f>IF(VLOOKUP(ROW()-492,'Report 1 Detail (571 D)'!$A:$S,5,FALSE)="","",VLOOKUP(ROW()-492,'Report 1 Detail (571 D)'!$A:$S,5,FALSE))</f>
        <v/>
      </c>
      <c r="L502" s="55" t="str">
        <f>IF(VLOOKUP(ROW()-492,'Report 1 Detail (571 D)'!$A:$S,6,FALSE)="","",VLOOKUP(ROW()-492,'Report 1 Detail (571 D)'!$A:$S,6,FALSE))</f>
        <v/>
      </c>
      <c r="M502" s="55" t="str">
        <f>IF(VLOOKUP(ROW()-492,'Report 1 Detail (571 D)'!$A:$S,7,FALSE)="","",VLOOKUP(ROW()-492,'Report 1 Detail (571 D)'!$A:$S,7,FALSE))</f>
        <v/>
      </c>
      <c r="N502" s="55" t="str">
        <f>IF(VLOOKUP(ROW()-492,'Report 1 Detail (571 D)'!$A:$S,8,FALSE)="","",VLOOKUP(ROW()-492,'Report 1 Detail (571 D)'!$A:$S,8,FALSE))</f>
        <v/>
      </c>
      <c r="O502" s="55" t="str">
        <f>IF(VLOOKUP(ROW()-492,'Report 1 Detail (571 D)'!$A:$S,9,FALSE)="","",VLOOKUP(ROW()-492,'Report 1 Detail (571 D)'!$A:$S,9,FALSE))</f>
        <v/>
      </c>
      <c r="P502" s="55" t="str">
        <f>IF(VLOOKUP(ROW()-492,'Report 1 Detail (571 D)'!$A:$S,10,FALSE)="","",VLOOKUP(ROW()-492,'Report 1 Detail (571 D)'!$A:$S,10,FALSE))</f>
        <v/>
      </c>
      <c r="Q502" s="55" t="str">
        <f>IF(VLOOKUP(ROW()-492,'Report 1 Detail (571 D)'!$A:$S,11,FALSE)="","",VLOOKUP(ROW()-492,'Report 1 Detail (571 D)'!$A:$S,11,FALSE))</f>
        <v/>
      </c>
      <c r="R502" s="55" t="str">
        <f>IF(VLOOKUP(ROW()-492,'Report 1 Detail (571 D)'!$A:$S,12,FALSE)="","",VLOOKUP(ROW()-492,'Report 1 Detail (571 D)'!$A:$S,12,FALSE))</f>
        <v/>
      </c>
      <c r="S502" s="55" t="str">
        <f>IF(VLOOKUP(ROW()-492,'Report 1 Detail (571 D)'!$A:$S,13,FALSE)="","",VLOOKUP(ROW()-492,'Report 1 Detail (571 D)'!$A:$S,13,FALSE))</f>
        <v/>
      </c>
      <c r="T502" s="55" t="str">
        <f>IF(VLOOKUP(ROW()-492,'Report 1 Detail (571 D)'!$A:$S,14,FALSE)="","",VLOOKUP(ROW()-492,'Report 1 Detail (571 D)'!$A:$S,14,FALSE))</f>
        <v/>
      </c>
      <c r="U502" s="55" t="str">
        <f>IF(VLOOKUP(ROW()-492,'Report 1 Detail (571 D)'!$A:$S,15,FALSE)="","",VLOOKUP(ROW()-492,'Report 1 Detail (571 D)'!$A:$S,15,FALSE))</f>
        <v/>
      </c>
      <c r="V502" s="55" t="str">
        <f>IF(VLOOKUP(ROW()-492,'Report 1 Detail (571 D)'!$A:$S,16,FALSE)="","",VLOOKUP(ROW()-492,'Report 1 Detail (571 D)'!$A:$S,16,FALSE))</f>
        <v/>
      </c>
      <c r="W502" s="55" t="str">
        <f>IF(VLOOKUP(ROW()-492,'Report 1 Detail (571 D)'!$A:$S,17,FALSE)="","",VLOOKUP(ROW()-492,'Report 1 Detail (571 D)'!$A:$S,17,FALSE))</f>
        <v/>
      </c>
      <c r="X502" s="104" t="str">
        <f>IF(VLOOKUP(ROW()-492,'Report 1 Detail (571 D)'!$A:$S,18,FALSE)="","",VLOOKUP(ROW()-492,'Report 1 Detail (571 D)'!$A:$S,18,FALSE))</f>
        <v/>
      </c>
      <c r="Y502" s="55" t="str">
        <f>IF(VLOOKUP(ROW()-492,'Report 1 Detail (571 D)'!$A:$S,19,FALSE)="","",VLOOKUP(ROW()-492,'Report 1 Detail (571 D)'!$A:$S,19,FALSE))</f>
        <v/>
      </c>
      <c r="Z502" s="55" t="s">
        <v>81</v>
      </c>
    </row>
    <row r="503" spans="8:26" x14ac:dyDescent="0.25">
      <c r="H503" s="55" t="str">
        <f>IF(VLOOKUP(ROW()-492,'Report 1 Detail (571 D)'!$A:$S,2,FALSE)="","",VLOOKUP(ROW()-492,'Report 1 Detail (571 D)'!$A:$S,2,FALSE))</f>
        <v/>
      </c>
      <c r="I503" s="104" t="str">
        <f>IF(VLOOKUP(ROW()-492,'Report 1 Detail (571 D)'!$A:$S,3,FALSE)="","",VLOOKUP(ROW()-492,'Report 1 Detail (571 D)'!$A:$S,3,FALSE))</f>
        <v/>
      </c>
      <c r="J503" s="55" t="str">
        <f>IF(VLOOKUP(ROW()-492,'Report 1 Detail (571 D)'!$A:$S,4,FALSE)="","",VLOOKUP(ROW()-492,'Report 1 Detail (571 D)'!$A:$S,4,FALSE))</f>
        <v/>
      </c>
      <c r="K503" s="55" t="str">
        <f>IF(VLOOKUP(ROW()-492,'Report 1 Detail (571 D)'!$A:$S,5,FALSE)="","",VLOOKUP(ROW()-492,'Report 1 Detail (571 D)'!$A:$S,5,FALSE))</f>
        <v/>
      </c>
      <c r="L503" s="55" t="str">
        <f>IF(VLOOKUP(ROW()-492,'Report 1 Detail (571 D)'!$A:$S,6,FALSE)="","",VLOOKUP(ROW()-492,'Report 1 Detail (571 D)'!$A:$S,6,FALSE))</f>
        <v/>
      </c>
      <c r="M503" s="55" t="str">
        <f>IF(VLOOKUP(ROW()-492,'Report 1 Detail (571 D)'!$A:$S,7,FALSE)="","",VLOOKUP(ROW()-492,'Report 1 Detail (571 D)'!$A:$S,7,FALSE))</f>
        <v/>
      </c>
      <c r="N503" s="55" t="str">
        <f>IF(VLOOKUP(ROW()-492,'Report 1 Detail (571 D)'!$A:$S,8,FALSE)="","",VLOOKUP(ROW()-492,'Report 1 Detail (571 D)'!$A:$S,8,FALSE))</f>
        <v/>
      </c>
      <c r="O503" s="55" t="str">
        <f>IF(VLOOKUP(ROW()-492,'Report 1 Detail (571 D)'!$A:$S,9,FALSE)="","",VLOOKUP(ROW()-492,'Report 1 Detail (571 D)'!$A:$S,9,FALSE))</f>
        <v/>
      </c>
      <c r="P503" s="55" t="str">
        <f>IF(VLOOKUP(ROW()-492,'Report 1 Detail (571 D)'!$A:$S,10,FALSE)="","",VLOOKUP(ROW()-492,'Report 1 Detail (571 D)'!$A:$S,10,FALSE))</f>
        <v/>
      </c>
      <c r="Q503" s="55" t="str">
        <f>IF(VLOOKUP(ROW()-492,'Report 1 Detail (571 D)'!$A:$S,11,FALSE)="","",VLOOKUP(ROW()-492,'Report 1 Detail (571 D)'!$A:$S,11,FALSE))</f>
        <v/>
      </c>
      <c r="R503" s="55" t="str">
        <f>IF(VLOOKUP(ROW()-492,'Report 1 Detail (571 D)'!$A:$S,12,FALSE)="","",VLOOKUP(ROW()-492,'Report 1 Detail (571 D)'!$A:$S,12,FALSE))</f>
        <v/>
      </c>
      <c r="S503" s="55" t="str">
        <f>IF(VLOOKUP(ROW()-492,'Report 1 Detail (571 D)'!$A:$S,13,FALSE)="","",VLOOKUP(ROW()-492,'Report 1 Detail (571 D)'!$A:$S,13,FALSE))</f>
        <v/>
      </c>
      <c r="T503" s="55" t="str">
        <f>IF(VLOOKUP(ROW()-492,'Report 1 Detail (571 D)'!$A:$S,14,FALSE)="","",VLOOKUP(ROW()-492,'Report 1 Detail (571 D)'!$A:$S,14,FALSE))</f>
        <v/>
      </c>
      <c r="U503" s="55" t="str">
        <f>IF(VLOOKUP(ROW()-492,'Report 1 Detail (571 D)'!$A:$S,15,FALSE)="","",VLOOKUP(ROW()-492,'Report 1 Detail (571 D)'!$A:$S,15,FALSE))</f>
        <v/>
      </c>
      <c r="V503" s="55" t="str">
        <f>IF(VLOOKUP(ROW()-492,'Report 1 Detail (571 D)'!$A:$S,16,FALSE)="","",VLOOKUP(ROW()-492,'Report 1 Detail (571 D)'!$A:$S,16,FALSE))</f>
        <v/>
      </c>
      <c r="W503" s="55" t="str">
        <f>IF(VLOOKUP(ROW()-492,'Report 1 Detail (571 D)'!$A:$S,17,FALSE)="","",VLOOKUP(ROW()-492,'Report 1 Detail (571 D)'!$A:$S,17,FALSE))</f>
        <v/>
      </c>
      <c r="X503" s="104" t="str">
        <f>IF(VLOOKUP(ROW()-492,'Report 1 Detail (571 D)'!$A:$S,18,FALSE)="","",VLOOKUP(ROW()-492,'Report 1 Detail (571 D)'!$A:$S,18,FALSE))</f>
        <v/>
      </c>
      <c r="Y503" s="55" t="str">
        <f>IF(VLOOKUP(ROW()-492,'Report 1 Detail (571 D)'!$A:$S,19,FALSE)="","",VLOOKUP(ROW()-492,'Report 1 Detail (571 D)'!$A:$S,19,FALSE))</f>
        <v/>
      </c>
      <c r="Z503" s="55" t="s">
        <v>81</v>
      </c>
    </row>
    <row r="504" spans="8:26" x14ac:dyDescent="0.25">
      <c r="H504" s="55" t="str">
        <f>IF(VLOOKUP(ROW()-492,'Report 1 Detail (571 D)'!$A:$S,2,FALSE)="","",VLOOKUP(ROW()-492,'Report 1 Detail (571 D)'!$A:$S,2,FALSE))</f>
        <v/>
      </c>
      <c r="I504" s="104" t="str">
        <f>IF(VLOOKUP(ROW()-492,'Report 1 Detail (571 D)'!$A:$S,3,FALSE)="","",VLOOKUP(ROW()-492,'Report 1 Detail (571 D)'!$A:$S,3,FALSE))</f>
        <v/>
      </c>
      <c r="J504" s="55" t="str">
        <f>IF(VLOOKUP(ROW()-492,'Report 1 Detail (571 D)'!$A:$S,4,FALSE)="","",VLOOKUP(ROW()-492,'Report 1 Detail (571 D)'!$A:$S,4,FALSE))</f>
        <v/>
      </c>
      <c r="K504" s="55" t="str">
        <f>IF(VLOOKUP(ROW()-492,'Report 1 Detail (571 D)'!$A:$S,5,FALSE)="","",VLOOKUP(ROW()-492,'Report 1 Detail (571 D)'!$A:$S,5,FALSE))</f>
        <v/>
      </c>
      <c r="L504" s="55" t="str">
        <f>IF(VLOOKUP(ROW()-492,'Report 1 Detail (571 D)'!$A:$S,6,FALSE)="","",VLOOKUP(ROW()-492,'Report 1 Detail (571 D)'!$A:$S,6,FALSE))</f>
        <v/>
      </c>
      <c r="M504" s="55" t="str">
        <f>IF(VLOOKUP(ROW()-492,'Report 1 Detail (571 D)'!$A:$S,7,FALSE)="","",VLOOKUP(ROW()-492,'Report 1 Detail (571 D)'!$A:$S,7,FALSE))</f>
        <v/>
      </c>
      <c r="N504" s="55" t="str">
        <f>IF(VLOOKUP(ROW()-492,'Report 1 Detail (571 D)'!$A:$S,8,FALSE)="","",VLOOKUP(ROW()-492,'Report 1 Detail (571 D)'!$A:$S,8,FALSE))</f>
        <v/>
      </c>
      <c r="O504" s="55" t="str">
        <f>IF(VLOOKUP(ROW()-492,'Report 1 Detail (571 D)'!$A:$S,9,FALSE)="","",VLOOKUP(ROW()-492,'Report 1 Detail (571 D)'!$A:$S,9,FALSE))</f>
        <v/>
      </c>
      <c r="P504" s="55" t="str">
        <f>IF(VLOOKUP(ROW()-492,'Report 1 Detail (571 D)'!$A:$S,10,FALSE)="","",VLOOKUP(ROW()-492,'Report 1 Detail (571 D)'!$A:$S,10,FALSE))</f>
        <v/>
      </c>
      <c r="Q504" s="55" t="str">
        <f>IF(VLOOKUP(ROW()-492,'Report 1 Detail (571 D)'!$A:$S,11,FALSE)="","",VLOOKUP(ROW()-492,'Report 1 Detail (571 D)'!$A:$S,11,FALSE))</f>
        <v/>
      </c>
      <c r="R504" s="55" t="str">
        <f>IF(VLOOKUP(ROW()-492,'Report 1 Detail (571 D)'!$A:$S,12,FALSE)="","",VLOOKUP(ROW()-492,'Report 1 Detail (571 D)'!$A:$S,12,FALSE))</f>
        <v/>
      </c>
      <c r="S504" s="55" t="str">
        <f>IF(VLOOKUP(ROW()-492,'Report 1 Detail (571 D)'!$A:$S,13,FALSE)="","",VLOOKUP(ROW()-492,'Report 1 Detail (571 D)'!$A:$S,13,FALSE))</f>
        <v/>
      </c>
      <c r="T504" s="55" t="str">
        <f>IF(VLOOKUP(ROW()-492,'Report 1 Detail (571 D)'!$A:$S,14,FALSE)="","",VLOOKUP(ROW()-492,'Report 1 Detail (571 D)'!$A:$S,14,FALSE))</f>
        <v/>
      </c>
      <c r="U504" s="55" t="str">
        <f>IF(VLOOKUP(ROW()-492,'Report 1 Detail (571 D)'!$A:$S,15,FALSE)="","",VLOOKUP(ROW()-492,'Report 1 Detail (571 D)'!$A:$S,15,FALSE))</f>
        <v/>
      </c>
      <c r="V504" s="55" t="str">
        <f>IF(VLOOKUP(ROW()-492,'Report 1 Detail (571 D)'!$A:$S,16,FALSE)="","",VLOOKUP(ROW()-492,'Report 1 Detail (571 D)'!$A:$S,16,FALSE))</f>
        <v/>
      </c>
      <c r="W504" s="55" t="str">
        <f>IF(VLOOKUP(ROW()-492,'Report 1 Detail (571 D)'!$A:$S,17,FALSE)="","",VLOOKUP(ROW()-492,'Report 1 Detail (571 D)'!$A:$S,17,FALSE))</f>
        <v/>
      </c>
      <c r="X504" s="104" t="str">
        <f>IF(VLOOKUP(ROW()-492,'Report 1 Detail (571 D)'!$A:$S,18,FALSE)="","",VLOOKUP(ROW()-492,'Report 1 Detail (571 D)'!$A:$S,18,FALSE))</f>
        <v/>
      </c>
      <c r="Y504" s="55" t="str">
        <f>IF(VLOOKUP(ROW()-492,'Report 1 Detail (571 D)'!$A:$S,19,FALSE)="","",VLOOKUP(ROW()-492,'Report 1 Detail (571 D)'!$A:$S,19,FALSE))</f>
        <v/>
      </c>
      <c r="Z504" s="55" t="s">
        <v>81</v>
      </c>
    </row>
    <row r="505" spans="8:26" x14ac:dyDescent="0.25">
      <c r="H505" s="55" t="str">
        <f>IF(VLOOKUP(ROW()-492,'Report 1 Detail (571 D)'!$A:$S,2,FALSE)="","",VLOOKUP(ROW()-492,'Report 1 Detail (571 D)'!$A:$S,2,FALSE))</f>
        <v/>
      </c>
      <c r="I505" s="104" t="str">
        <f>IF(VLOOKUP(ROW()-492,'Report 1 Detail (571 D)'!$A:$S,3,FALSE)="","",VLOOKUP(ROW()-492,'Report 1 Detail (571 D)'!$A:$S,3,FALSE))</f>
        <v/>
      </c>
      <c r="J505" s="55" t="str">
        <f>IF(VLOOKUP(ROW()-492,'Report 1 Detail (571 D)'!$A:$S,4,FALSE)="","",VLOOKUP(ROW()-492,'Report 1 Detail (571 D)'!$A:$S,4,FALSE))</f>
        <v/>
      </c>
      <c r="K505" s="55" t="str">
        <f>IF(VLOOKUP(ROW()-492,'Report 1 Detail (571 D)'!$A:$S,5,FALSE)="","",VLOOKUP(ROW()-492,'Report 1 Detail (571 D)'!$A:$S,5,FALSE))</f>
        <v/>
      </c>
      <c r="L505" s="55" t="str">
        <f>IF(VLOOKUP(ROW()-492,'Report 1 Detail (571 D)'!$A:$S,6,FALSE)="","",VLOOKUP(ROW()-492,'Report 1 Detail (571 D)'!$A:$S,6,FALSE))</f>
        <v/>
      </c>
      <c r="M505" s="55" t="str">
        <f>IF(VLOOKUP(ROW()-492,'Report 1 Detail (571 D)'!$A:$S,7,FALSE)="","",VLOOKUP(ROW()-492,'Report 1 Detail (571 D)'!$A:$S,7,FALSE))</f>
        <v/>
      </c>
      <c r="N505" s="55" t="str">
        <f>IF(VLOOKUP(ROW()-492,'Report 1 Detail (571 D)'!$A:$S,8,FALSE)="","",VLOOKUP(ROW()-492,'Report 1 Detail (571 D)'!$A:$S,8,FALSE))</f>
        <v/>
      </c>
      <c r="O505" s="55" t="str">
        <f>IF(VLOOKUP(ROW()-492,'Report 1 Detail (571 D)'!$A:$S,9,FALSE)="","",VLOOKUP(ROW()-492,'Report 1 Detail (571 D)'!$A:$S,9,FALSE))</f>
        <v/>
      </c>
      <c r="P505" s="55" t="str">
        <f>IF(VLOOKUP(ROW()-492,'Report 1 Detail (571 D)'!$A:$S,10,FALSE)="","",VLOOKUP(ROW()-492,'Report 1 Detail (571 D)'!$A:$S,10,FALSE))</f>
        <v/>
      </c>
      <c r="Q505" s="55" t="str">
        <f>IF(VLOOKUP(ROW()-492,'Report 1 Detail (571 D)'!$A:$S,11,FALSE)="","",VLOOKUP(ROW()-492,'Report 1 Detail (571 D)'!$A:$S,11,FALSE))</f>
        <v/>
      </c>
      <c r="R505" s="55" t="str">
        <f>IF(VLOOKUP(ROW()-492,'Report 1 Detail (571 D)'!$A:$S,12,FALSE)="","",VLOOKUP(ROW()-492,'Report 1 Detail (571 D)'!$A:$S,12,FALSE))</f>
        <v/>
      </c>
      <c r="S505" s="55" t="str">
        <f>IF(VLOOKUP(ROW()-492,'Report 1 Detail (571 D)'!$A:$S,13,FALSE)="","",VLOOKUP(ROW()-492,'Report 1 Detail (571 D)'!$A:$S,13,FALSE))</f>
        <v/>
      </c>
      <c r="T505" s="55" t="str">
        <f>IF(VLOOKUP(ROW()-492,'Report 1 Detail (571 D)'!$A:$S,14,FALSE)="","",VLOOKUP(ROW()-492,'Report 1 Detail (571 D)'!$A:$S,14,FALSE))</f>
        <v/>
      </c>
      <c r="U505" s="55" t="str">
        <f>IF(VLOOKUP(ROW()-492,'Report 1 Detail (571 D)'!$A:$S,15,FALSE)="","",VLOOKUP(ROW()-492,'Report 1 Detail (571 D)'!$A:$S,15,FALSE))</f>
        <v/>
      </c>
      <c r="V505" s="55" t="str">
        <f>IF(VLOOKUP(ROW()-492,'Report 1 Detail (571 D)'!$A:$S,16,FALSE)="","",VLOOKUP(ROW()-492,'Report 1 Detail (571 D)'!$A:$S,16,FALSE))</f>
        <v/>
      </c>
      <c r="W505" s="55" t="str">
        <f>IF(VLOOKUP(ROW()-492,'Report 1 Detail (571 D)'!$A:$S,17,FALSE)="","",VLOOKUP(ROW()-492,'Report 1 Detail (571 D)'!$A:$S,17,FALSE))</f>
        <v/>
      </c>
      <c r="X505" s="104" t="str">
        <f>IF(VLOOKUP(ROW()-492,'Report 1 Detail (571 D)'!$A:$S,18,FALSE)="","",VLOOKUP(ROW()-492,'Report 1 Detail (571 D)'!$A:$S,18,FALSE))</f>
        <v/>
      </c>
      <c r="Y505" s="55" t="str">
        <f>IF(VLOOKUP(ROW()-492,'Report 1 Detail (571 D)'!$A:$S,19,FALSE)="","",VLOOKUP(ROW()-492,'Report 1 Detail (571 D)'!$A:$S,19,FALSE))</f>
        <v/>
      </c>
      <c r="Z505" s="55" t="s">
        <v>81</v>
      </c>
    </row>
    <row r="506" spans="8:26" x14ac:dyDescent="0.25">
      <c r="H506" s="55" t="str">
        <f>IF(VLOOKUP(ROW()-492,'Report 1 Detail (571 D)'!$A:$S,2,FALSE)="","",VLOOKUP(ROW()-492,'Report 1 Detail (571 D)'!$A:$S,2,FALSE))</f>
        <v/>
      </c>
      <c r="I506" s="104" t="str">
        <f>IF(VLOOKUP(ROW()-492,'Report 1 Detail (571 D)'!$A:$S,3,FALSE)="","",VLOOKUP(ROW()-492,'Report 1 Detail (571 D)'!$A:$S,3,FALSE))</f>
        <v/>
      </c>
      <c r="J506" s="55" t="str">
        <f>IF(VLOOKUP(ROW()-492,'Report 1 Detail (571 D)'!$A:$S,4,FALSE)="","",VLOOKUP(ROW()-492,'Report 1 Detail (571 D)'!$A:$S,4,FALSE))</f>
        <v/>
      </c>
      <c r="K506" s="55" t="str">
        <f>IF(VLOOKUP(ROW()-492,'Report 1 Detail (571 D)'!$A:$S,5,FALSE)="","",VLOOKUP(ROW()-492,'Report 1 Detail (571 D)'!$A:$S,5,FALSE))</f>
        <v/>
      </c>
      <c r="L506" s="55" t="str">
        <f>IF(VLOOKUP(ROW()-492,'Report 1 Detail (571 D)'!$A:$S,6,FALSE)="","",VLOOKUP(ROW()-492,'Report 1 Detail (571 D)'!$A:$S,6,FALSE))</f>
        <v/>
      </c>
      <c r="M506" s="55" t="str">
        <f>IF(VLOOKUP(ROW()-492,'Report 1 Detail (571 D)'!$A:$S,7,FALSE)="","",VLOOKUP(ROW()-492,'Report 1 Detail (571 D)'!$A:$S,7,FALSE))</f>
        <v/>
      </c>
      <c r="N506" s="55" t="str">
        <f>IF(VLOOKUP(ROW()-492,'Report 1 Detail (571 D)'!$A:$S,8,FALSE)="","",VLOOKUP(ROW()-492,'Report 1 Detail (571 D)'!$A:$S,8,FALSE))</f>
        <v/>
      </c>
      <c r="O506" s="55" t="str">
        <f>IF(VLOOKUP(ROW()-492,'Report 1 Detail (571 D)'!$A:$S,9,FALSE)="","",VLOOKUP(ROW()-492,'Report 1 Detail (571 D)'!$A:$S,9,FALSE))</f>
        <v/>
      </c>
      <c r="P506" s="55" t="str">
        <f>IF(VLOOKUP(ROW()-492,'Report 1 Detail (571 D)'!$A:$S,10,FALSE)="","",VLOOKUP(ROW()-492,'Report 1 Detail (571 D)'!$A:$S,10,FALSE))</f>
        <v/>
      </c>
      <c r="Q506" s="55" t="str">
        <f>IF(VLOOKUP(ROW()-492,'Report 1 Detail (571 D)'!$A:$S,11,FALSE)="","",VLOOKUP(ROW()-492,'Report 1 Detail (571 D)'!$A:$S,11,FALSE))</f>
        <v/>
      </c>
      <c r="R506" s="55" t="str">
        <f>IF(VLOOKUP(ROW()-492,'Report 1 Detail (571 D)'!$A:$S,12,FALSE)="","",VLOOKUP(ROW()-492,'Report 1 Detail (571 D)'!$A:$S,12,FALSE))</f>
        <v/>
      </c>
      <c r="S506" s="55" t="str">
        <f>IF(VLOOKUP(ROW()-492,'Report 1 Detail (571 D)'!$A:$S,13,FALSE)="","",VLOOKUP(ROW()-492,'Report 1 Detail (571 D)'!$A:$S,13,FALSE))</f>
        <v/>
      </c>
      <c r="T506" s="55" t="str">
        <f>IF(VLOOKUP(ROW()-492,'Report 1 Detail (571 D)'!$A:$S,14,FALSE)="","",VLOOKUP(ROW()-492,'Report 1 Detail (571 D)'!$A:$S,14,FALSE))</f>
        <v/>
      </c>
      <c r="U506" s="55" t="str">
        <f>IF(VLOOKUP(ROW()-492,'Report 1 Detail (571 D)'!$A:$S,15,FALSE)="","",VLOOKUP(ROW()-492,'Report 1 Detail (571 D)'!$A:$S,15,FALSE))</f>
        <v/>
      </c>
      <c r="V506" s="55" t="str">
        <f>IF(VLOOKUP(ROW()-492,'Report 1 Detail (571 D)'!$A:$S,16,FALSE)="","",VLOOKUP(ROW()-492,'Report 1 Detail (571 D)'!$A:$S,16,FALSE))</f>
        <v/>
      </c>
      <c r="W506" s="55" t="str">
        <f>IF(VLOOKUP(ROW()-492,'Report 1 Detail (571 D)'!$A:$S,17,FALSE)="","",VLOOKUP(ROW()-492,'Report 1 Detail (571 D)'!$A:$S,17,FALSE))</f>
        <v/>
      </c>
      <c r="X506" s="104" t="str">
        <f>IF(VLOOKUP(ROW()-492,'Report 1 Detail (571 D)'!$A:$S,18,FALSE)="","",VLOOKUP(ROW()-492,'Report 1 Detail (571 D)'!$A:$S,18,FALSE))</f>
        <v/>
      </c>
      <c r="Y506" s="55" t="str">
        <f>IF(VLOOKUP(ROW()-492,'Report 1 Detail (571 D)'!$A:$S,19,FALSE)="","",VLOOKUP(ROW()-492,'Report 1 Detail (571 D)'!$A:$S,19,FALSE))</f>
        <v/>
      </c>
      <c r="Z506" s="55" t="s">
        <v>81</v>
      </c>
    </row>
    <row r="507" spans="8:26" x14ac:dyDescent="0.25">
      <c r="H507" s="55" t="str">
        <f>IF(VLOOKUP(ROW()-492,'Report 1 Detail (571 D)'!$A:$S,2,FALSE)="","",VLOOKUP(ROW()-492,'Report 1 Detail (571 D)'!$A:$S,2,FALSE))</f>
        <v/>
      </c>
      <c r="I507" s="104" t="str">
        <f>IF(VLOOKUP(ROW()-492,'Report 1 Detail (571 D)'!$A:$S,3,FALSE)="","",VLOOKUP(ROW()-492,'Report 1 Detail (571 D)'!$A:$S,3,FALSE))</f>
        <v/>
      </c>
      <c r="J507" s="55" t="str">
        <f>IF(VLOOKUP(ROW()-492,'Report 1 Detail (571 D)'!$A:$S,4,FALSE)="","",VLOOKUP(ROW()-492,'Report 1 Detail (571 D)'!$A:$S,4,FALSE))</f>
        <v/>
      </c>
      <c r="K507" s="55" t="str">
        <f>IF(VLOOKUP(ROW()-492,'Report 1 Detail (571 D)'!$A:$S,5,FALSE)="","",VLOOKUP(ROW()-492,'Report 1 Detail (571 D)'!$A:$S,5,FALSE))</f>
        <v/>
      </c>
      <c r="L507" s="55" t="str">
        <f>IF(VLOOKUP(ROW()-492,'Report 1 Detail (571 D)'!$A:$S,6,FALSE)="","",VLOOKUP(ROW()-492,'Report 1 Detail (571 D)'!$A:$S,6,FALSE))</f>
        <v/>
      </c>
      <c r="M507" s="55" t="str">
        <f>IF(VLOOKUP(ROW()-492,'Report 1 Detail (571 D)'!$A:$S,7,FALSE)="","",VLOOKUP(ROW()-492,'Report 1 Detail (571 D)'!$A:$S,7,FALSE))</f>
        <v/>
      </c>
      <c r="N507" s="55" t="str">
        <f>IF(VLOOKUP(ROW()-492,'Report 1 Detail (571 D)'!$A:$S,8,FALSE)="","",VLOOKUP(ROW()-492,'Report 1 Detail (571 D)'!$A:$S,8,FALSE))</f>
        <v/>
      </c>
      <c r="O507" s="55" t="str">
        <f>IF(VLOOKUP(ROW()-492,'Report 1 Detail (571 D)'!$A:$S,9,FALSE)="","",VLOOKUP(ROW()-492,'Report 1 Detail (571 D)'!$A:$S,9,FALSE))</f>
        <v/>
      </c>
      <c r="P507" s="55" t="str">
        <f>IF(VLOOKUP(ROW()-492,'Report 1 Detail (571 D)'!$A:$S,10,FALSE)="","",VLOOKUP(ROW()-492,'Report 1 Detail (571 D)'!$A:$S,10,FALSE))</f>
        <v/>
      </c>
      <c r="Q507" s="55" t="str">
        <f>IF(VLOOKUP(ROW()-492,'Report 1 Detail (571 D)'!$A:$S,11,FALSE)="","",VLOOKUP(ROW()-492,'Report 1 Detail (571 D)'!$A:$S,11,FALSE))</f>
        <v/>
      </c>
      <c r="R507" s="55" t="str">
        <f>IF(VLOOKUP(ROW()-492,'Report 1 Detail (571 D)'!$A:$S,12,FALSE)="","",VLOOKUP(ROW()-492,'Report 1 Detail (571 D)'!$A:$S,12,FALSE))</f>
        <v/>
      </c>
      <c r="S507" s="55" t="str">
        <f>IF(VLOOKUP(ROW()-492,'Report 1 Detail (571 D)'!$A:$S,13,FALSE)="","",VLOOKUP(ROW()-492,'Report 1 Detail (571 D)'!$A:$S,13,FALSE))</f>
        <v/>
      </c>
      <c r="T507" s="55" t="str">
        <f>IF(VLOOKUP(ROW()-492,'Report 1 Detail (571 D)'!$A:$S,14,FALSE)="","",VLOOKUP(ROW()-492,'Report 1 Detail (571 D)'!$A:$S,14,FALSE))</f>
        <v/>
      </c>
      <c r="U507" s="55" t="str">
        <f>IF(VLOOKUP(ROW()-492,'Report 1 Detail (571 D)'!$A:$S,15,FALSE)="","",VLOOKUP(ROW()-492,'Report 1 Detail (571 D)'!$A:$S,15,FALSE))</f>
        <v/>
      </c>
      <c r="V507" s="55" t="str">
        <f>IF(VLOOKUP(ROW()-492,'Report 1 Detail (571 D)'!$A:$S,16,FALSE)="","",VLOOKUP(ROW()-492,'Report 1 Detail (571 D)'!$A:$S,16,FALSE))</f>
        <v/>
      </c>
      <c r="W507" s="55" t="str">
        <f>IF(VLOOKUP(ROW()-492,'Report 1 Detail (571 D)'!$A:$S,17,FALSE)="","",VLOOKUP(ROW()-492,'Report 1 Detail (571 D)'!$A:$S,17,FALSE))</f>
        <v/>
      </c>
      <c r="X507" s="104" t="str">
        <f>IF(VLOOKUP(ROW()-492,'Report 1 Detail (571 D)'!$A:$S,18,FALSE)="","",VLOOKUP(ROW()-492,'Report 1 Detail (571 D)'!$A:$S,18,FALSE))</f>
        <v/>
      </c>
      <c r="Y507" s="55" t="str">
        <f>IF(VLOOKUP(ROW()-492,'Report 1 Detail (571 D)'!$A:$S,19,FALSE)="","",VLOOKUP(ROW()-492,'Report 1 Detail (571 D)'!$A:$S,19,FALSE))</f>
        <v/>
      </c>
      <c r="Z507" s="55" t="s">
        <v>81</v>
      </c>
    </row>
    <row r="508" spans="8:26" x14ac:dyDescent="0.25">
      <c r="H508" s="55" t="str">
        <f>IF(VLOOKUP(ROW()-492,'Report 1 Detail (571 D)'!$A:$S,2,FALSE)="","",VLOOKUP(ROW()-492,'Report 1 Detail (571 D)'!$A:$S,2,FALSE))</f>
        <v/>
      </c>
      <c r="I508" s="104" t="str">
        <f>IF(VLOOKUP(ROW()-492,'Report 1 Detail (571 D)'!$A:$S,3,FALSE)="","",VLOOKUP(ROW()-492,'Report 1 Detail (571 D)'!$A:$S,3,FALSE))</f>
        <v/>
      </c>
      <c r="J508" s="55" t="str">
        <f>IF(VLOOKUP(ROW()-492,'Report 1 Detail (571 D)'!$A:$S,4,FALSE)="","",VLOOKUP(ROW()-492,'Report 1 Detail (571 D)'!$A:$S,4,FALSE))</f>
        <v/>
      </c>
      <c r="K508" s="55" t="str">
        <f>IF(VLOOKUP(ROW()-492,'Report 1 Detail (571 D)'!$A:$S,5,FALSE)="","",VLOOKUP(ROW()-492,'Report 1 Detail (571 D)'!$A:$S,5,FALSE))</f>
        <v/>
      </c>
      <c r="L508" s="55" t="str">
        <f>IF(VLOOKUP(ROW()-492,'Report 1 Detail (571 D)'!$A:$S,6,FALSE)="","",VLOOKUP(ROW()-492,'Report 1 Detail (571 D)'!$A:$S,6,FALSE))</f>
        <v/>
      </c>
      <c r="M508" s="55" t="str">
        <f>IF(VLOOKUP(ROW()-492,'Report 1 Detail (571 D)'!$A:$S,7,FALSE)="","",VLOOKUP(ROW()-492,'Report 1 Detail (571 D)'!$A:$S,7,FALSE))</f>
        <v/>
      </c>
      <c r="N508" s="55" t="str">
        <f>IF(VLOOKUP(ROW()-492,'Report 1 Detail (571 D)'!$A:$S,8,FALSE)="","",VLOOKUP(ROW()-492,'Report 1 Detail (571 D)'!$A:$S,8,FALSE))</f>
        <v/>
      </c>
      <c r="O508" s="55" t="str">
        <f>IF(VLOOKUP(ROW()-492,'Report 1 Detail (571 D)'!$A:$S,9,FALSE)="","",VLOOKUP(ROW()-492,'Report 1 Detail (571 D)'!$A:$S,9,FALSE))</f>
        <v/>
      </c>
      <c r="P508" s="55" t="str">
        <f>IF(VLOOKUP(ROW()-492,'Report 1 Detail (571 D)'!$A:$S,10,FALSE)="","",VLOOKUP(ROW()-492,'Report 1 Detail (571 D)'!$A:$S,10,FALSE))</f>
        <v/>
      </c>
      <c r="Q508" s="55" t="str">
        <f>IF(VLOOKUP(ROW()-492,'Report 1 Detail (571 D)'!$A:$S,11,FALSE)="","",VLOOKUP(ROW()-492,'Report 1 Detail (571 D)'!$A:$S,11,FALSE))</f>
        <v/>
      </c>
      <c r="R508" s="55" t="str">
        <f>IF(VLOOKUP(ROW()-492,'Report 1 Detail (571 D)'!$A:$S,12,FALSE)="","",VLOOKUP(ROW()-492,'Report 1 Detail (571 D)'!$A:$S,12,FALSE))</f>
        <v/>
      </c>
      <c r="S508" s="55" t="str">
        <f>IF(VLOOKUP(ROW()-492,'Report 1 Detail (571 D)'!$A:$S,13,FALSE)="","",VLOOKUP(ROW()-492,'Report 1 Detail (571 D)'!$A:$S,13,FALSE))</f>
        <v/>
      </c>
      <c r="T508" s="55" t="str">
        <f>IF(VLOOKUP(ROW()-492,'Report 1 Detail (571 D)'!$A:$S,14,FALSE)="","",VLOOKUP(ROW()-492,'Report 1 Detail (571 D)'!$A:$S,14,FALSE))</f>
        <v/>
      </c>
      <c r="U508" s="55" t="str">
        <f>IF(VLOOKUP(ROW()-492,'Report 1 Detail (571 D)'!$A:$S,15,FALSE)="","",VLOOKUP(ROW()-492,'Report 1 Detail (571 D)'!$A:$S,15,FALSE))</f>
        <v/>
      </c>
      <c r="V508" s="55" t="str">
        <f>IF(VLOOKUP(ROW()-492,'Report 1 Detail (571 D)'!$A:$S,16,FALSE)="","",VLOOKUP(ROW()-492,'Report 1 Detail (571 D)'!$A:$S,16,FALSE))</f>
        <v/>
      </c>
      <c r="W508" s="55" t="str">
        <f>IF(VLOOKUP(ROW()-492,'Report 1 Detail (571 D)'!$A:$S,17,FALSE)="","",VLOOKUP(ROW()-492,'Report 1 Detail (571 D)'!$A:$S,17,FALSE))</f>
        <v/>
      </c>
      <c r="X508" s="104" t="str">
        <f>IF(VLOOKUP(ROW()-492,'Report 1 Detail (571 D)'!$A:$S,18,FALSE)="","",VLOOKUP(ROW()-492,'Report 1 Detail (571 D)'!$A:$S,18,FALSE))</f>
        <v/>
      </c>
      <c r="Y508" s="55" t="str">
        <f>IF(VLOOKUP(ROW()-492,'Report 1 Detail (571 D)'!$A:$S,19,FALSE)="","",VLOOKUP(ROW()-492,'Report 1 Detail (571 D)'!$A:$S,19,FALSE))</f>
        <v/>
      </c>
      <c r="Z508" s="55" t="s">
        <v>81</v>
      </c>
    </row>
    <row r="509" spans="8:26" x14ac:dyDescent="0.25">
      <c r="H509" s="55" t="str">
        <f>IF(VLOOKUP(ROW()-492,'Report 1 Detail (571 D)'!$A:$S,2,FALSE)="","",VLOOKUP(ROW()-492,'Report 1 Detail (571 D)'!$A:$S,2,FALSE))</f>
        <v/>
      </c>
      <c r="I509" s="104" t="str">
        <f>IF(VLOOKUP(ROW()-492,'Report 1 Detail (571 D)'!$A:$S,3,FALSE)="","",VLOOKUP(ROW()-492,'Report 1 Detail (571 D)'!$A:$S,3,FALSE))</f>
        <v/>
      </c>
      <c r="J509" s="55" t="str">
        <f>IF(VLOOKUP(ROW()-492,'Report 1 Detail (571 D)'!$A:$S,4,FALSE)="","",VLOOKUP(ROW()-492,'Report 1 Detail (571 D)'!$A:$S,4,FALSE))</f>
        <v/>
      </c>
      <c r="K509" s="55" t="str">
        <f>IF(VLOOKUP(ROW()-492,'Report 1 Detail (571 D)'!$A:$S,5,FALSE)="","",VLOOKUP(ROW()-492,'Report 1 Detail (571 D)'!$A:$S,5,FALSE))</f>
        <v/>
      </c>
      <c r="L509" s="55" t="str">
        <f>IF(VLOOKUP(ROW()-492,'Report 1 Detail (571 D)'!$A:$S,6,FALSE)="","",VLOOKUP(ROW()-492,'Report 1 Detail (571 D)'!$A:$S,6,FALSE))</f>
        <v/>
      </c>
      <c r="M509" s="55" t="str">
        <f>IF(VLOOKUP(ROW()-492,'Report 1 Detail (571 D)'!$A:$S,7,FALSE)="","",VLOOKUP(ROW()-492,'Report 1 Detail (571 D)'!$A:$S,7,FALSE))</f>
        <v/>
      </c>
      <c r="N509" s="55" t="str">
        <f>IF(VLOOKUP(ROW()-492,'Report 1 Detail (571 D)'!$A:$S,8,FALSE)="","",VLOOKUP(ROW()-492,'Report 1 Detail (571 D)'!$A:$S,8,FALSE))</f>
        <v/>
      </c>
      <c r="O509" s="55" t="str">
        <f>IF(VLOOKUP(ROW()-492,'Report 1 Detail (571 D)'!$A:$S,9,FALSE)="","",VLOOKUP(ROW()-492,'Report 1 Detail (571 D)'!$A:$S,9,FALSE))</f>
        <v/>
      </c>
      <c r="P509" s="55" t="str">
        <f>IF(VLOOKUP(ROW()-492,'Report 1 Detail (571 D)'!$A:$S,10,FALSE)="","",VLOOKUP(ROW()-492,'Report 1 Detail (571 D)'!$A:$S,10,FALSE))</f>
        <v/>
      </c>
      <c r="Q509" s="55" t="str">
        <f>IF(VLOOKUP(ROW()-492,'Report 1 Detail (571 D)'!$A:$S,11,FALSE)="","",VLOOKUP(ROW()-492,'Report 1 Detail (571 D)'!$A:$S,11,FALSE))</f>
        <v/>
      </c>
      <c r="R509" s="55" t="str">
        <f>IF(VLOOKUP(ROW()-492,'Report 1 Detail (571 D)'!$A:$S,12,FALSE)="","",VLOOKUP(ROW()-492,'Report 1 Detail (571 D)'!$A:$S,12,FALSE))</f>
        <v/>
      </c>
      <c r="S509" s="55" t="str">
        <f>IF(VLOOKUP(ROW()-492,'Report 1 Detail (571 D)'!$A:$S,13,FALSE)="","",VLOOKUP(ROW()-492,'Report 1 Detail (571 D)'!$A:$S,13,FALSE))</f>
        <v/>
      </c>
      <c r="T509" s="55" t="str">
        <f>IF(VLOOKUP(ROW()-492,'Report 1 Detail (571 D)'!$A:$S,14,FALSE)="","",VLOOKUP(ROW()-492,'Report 1 Detail (571 D)'!$A:$S,14,FALSE))</f>
        <v/>
      </c>
      <c r="U509" s="55" t="str">
        <f>IF(VLOOKUP(ROW()-492,'Report 1 Detail (571 D)'!$A:$S,15,FALSE)="","",VLOOKUP(ROW()-492,'Report 1 Detail (571 D)'!$A:$S,15,FALSE))</f>
        <v/>
      </c>
      <c r="V509" s="55" t="str">
        <f>IF(VLOOKUP(ROW()-492,'Report 1 Detail (571 D)'!$A:$S,16,FALSE)="","",VLOOKUP(ROW()-492,'Report 1 Detail (571 D)'!$A:$S,16,FALSE))</f>
        <v/>
      </c>
      <c r="W509" s="55" t="str">
        <f>IF(VLOOKUP(ROW()-492,'Report 1 Detail (571 D)'!$A:$S,17,FALSE)="","",VLOOKUP(ROW()-492,'Report 1 Detail (571 D)'!$A:$S,17,FALSE))</f>
        <v/>
      </c>
      <c r="X509" s="104" t="str">
        <f>IF(VLOOKUP(ROW()-492,'Report 1 Detail (571 D)'!$A:$S,18,FALSE)="","",VLOOKUP(ROW()-492,'Report 1 Detail (571 D)'!$A:$S,18,FALSE))</f>
        <v/>
      </c>
      <c r="Y509" s="55" t="str">
        <f>IF(VLOOKUP(ROW()-492,'Report 1 Detail (571 D)'!$A:$S,19,FALSE)="","",VLOOKUP(ROW()-492,'Report 1 Detail (571 D)'!$A:$S,19,FALSE))</f>
        <v/>
      </c>
      <c r="Z509" s="55" t="s">
        <v>81</v>
      </c>
    </row>
    <row r="510" spans="8:26" x14ac:dyDescent="0.25">
      <c r="H510" s="55" t="str">
        <f>IF(VLOOKUP(ROW()-492,'Report 1 Detail (571 D)'!$A:$S,2,FALSE)="","",VLOOKUP(ROW()-492,'Report 1 Detail (571 D)'!$A:$S,2,FALSE))</f>
        <v/>
      </c>
      <c r="I510" s="104" t="str">
        <f>IF(VLOOKUP(ROW()-492,'Report 1 Detail (571 D)'!$A:$S,3,FALSE)="","",VLOOKUP(ROW()-492,'Report 1 Detail (571 D)'!$A:$S,3,FALSE))</f>
        <v/>
      </c>
      <c r="J510" s="55" t="str">
        <f>IF(VLOOKUP(ROW()-492,'Report 1 Detail (571 D)'!$A:$S,4,FALSE)="","",VLOOKUP(ROW()-492,'Report 1 Detail (571 D)'!$A:$S,4,FALSE))</f>
        <v/>
      </c>
      <c r="K510" s="55" t="str">
        <f>IF(VLOOKUP(ROW()-492,'Report 1 Detail (571 D)'!$A:$S,5,FALSE)="","",VLOOKUP(ROW()-492,'Report 1 Detail (571 D)'!$A:$S,5,FALSE))</f>
        <v/>
      </c>
      <c r="L510" s="55" t="str">
        <f>IF(VLOOKUP(ROW()-492,'Report 1 Detail (571 D)'!$A:$S,6,FALSE)="","",VLOOKUP(ROW()-492,'Report 1 Detail (571 D)'!$A:$S,6,FALSE))</f>
        <v/>
      </c>
      <c r="M510" s="55" t="str">
        <f>IF(VLOOKUP(ROW()-492,'Report 1 Detail (571 D)'!$A:$S,7,FALSE)="","",VLOOKUP(ROW()-492,'Report 1 Detail (571 D)'!$A:$S,7,FALSE))</f>
        <v/>
      </c>
      <c r="N510" s="55" t="str">
        <f>IF(VLOOKUP(ROW()-492,'Report 1 Detail (571 D)'!$A:$S,8,FALSE)="","",VLOOKUP(ROW()-492,'Report 1 Detail (571 D)'!$A:$S,8,FALSE))</f>
        <v/>
      </c>
      <c r="O510" s="55" t="str">
        <f>IF(VLOOKUP(ROW()-492,'Report 1 Detail (571 D)'!$A:$S,9,FALSE)="","",VLOOKUP(ROW()-492,'Report 1 Detail (571 D)'!$A:$S,9,FALSE))</f>
        <v/>
      </c>
      <c r="P510" s="55" t="str">
        <f>IF(VLOOKUP(ROW()-492,'Report 1 Detail (571 D)'!$A:$S,10,FALSE)="","",VLOOKUP(ROW()-492,'Report 1 Detail (571 D)'!$A:$S,10,FALSE))</f>
        <v/>
      </c>
      <c r="Q510" s="55" t="str">
        <f>IF(VLOOKUP(ROW()-492,'Report 1 Detail (571 D)'!$A:$S,11,FALSE)="","",VLOOKUP(ROW()-492,'Report 1 Detail (571 D)'!$A:$S,11,FALSE))</f>
        <v/>
      </c>
      <c r="R510" s="55" t="str">
        <f>IF(VLOOKUP(ROW()-492,'Report 1 Detail (571 D)'!$A:$S,12,FALSE)="","",VLOOKUP(ROW()-492,'Report 1 Detail (571 D)'!$A:$S,12,FALSE))</f>
        <v/>
      </c>
      <c r="S510" s="55" t="str">
        <f>IF(VLOOKUP(ROW()-492,'Report 1 Detail (571 D)'!$A:$S,13,FALSE)="","",VLOOKUP(ROW()-492,'Report 1 Detail (571 D)'!$A:$S,13,FALSE))</f>
        <v/>
      </c>
      <c r="T510" s="55" t="str">
        <f>IF(VLOOKUP(ROW()-492,'Report 1 Detail (571 D)'!$A:$S,14,FALSE)="","",VLOOKUP(ROW()-492,'Report 1 Detail (571 D)'!$A:$S,14,FALSE))</f>
        <v/>
      </c>
      <c r="U510" s="55" t="str">
        <f>IF(VLOOKUP(ROW()-492,'Report 1 Detail (571 D)'!$A:$S,15,FALSE)="","",VLOOKUP(ROW()-492,'Report 1 Detail (571 D)'!$A:$S,15,FALSE))</f>
        <v/>
      </c>
      <c r="V510" s="55" t="str">
        <f>IF(VLOOKUP(ROW()-492,'Report 1 Detail (571 D)'!$A:$S,16,FALSE)="","",VLOOKUP(ROW()-492,'Report 1 Detail (571 D)'!$A:$S,16,FALSE))</f>
        <v/>
      </c>
      <c r="W510" s="55" t="str">
        <f>IF(VLOOKUP(ROW()-492,'Report 1 Detail (571 D)'!$A:$S,17,FALSE)="","",VLOOKUP(ROW()-492,'Report 1 Detail (571 D)'!$A:$S,17,FALSE))</f>
        <v/>
      </c>
      <c r="X510" s="104" t="str">
        <f>IF(VLOOKUP(ROW()-492,'Report 1 Detail (571 D)'!$A:$S,18,FALSE)="","",VLOOKUP(ROW()-492,'Report 1 Detail (571 D)'!$A:$S,18,FALSE))</f>
        <v/>
      </c>
      <c r="Y510" s="55" t="str">
        <f>IF(VLOOKUP(ROW()-492,'Report 1 Detail (571 D)'!$A:$S,19,FALSE)="","",VLOOKUP(ROW()-492,'Report 1 Detail (571 D)'!$A:$S,19,FALSE))</f>
        <v/>
      </c>
      <c r="Z510" s="55" t="s">
        <v>81</v>
      </c>
    </row>
    <row r="511" spans="8:26" x14ac:dyDescent="0.25">
      <c r="H511" s="55" t="str">
        <f>IF(VLOOKUP(ROW()-492,'Report 1 Detail (571 D)'!$A:$S,2,FALSE)="","",VLOOKUP(ROW()-492,'Report 1 Detail (571 D)'!$A:$S,2,FALSE))</f>
        <v/>
      </c>
      <c r="I511" s="104" t="str">
        <f>IF(VLOOKUP(ROW()-492,'Report 1 Detail (571 D)'!$A:$S,3,FALSE)="","",VLOOKUP(ROW()-492,'Report 1 Detail (571 D)'!$A:$S,3,FALSE))</f>
        <v/>
      </c>
      <c r="J511" s="55" t="str">
        <f>IF(VLOOKUP(ROW()-492,'Report 1 Detail (571 D)'!$A:$S,4,FALSE)="","",VLOOKUP(ROW()-492,'Report 1 Detail (571 D)'!$A:$S,4,FALSE))</f>
        <v/>
      </c>
      <c r="K511" s="55" t="str">
        <f>IF(VLOOKUP(ROW()-492,'Report 1 Detail (571 D)'!$A:$S,5,FALSE)="","",VLOOKUP(ROW()-492,'Report 1 Detail (571 D)'!$A:$S,5,FALSE))</f>
        <v/>
      </c>
      <c r="L511" s="55" t="str">
        <f>IF(VLOOKUP(ROW()-492,'Report 1 Detail (571 D)'!$A:$S,6,FALSE)="","",VLOOKUP(ROW()-492,'Report 1 Detail (571 D)'!$A:$S,6,FALSE))</f>
        <v/>
      </c>
      <c r="M511" s="55" t="str">
        <f>IF(VLOOKUP(ROW()-492,'Report 1 Detail (571 D)'!$A:$S,7,FALSE)="","",VLOOKUP(ROW()-492,'Report 1 Detail (571 D)'!$A:$S,7,FALSE))</f>
        <v/>
      </c>
      <c r="N511" s="55" t="str">
        <f>IF(VLOOKUP(ROW()-492,'Report 1 Detail (571 D)'!$A:$S,8,FALSE)="","",VLOOKUP(ROW()-492,'Report 1 Detail (571 D)'!$A:$S,8,FALSE))</f>
        <v/>
      </c>
      <c r="O511" s="55" t="str">
        <f>IF(VLOOKUP(ROW()-492,'Report 1 Detail (571 D)'!$A:$S,9,FALSE)="","",VLOOKUP(ROW()-492,'Report 1 Detail (571 D)'!$A:$S,9,FALSE))</f>
        <v/>
      </c>
      <c r="P511" s="55" t="str">
        <f>IF(VLOOKUP(ROW()-492,'Report 1 Detail (571 D)'!$A:$S,10,FALSE)="","",VLOOKUP(ROW()-492,'Report 1 Detail (571 D)'!$A:$S,10,FALSE))</f>
        <v/>
      </c>
      <c r="Q511" s="55" t="str">
        <f>IF(VLOOKUP(ROW()-492,'Report 1 Detail (571 D)'!$A:$S,11,FALSE)="","",VLOOKUP(ROW()-492,'Report 1 Detail (571 D)'!$A:$S,11,FALSE))</f>
        <v/>
      </c>
      <c r="R511" s="55" t="str">
        <f>IF(VLOOKUP(ROW()-492,'Report 1 Detail (571 D)'!$A:$S,12,FALSE)="","",VLOOKUP(ROW()-492,'Report 1 Detail (571 D)'!$A:$S,12,FALSE))</f>
        <v/>
      </c>
      <c r="S511" s="55" t="str">
        <f>IF(VLOOKUP(ROW()-492,'Report 1 Detail (571 D)'!$A:$S,13,FALSE)="","",VLOOKUP(ROW()-492,'Report 1 Detail (571 D)'!$A:$S,13,FALSE))</f>
        <v/>
      </c>
      <c r="T511" s="55" t="str">
        <f>IF(VLOOKUP(ROW()-492,'Report 1 Detail (571 D)'!$A:$S,14,FALSE)="","",VLOOKUP(ROW()-492,'Report 1 Detail (571 D)'!$A:$S,14,FALSE))</f>
        <v/>
      </c>
      <c r="U511" s="55" t="str">
        <f>IF(VLOOKUP(ROW()-492,'Report 1 Detail (571 D)'!$A:$S,15,FALSE)="","",VLOOKUP(ROW()-492,'Report 1 Detail (571 D)'!$A:$S,15,FALSE))</f>
        <v/>
      </c>
      <c r="V511" s="55" t="str">
        <f>IF(VLOOKUP(ROW()-492,'Report 1 Detail (571 D)'!$A:$S,16,FALSE)="","",VLOOKUP(ROW()-492,'Report 1 Detail (571 D)'!$A:$S,16,FALSE))</f>
        <v/>
      </c>
      <c r="W511" s="55" t="str">
        <f>IF(VLOOKUP(ROW()-492,'Report 1 Detail (571 D)'!$A:$S,17,FALSE)="","",VLOOKUP(ROW()-492,'Report 1 Detail (571 D)'!$A:$S,17,FALSE))</f>
        <v/>
      </c>
      <c r="X511" s="104" t="str">
        <f>IF(VLOOKUP(ROW()-492,'Report 1 Detail (571 D)'!$A:$S,18,FALSE)="","",VLOOKUP(ROW()-492,'Report 1 Detail (571 D)'!$A:$S,18,FALSE))</f>
        <v/>
      </c>
      <c r="Y511" s="55" t="str">
        <f>IF(VLOOKUP(ROW()-492,'Report 1 Detail (571 D)'!$A:$S,19,FALSE)="","",VLOOKUP(ROW()-492,'Report 1 Detail (571 D)'!$A:$S,19,FALSE))</f>
        <v/>
      </c>
      <c r="Z511" s="55" t="s">
        <v>81</v>
      </c>
    </row>
    <row r="512" spans="8:26" x14ac:dyDescent="0.25">
      <c r="H512" s="55" t="str">
        <f>IF(VLOOKUP(ROW()-492,'Report 1 Detail (571 D)'!$A:$S,2,FALSE)="","",VLOOKUP(ROW()-492,'Report 1 Detail (571 D)'!$A:$S,2,FALSE))</f>
        <v/>
      </c>
      <c r="I512" s="104" t="str">
        <f>IF(VLOOKUP(ROW()-492,'Report 1 Detail (571 D)'!$A:$S,3,FALSE)="","",VLOOKUP(ROW()-492,'Report 1 Detail (571 D)'!$A:$S,3,FALSE))</f>
        <v/>
      </c>
      <c r="J512" s="55" t="str">
        <f>IF(VLOOKUP(ROW()-492,'Report 1 Detail (571 D)'!$A:$S,4,FALSE)="","",VLOOKUP(ROW()-492,'Report 1 Detail (571 D)'!$A:$S,4,FALSE))</f>
        <v/>
      </c>
      <c r="K512" s="55" t="str">
        <f>IF(VLOOKUP(ROW()-492,'Report 1 Detail (571 D)'!$A:$S,5,FALSE)="","",VLOOKUP(ROW()-492,'Report 1 Detail (571 D)'!$A:$S,5,FALSE))</f>
        <v/>
      </c>
      <c r="L512" s="55" t="str">
        <f>IF(VLOOKUP(ROW()-492,'Report 1 Detail (571 D)'!$A:$S,6,FALSE)="","",VLOOKUP(ROW()-492,'Report 1 Detail (571 D)'!$A:$S,6,FALSE))</f>
        <v/>
      </c>
      <c r="M512" s="55" t="str">
        <f>IF(VLOOKUP(ROW()-492,'Report 1 Detail (571 D)'!$A:$S,7,FALSE)="","",VLOOKUP(ROW()-492,'Report 1 Detail (571 D)'!$A:$S,7,FALSE))</f>
        <v/>
      </c>
      <c r="N512" s="55" t="str">
        <f>IF(VLOOKUP(ROW()-492,'Report 1 Detail (571 D)'!$A:$S,8,FALSE)="","",VLOOKUP(ROW()-492,'Report 1 Detail (571 D)'!$A:$S,8,FALSE))</f>
        <v/>
      </c>
      <c r="O512" s="55" t="str">
        <f>IF(VLOOKUP(ROW()-492,'Report 1 Detail (571 D)'!$A:$S,9,FALSE)="","",VLOOKUP(ROW()-492,'Report 1 Detail (571 D)'!$A:$S,9,FALSE))</f>
        <v/>
      </c>
      <c r="P512" s="55" t="str">
        <f>IF(VLOOKUP(ROW()-492,'Report 1 Detail (571 D)'!$A:$S,10,FALSE)="","",VLOOKUP(ROW()-492,'Report 1 Detail (571 D)'!$A:$S,10,FALSE))</f>
        <v/>
      </c>
      <c r="Q512" s="55" t="str">
        <f>IF(VLOOKUP(ROW()-492,'Report 1 Detail (571 D)'!$A:$S,11,FALSE)="","",VLOOKUP(ROW()-492,'Report 1 Detail (571 D)'!$A:$S,11,FALSE))</f>
        <v/>
      </c>
      <c r="R512" s="55" t="str">
        <f>IF(VLOOKUP(ROW()-492,'Report 1 Detail (571 D)'!$A:$S,12,FALSE)="","",VLOOKUP(ROW()-492,'Report 1 Detail (571 D)'!$A:$S,12,FALSE))</f>
        <v/>
      </c>
      <c r="S512" s="55" t="str">
        <f>IF(VLOOKUP(ROW()-492,'Report 1 Detail (571 D)'!$A:$S,13,FALSE)="","",VLOOKUP(ROW()-492,'Report 1 Detail (571 D)'!$A:$S,13,FALSE))</f>
        <v/>
      </c>
      <c r="T512" s="55" t="str">
        <f>IF(VLOOKUP(ROW()-492,'Report 1 Detail (571 D)'!$A:$S,14,FALSE)="","",VLOOKUP(ROW()-492,'Report 1 Detail (571 D)'!$A:$S,14,FALSE))</f>
        <v/>
      </c>
      <c r="U512" s="55" t="str">
        <f>IF(VLOOKUP(ROW()-492,'Report 1 Detail (571 D)'!$A:$S,15,FALSE)="","",VLOOKUP(ROW()-492,'Report 1 Detail (571 D)'!$A:$S,15,FALSE))</f>
        <v/>
      </c>
      <c r="V512" s="55" t="str">
        <f>IF(VLOOKUP(ROW()-492,'Report 1 Detail (571 D)'!$A:$S,16,FALSE)="","",VLOOKUP(ROW()-492,'Report 1 Detail (571 D)'!$A:$S,16,FALSE))</f>
        <v/>
      </c>
      <c r="W512" s="55" t="str">
        <f>IF(VLOOKUP(ROW()-492,'Report 1 Detail (571 D)'!$A:$S,17,FALSE)="","",VLOOKUP(ROW()-492,'Report 1 Detail (571 D)'!$A:$S,17,FALSE))</f>
        <v/>
      </c>
      <c r="X512" s="104" t="str">
        <f>IF(VLOOKUP(ROW()-492,'Report 1 Detail (571 D)'!$A:$S,18,FALSE)="","",VLOOKUP(ROW()-492,'Report 1 Detail (571 D)'!$A:$S,18,FALSE))</f>
        <v/>
      </c>
      <c r="Y512" s="55" t="str">
        <f>IF(VLOOKUP(ROW()-492,'Report 1 Detail (571 D)'!$A:$S,19,FALSE)="","",VLOOKUP(ROW()-492,'Report 1 Detail (571 D)'!$A:$S,19,FALSE))</f>
        <v/>
      </c>
      <c r="Z512" s="55" t="s">
        <v>81</v>
      </c>
    </row>
    <row r="513" spans="8:26" x14ac:dyDescent="0.25">
      <c r="H513" s="55" t="str">
        <f>IF(VLOOKUP(ROW()-492,'Report 1 Detail (571 D)'!$A:$S,2,FALSE)="","",VLOOKUP(ROW()-492,'Report 1 Detail (571 D)'!$A:$S,2,FALSE))</f>
        <v/>
      </c>
      <c r="I513" s="104" t="str">
        <f>IF(VLOOKUP(ROW()-492,'Report 1 Detail (571 D)'!$A:$S,3,FALSE)="","",VLOOKUP(ROW()-492,'Report 1 Detail (571 D)'!$A:$S,3,FALSE))</f>
        <v/>
      </c>
      <c r="J513" s="55" t="str">
        <f>IF(VLOOKUP(ROW()-492,'Report 1 Detail (571 D)'!$A:$S,4,FALSE)="","",VLOOKUP(ROW()-492,'Report 1 Detail (571 D)'!$A:$S,4,FALSE))</f>
        <v/>
      </c>
      <c r="K513" s="55" t="str">
        <f>IF(VLOOKUP(ROW()-492,'Report 1 Detail (571 D)'!$A:$S,5,FALSE)="","",VLOOKUP(ROW()-492,'Report 1 Detail (571 D)'!$A:$S,5,FALSE))</f>
        <v/>
      </c>
      <c r="L513" s="55" t="str">
        <f>IF(VLOOKUP(ROW()-492,'Report 1 Detail (571 D)'!$A:$S,6,FALSE)="","",VLOOKUP(ROW()-492,'Report 1 Detail (571 D)'!$A:$S,6,FALSE))</f>
        <v/>
      </c>
      <c r="M513" s="55" t="str">
        <f>IF(VLOOKUP(ROW()-492,'Report 1 Detail (571 D)'!$A:$S,7,FALSE)="","",VLOOKUP(ROW()-492,'Report 1 Detail (571 D)'!$A:$S,7,FALSE))</f>
        <v/>
      </c>
      <c r="N513" s="55" t="str">
        <f>IF(VLOOKUP(ROW()-492,'Report 1 Detail (571 D)'!$A:$S,8,FALSE)="","",VLOOKUP(ROW()-492,'Report 1 Detail (571 D)'!$A:$S,8,FALSE))</f>
        <v/>
      </c>
      <c r="O513" s="55" t="str">
        <f>IF(VLOOKUP(ROW()-492,'Report 1 Detail (571 D)'!$A:$S,9,FALSE)="","",VLOOKUP(ROW()-492,'Report 1 Detail (571 D)'!$A:$S,9,FALSE))</f>
        <v/>
      </c>
      <c r="P513" s="55" t="str">
        <f>IF(VLOOKUP(ROW()-492,'Report 1 Detail (571 D)'!$A:$S,10,FALSE)="","",VLOOKUP(ROW()-492,'Report 1 Detail (571 D)'!$A:$S,10,FALSE))</f>
        <v/>
      </c>
      <c r="Q513" s="55" t="str">
        <f>IF(VLOOKUP(ROW()-492,'Report 1 Detail (571 D)'!$A:$S,11,FALSE)="","",VLOOKUP(ROW()-492,'Report 1 Detail (571 D)'!$A:$S,11,FALSE))</f>
        <v/>
      </c>
      <c r="R513" s="55" t="str">
        <f>IF(VLOOKUP(ROW()-492,'Report 1 Detail (571 D)'!$A:$S,12,FALSE)="","",VLOOKUP(ROW()-492,'Report 1 Detail (571 D)'!$A:$S,12,FALSE))</f>
        <v/>
      </c>
      <c r="S513" s="55" t="str">
        <f>IF(VLOOKUP(ROW()-492,'Report 1 Detail (571 D)'!$A:$S,13,FALSE)="","",VLOOKUP(ROW()-492,'Report 1 Detail (571 D)'!$A:$S,13,FALSE))</f>
        <v/>
      </c>
      <c r="T513" s="55" t="str">
        <f>IF(VLOOKUP(ROW()-492,'Report 1 Detail (571 D)'!$A:$S,14,FALSE)="","",VLOOKUP(ROW()-492,'Report 1 Detail (571 D)'!$A:$S,14,FALSE))</f>
        <v/>
      </c>
      <c r="U513" s="55" t="str">
        <f>IF(VLOOKUP(ROW()-492,'Report 1 Detail (571 D)'!$A:$S,15,FALSE)="","",VLOOKUP(ROW()-492,'Report 1 Detail (571 D)'!$A:$S,15,FALSE))</f>
        <v/>
      </c>
      <c r="V513" s="55" t="str">
        <f>IF(VLOOKUP(ROW()-492,'Report 1 Detail (571 D)'!$A:$S,16,FALSE)="","",VLOOKUP(ROW()-492,'Report 1 Detail (571 D)'!$A:$S,16,FALSE))</f>
        <v/>
      </c>
      <c r="W513" s="55" t="str">
        <f>IF(VLOOKUP(ROW()-492,'Report 1 Detail (571 D)'!$A:$S,17,FALSE)="","",VLOOKUP(ROW()-492,'Report 1 Detail (571 D)'!$A:$S,17,FALSE))</f>
        <v/>
      </c>
      <c r="X513" s="104" t="str">
        <f>IF(VLOOKUP(ROW()-492,'Report 1 Detail (571 D)'!$A:$S,18,FALSE)="","",VLOOKUP(ROW()-492,'Report 1 Detail (571 D)'!$A:$S,18,FALSE))</f>
        <v/>
      </c>
      <c r="Y513" s="55" t="str">
        <f>IF(VLOOKUP(ROW()-492,'Report 1 Detail (571 D)'!$A:$S,19,FALSE)="","",VLOOKUP(ROW()-492,'Report 1 Detail (571 D)'!$A:$S,19,FALSE))</f>
        <v/>
      </c>
      <c r="Z513" s="55" t="s">
        <v>81</v>
      </c>
    </row>
    <row r="514" spans="8:26" x14ac:dyDescent="0.25">
      <c r="H514" s="55" t="str">
        <f>IF(VLOOKUP(ROW()-492,'Report 1 Detail (571 D)'!$A:$S,2,FALSE)="","",VLOOKUP(ROW()-492,'Report 1 Detail (571 D)'!$A:$S,2,FALSE))</f>
        <v/>
      </c>
      <c r="I514" s="104" t="str">
        <f>IF(VLOOKUP(ROW()-492,'Report 1 Detail (571 D)'!$A:$S,3,FALSE)="","",VLOOKUP(ROW()-492,'Report 1 Detail (571 D)'!$A:$S,3,FALSE))</f>
        <v/>
      </c>
      <c r="J514" s="55" t="str">
        <f>IF(VLOOKUP(ROW()-492,'Report 1 Detail (571 D)'!$A:$S,4,FALSE)="","",VLOOKUP(ROW()-492,'Report 1 Detail (571 D)'!$A:$S,4,FALSE))</f>
        <v/>
      </c>
      <c r="K514" s="55" t="str">
        <f>IF(VLOOKUP(ROW()-492,'Report 1 Detail (571 D)'!$A:$S,5,FALSE)="","",VLOOKUP(ROW()-492,'Report 1 Detail (571 D)'!$A:$S,5,FALSE))</f>
        <v/>
      </c>
      <c r="L514" s="55" t="str">
        <f>IF(VLOOKUP(ROW()-492,'Report 1 Detail (571 D)'!$A:$S,6,FALSE)="","",VLOOKUP(ROW()-492,'Report 1 Detail (571 D)'!$A:$S,6,FALSE))</f>
        <v/>
      </c>
      <c r="M514" s="55" t="str">
        <f>IF(VLOOKUP(ROW()-492,'Report 1 Detail (571 D)'!$A:$S,7,FALSE)="","",VLOOKUP(ROW()-492,'Report 1 Detail (571 D)'!$A:$S,7,FALSE))</f>
        <v/>
      </c>
      <c r="N514" s="55" t="str">
        <f>IF(VLOOKUP(ROW()-492,'Report 1 Detail (571 D)'!$A:$S,8,FALSE)="","",VLOOKUP(ROW()-492,'Report 1 Detail (571 D)'!$A:$S,8,FALSE))</f>
        <v/>
      </c>
      <c r="O514" s="55" t="str">
        <f>IF(VLOOKUP(ROW()-492,'Report 1 Detail (571 D)'!$A:$S,9,FALSE)="","",VLOOKUP(ROW()-492,'Report 1 Detail (571 D)'!$A:$S,9,FALSE))</f>
        <v/>
      </c>
      <c r="P514" s="55" t="str">
        <f>IF(VLOOKUP(ROW()-492,'Report 1 Detail (571 D)'!$A:$S,10,FALSE)="","",VLOOKUP(ROW()-492,'Report 1 Detail (571 D)'!$A:$S,10,FALSE))</f>
        <v/>
      </c>
      <c r="Q514" s="55" t="str">
        <f>IF(VLOOKUP(ROW()-492,'Report 1 Detail (571 D)'!$A:$S,11,FALSE)="","",VLOOKUP(ROW()-492,'Report 1 Detail (571 D)'!$A:$S,11,FALSE))</f>
        <v/>
      </c>
      <c r="R514" s="55" t="str">
        <f>IF(VLOOKUP(ROW()-492,'Report 1 Detail (571 D)'!$A:$S,12,FALSE)="","",VLOOKUP(ROW()-492,'Report 1 Detail (571 D)'!$A:$S,12,FALSE))</f>
        <v/>
      </c>
      <c r="S514" s="55" t="str">
        <f>IF(VLOOKUP(ROW()-492,'Report 1 Detail (571 D)'!$A:$S,13,FALSE)="","",VLOOKUP(ROW()-492,'Report 1 Detail (571 D)'!$A:$S,13,FALSE))</f>
        <v/>
      </c>
      <c r="T514" s="55" t="str">
        <f>IF(VLOOKUP(ROW()-492,'Report 1 Detail (571 D)'!$A:$S,14,FALSE)="","",VLOOKUP(ROW()-492,'Report 1 Detail (571 D)'!$A:$S,14,FALSE))</f>
        <v/>
      </c>
      <c r="U514" s="55" t="str">
        <f>IF(VLOOKUP(ROW()-492,'Report 1 Detail (571 D)'!$A:$S,15,FALSE)="","",VLOOKUP(ROW()-492,'Report 1 Detail (571 D)'!$A:$S,15,FALSE))</f>
        <v/>
      </c>
      <c r="V514" s="55" t="str">
        <f>IF(VLOOKUP(ROW()-492,'Report 1 Detail (571 D)'!$A:$S,16,FALSE)="","",VLOOKUP(ROW()-492,'Report 1 Detail (571 D)'!$A:$S,16,FALSE))</f>
        <v/>
      </c>
      <c r="W514" s="55" t="str">
        <f>IF(VLOOKUP(ROW()-492,'Report 1 Detail (571 D)'!$A:$S,17,FALSE)="","",VLOOKUP(ROW()-492,'Report 1 Detail (571 D)'!$A:$S,17,FALSE))</f>
        <v/>
      </c>
      <c r="X514" s="104" t="str">
        <f>IF(VLOOKUP(ROW()-492,'Report 1 Detail (571 D)'!$A:$S,18,FALSE)="","",VLOOKUP(ROW()-492,'Report 1 Detail (571 D)'!$A:$S,18,FALSE))</f>
        <v/>
      </c>
      <c r="Y514" s="55" t="str">
        <f>IF(VLOOKUP(ROW()-492,'Report 1 Detail (571 D)'!$A:$S,19,FALSE)="","",VLOOKUP(ROW()-492,'Report 1 Detail (571 D)'!$A:$S,19,FALSE))</f>
        <v/>
      </c>
      <c r="Z514" s="55" t="s">
        <v>81</v>
      </c>
    </row>
    <row r="515" spans="8:26" x14ac:dyDescent="0.25">
      <c r="H515" s="55" t="str">
        <f>IF(VLOOKUP(ROW()-492,'Report 1 Detail (571 D)'!$A:$S,2,FALSE)="","",VLOOKUP(ROW()-492,'Report 1 Detail (571 D)'!$A:$S,2,FALSE))</f>
        <v/>
      </c>
      <c r="I515" s="104" t="str">
        <f>IF(VLOOKUP(ROW()-492,'Report 1 Detail (571 D)'!$A:$S,3,FALSE)="","",VLOOKUP(ROW()-492,'Report 1 Detail (571 D)'!$A:$S,3,FALSE))</f>
        <v/>
      </c>
      <c r="J515" s="55" t="str">
        <f>IF(VLOOKUP(ROW()-492,'Report 1 Detail (571 D)'!$A:$S,4,FALSE)="","",VLOOKUP(ROW()-492,'Report 1 Detail (571 D)'!$A:$S,4,FALSE))</f>
        <v/>
      </c>
      <c r="K515" s="55" t="str">
        <f>IF(VLOOKUP(ROW()-492,'Report 1 Detail (571 D)'!$A:$S,5,FALSE)="","",VLOOKUP(ROW()-492,'Report 1 Detail (571 D)'!$A:$S,5,FALSE))</f>
        <v/>
      </c>
      <c r="L515" s="55" t="str">
        <f>IF(VLOOKUP(ROW()-492,'Report 1 Detail (571 D)'!$A:$S,6,FALSE)="","",VLOOKUP(ROW()-492,'Report 1 Detail (571 D)'!$A:$S,6,FALSE))</f>
        <v/>
      </c>
      <c r="M515" s="55" t="str">
        <f>IF(VLOOKUP(ROW()-492,'Report 1 Detail (571 D)'!$A:$S,7,FALSE)="","",VLOOKUP(ROW()-492,'Report 1 Detail (571 D)'!$A:$S,7,FALSE))</f>
        <v/>
      </c>
      <c r="N515" s="55" t="str">
        <f>IF(VLOOKUP(ROW()-492,'Report 1 Detail (571 D)'!$A:$S,8,FALSE)="","",VLOOKUP(ROW()-492,'Report 1 Detail (571 D)'!$A:$S,8,FALSE))</f>
        <v/>
      </c>
      <c r="O515" s="55" t="str">
        <f>IF(VLOOKUP(ROW()-492,'Report 1 Detail (571 D)'!$A:$S,9,FALSE)="","",VLOOKUP(ROW()-492,'Report 1 Detail (571 D)'!$A:$S,9,FALSE))</f>
        <v/>
      </c>
      <c r="P515" s="55" t="str">
        <f>IF(VLOOKUP(ROW()-492,'Report 1 Detail (571 D)'!$A:$S,10,FALSE)="","",VLOOKUP(ROW()-492,'Report 1 Detail (571 D)'!$A:$S,10,FALSE))</f>
        <v/>
      </c>
      <c r="Q515" s="55" t="str">
        <f>IF(VLOOKUP(ROW()-492,'Report 1 Detail (571 D)'!$A:$S,11,FALSE)="","",VLOOKUP(ROW()-492,'Report 1 Detail (571 D)'!$A:$S,11,FALSE))</f>
        <v/>
      </c>
      <c r="R515" s="55" t="str">
        <f>IF(VLOOKUP(ROW()-492,'Report 1 Detail (571 D)'!$A:$S,12,FALSE)="","",VLOOKUP(ROW()-492,'Report 1 Detail (571 D)'!$A:$S,12,FALSE))</f>
        <v/>
      </c>
      <c r="S515" s="55" t="str">
        <f>IF(VLOOKUP(ROW()-492,'Report 1 Detail (571 D)'!$A:$S,13,FALSE)="","",VLOOKUP(ROW()-492,'Report 1 Detail (571 D)'!$A:$S,13,FALSE))</f>
        <v/>
      </c>
      <c r="T515" s="55" t="str">
        <f>IF(VLOOKUP(ROW()-492,'Report 1 Detail (571 D)'!$A:$S,14,FALSE)="","",VLOOKUP(ROW()-492,'Report 1 Detail (571 D)'!$A:$S,14,FALSE))</f>
        <v/>
      </c>
      <c r="U515" s="55" t="str">
        <f>IF(VLOOKUP(ROW()-492,'Report 1 Detail (571 D)'!$A:$S,15,FALSE)="","",VLOOKUP(ROW()-492,'Report 1 Detail (571 D)'!$A:$S,15,FALSE))</f>
        <v/>
      </c>
      <c r="V515" s="55" t="str">
        <f>IF(VLOOKUP(ROW()-492,'Report 1 Detail (571 D)'!$A:$S,16,FALSE)="","",VLOOKUP(ROW()-492,'Report 1 Detail (571 D)'!$A:$S,16,FALSE))</f>
        <v/>
      </c>
      <c r="W515" s="55" t="str">
        <f>IF(VLOOKUP(ROW()-492,'Report 1 Detail (571 D)'!$A:$S,17,FALSE)="","",VLOOKUP(ROW()-492,'Report 1 Detail (571 D)'!$A:$S,17,FALSE))</f>
        <v/>
      </c>
      <c r="X515" s="104" t="str">
        <f>IF(VLOOKUP(ROW()-492,'Report 1 Detail (571 D)'!$A:$S,18,FALSE)="","",VLOOKUP(ROW()-492,'Report 1 Detail (571 D)'!$A:$S,18,FALSE))</f>
        <v/>
      </c>
      <c r="Y515" s="55" t="str">
        <f>IF(VLOOKUP(ROW()-492,'Report 1 Detail (571 D)'!$A:$S,19,FALSE)="","",VLOOKUP(ROW()-492,'Report 1 Detail (571 D)'!$A:$S,19,FALSE))</f>
        <v/>
      </c>
      <c r="Z515" s="55" t="s">
        <v>81</v>
      </c>
    </row>
    <row r="516" spans="8:26" x14ac:dyDescent="0.25">
      <c r="H516" s="55" t="str">
        <f>IF(VLOOKUP(ROW()-492,'Report 1 Detail (571 D)'!$A:$S,2,FALSE)="","",VLOOKUP(ROW()-492,'Report 1 Detail (571 D)'!$A:$S,2,FALSE))</f>
        <v/>
      </c>
      <c r="I516" s="104" t="str">
        <f>IF(VLOOKUP(ROW()-492,'Report 1 Detail (571 D)'!$A:$S,3,FALSE)="","",VLOOKUP(ROW()-492,'Report 1 Detail (571 D)'!$A:$S,3,FALSE))</f>
        <v/>
      </c>
      <c r="J516" s="55" t="str">
        <f>IF(VLOOKUP(ROW()-492,'Report 1 Detail (571 D)'!$A:$S,4,FALSE)="","",VLOOKUP(ROW()-492,'Report 1 Detail (571 D)'!$A:$S,4,FALSE))</f>
        <v/>
      </c>
      <c r="K516" s="55" t="str">
        <f>IF(VLOOKUP(ROW()-492,'Report 1 Detail (571 D)'!$A:$S,5,FALSE)="","",VLOOKUP(ROW()-492,'Report 1 Detail (571 D)'!$A:$S,5,FALSE))</f>
        <v/>
      </c>
      <c r="L516" s="55" t="str">
        <f>IF(VLOOKUP(ROW()-492,'Report 1 Detail (571 D)'!$A:$S,6,FALSE)="","",VLOOKUP(ROW()-492,'Report 1 Detail (571 D)'!$A:$S,6,FALSE))</f>
        <v/>
      </c>
      <c r="M516" s="55" t="str">
        <f>IF(VLOOKUP(ROW()-492,'Report 1 Detail (571 D)'!$A:$S,7,FALSE)="","",VLOOKUP(ROW()-492,'Report 1 Detail (571 D)'!$A:$S,7,FALSE))</f>
        <v/>
      </c>
      <c r="N516" s="55" t="str">
        <f>IF(VLOOKUP(ROW()-492,'Report 1 Detail (571 D)'!$A:$S,8,FALSE)="","",VLOOKUP(ROW()-492,'Report 1 Detail (571 D)'!$A:$S,8,FALSE))</f>
        <v/>
      </c>
      <c r="O516" s="55" t="str">
        <f>IF(VLOOKUP(ROW()-492,'Report 1 Detail (571 D)'!$A:$S,9,FALSE)="","",VLOOKUP(ROW()-492,'Report 1 Detail (571 D)'!$A:$S,9,FALSE))</f>
        <v/>
      </c>
      <c r="P516" s="55" t="str">
        <f>IF(VLOOKUP(ROW()-492,'Report 1 Detail (571 D)'!$A:$S,10,FALSE)="","",VLOOKUP(ROW()-492,'Report 1 Detail (571 D)'!$A:$S,10,FALSE))</f>
        <v/>
      </c>
      <c r="Q516" s="55" t="str">
        <f>IF(VLOOKUP(ROW()-492,'Report 1 Detail (571 D)'!$A:$S,11,FALSE)="","",VLOOKUP(ROW()-492,'Report 1 Detail (571 D)'!$A:$S,11,FALSE))</f>
        <v/>
      </c>
      <c r="R516" s="55" t="str">
        <f>IF(VLOOKUP(ROW()-492,'Report 1 Detail (571 D)'!$A:$S,12,FALSE)="","",VLOOKUP(ROW()-492,'Report 1 Detail (571 D)'!$A:$S,12,FALSE))</f>
        <v/>
      </c>
      <c r="S516" s="55" t="str">
        <f>IF(VLOOKUP(ROW()-492,'Report 1 Detail (571 D)'!$A:$S,13,FALSE)="","",VLOOKUP(ROW()-492,'Report 1 Detail (571 D)'!$A:$S,13,FALSE))</f>
        <v/>
      </c>
      <c r="T516" s="55" t="str">
        <f>IF(VLOOKUP(ROW()-492,'Report 1 Detail (571 D)'!$A:$S,14,FALSE)="","",VLOOKUP(ROW()-492,'Report 1 Detail (571 D)'!$A:$S,14,FALSE))</f>
        <v/>
      </c>
      <c r="U516" s="55" t="str">
        <f>IF(VLOOKUP(ROW()-492,'Report 1 Detail (571 D)'!$A:$S,15,FALSE)="","",VLOOKUP(ROW()-492,'Report 1 Detail (571 D)'!$A:$S,15,FALSE))</f>
        <v/>
      </c>
      <c r="V516" s="55" t="str">
        <f>IF(VLOOKUP(ROW()-492,'Report 1 Detail (571 D)'!$A:$S,16,FALSE)="","",VLOOKUP(ROW()-492,'Report 1 Detail (571 D)'!$A:$S,16,FALSE))</f>
        <v/>
      </c>
      <c r="W516" s="55" t="str">
        <f>IF(VLOOKUP(ROW()-492,'Report 1 Detail (571 D)'!$A:$S,17,FALSE)="","",VLOOKUP(ROW()-492,'Report 1 Detail (571 D)'!$A:$S,17,FALSE))</f>
        <v/>
      </c>
      <c r="X516" s="104" t="str">
        <f>IF(VLOOKUP(ROW()-492,'Report 1 Detail (571 D)'!$A:$S,18,FALSE)="","",VLOOKUP(ROW()-492,'Report 1 Detail (571 D)'!$A:$S,18,FALSE))</f>
        <v/>
      </c>
      <c r="Y516" s="55" t="str">
        <f>IF(VLOOKUP(ROW()-492,'Report 1 Detail (571 D)'!$A:$S,19,FALSE)="","",VLOOKUP(ROW()-492,'Report 1 Detail (571 D)'!$A:$S,19,FALSE))</f>
        <v/>
      </c>
      <c r="Z516" s="55" t="s">
        <v>81</v>
      </c>
    </row>
    <row r="517" spans="8:26" x14ac:dyDescent="0.25">
      <c r="H517" s="55" t="str">
        <f>IF(VLOOKUP(ROW()-492,'Report 1 Detail (571 D)'!$A:$S,2,FALSE)="","",VLOOKUP(ROW()-492,'Report 1 Detail (571 D)'!$A:$S,2,FALSE))</f>
        <v/>
      </c>
      <c r="I517" s="104" t="str">
        <f>IF(VLOOKUP(ROW()-492,'Report 1 Detail (571 D)'!$A:$S,3,FALSE)="","",VLOOKUP(ROW()-492,'Report 1 Detail (571 D)'!$A:$S,3,FALSE))</f>
        <v/>
      </c>
      <c r="J517" s="55" t="str">
        <f>IF(VLOOKUP(ROW()-492,'Report 1 Detail (571 D)'!$A:$S,4,FALSE)="","",VLOOKUP(ROW()-492,'Report 1 Detail (571 D)'!$A:$S,4,FALSE))</f>
        <v/>
      </c>
      <c r="K517" s="55" t="str">
        <f>IF(VLOOKUP(ROW()-492,'Report 1 Detail (571 D)'!$A:$S,5,FALSE)="","",VLOOKUP(ROW()-492,'Report 1 Detail (571 D)'!$A:$S,5,FALSE))</f>
        <v/>
      </c>
      <c r="L517" s="55" t="str">
        <f>IF(VLOOKUP(ROW()-492,'Report 1 Detail (571 D)'!$A:$S,6,FALSE)="","",VLOOKUP(ROW()-492,'Report 1 Detail (571 D)'!$A:$S,6,FALSE))</f>
        <v/>
      </c>
      <c r="M517" s="55" t="str">
        <f>IF(VLOOKUP(ROW()-492,'Report 1 Detail (571 D)'!$A:$S,7,FALSE)="","",VLOOKUP(ROW()-492,'Report 1 Detail (571 D)'!$A:$S,7,FALSE))</f>
        <v/>
      </c>
      <c r="N517" s="55" t="str">
        <f>IF(VLOOKUP(ROW()-492,'Report 1 Detail (571 D)'!$A:$S,8,FALSE)="","",VLOOKUP(ROW()-492,'Report 1 Detail (571 D)'!$A:$S,8,FALSE))</f>
        <v/>
      </c>
      <c r="O517" s="55" t="str">
        <f>IF(VLOOKUP(ROW()-492,'Report 1 Detail (571 D)'!$A:$S,9,FALSE)="","",VLOOKUP(ROW()-492,'Report 1 Detail (571 D)'!$A:$S,9,FALSE))</f>
        <v/>
      </c>
      <c r="P517" s="55" t="str">
        <f>IF(VLOOKUP(ROW()-492,'Report 1 Detail (571 D)'!$A:$S,10,FALSE)="","",VLOOKUP(ROW()-492,'Report 1 Detail (571 D)'!$A:$S,10,FALSE))</f>
        <v/>
      </c>
      <c r="Q517" s="55" t="str">
        <f>IF(VLOOKUP(ROW()-492,'Report 1 Detail (571 D)'!$A:$S,11,FALSE)="","",VLOOKUP(ROW()-492,'Report 1 Detail (571 D)'!$A:$S,11,FALSE))</f>
        <v/>
      </c>
      <c r="R517" s="55" t="str">
        <f>IF(VLOOKUP(ROW()-492,'Report 1 Detail (571 D)'!$A:$S,12,FALSE)="","",VLOOKUP(ROW()-492,'Report 1 Detail (571 D)'!$A:$S,12,FALSE))</f>
        <v/>
      </c>
      <c r="S517" s="55" t="str">
        <f>IF(VLOOKUP(ROW()-492,'Report 1 Detail (571 D)'!$A:$S,13,FALSE)="","",VLOOKUP(ROW()-492,'Report 1 Detail (571 D)'!$A:$S,13,FALSE))</f>
        <v/>
      </c>
      <c r="T517" s="55" t="str">
        <f>IF(VLOOKUP(ROW()-492,'Report 1 Detail (571 D)'!$A:$S,14,FALSE)="","",VLOOKUP(ROW()-492,'Report 1 Detail (571 D)'!$A:$S,14,FALSE))</f>
        <v/>
      </c>
      <c r="U517" s="55" t="str">
        <f>IF(VLOOKUP(ROW()-492,'Report 1 Detail (571 D)'!$A:$S,15,FALSE)="","",VLOOKUP(ROW()-492,'Report 1 Detail (571 D)'!$A:$S,15,FALSE))</f>
        <v/>
      </c>
      <c r="V517" s="55" t="str">
        <f>IF(VLOOKUP(ROW()-492,'Report 1 Detail (571 D)'!$A:$S,16,FALSE)="","",VLOOKUP(ROW()-492,'Report 1 Detail (571 D)'!$A:$S,16,FALSE))</f>
        <v/>
      </c>
      <c r="W517" s="55" t="str">
        <f>IF(VLOOKUP(ROW()-492,'Report 1 Detail (571 D)'!$A:$S,17,FALSE)="","",VLOOKUP(ROW()-492,'Report 1 Detail (571 D)'!$A:$S,17,FALSE))</f>
        <v/>
      </c>
      <c r="X517" s="104" t="str">
        <f>IF(VLOOKUP(ROW()-492,'Report 1 Detail (571 D)'!$A:$S,18,FALSE)="","",VLOOKUP(ROW()-492,'Report 1 Detail (571 D)'!$A:$S,18,FALSE))</f>
        <v/>
      </c>
      <c r="Y517" s="55" t="str">
        <f>IF(VLOOKUP(ROW()-492,'Report 1 Detail (571 D)'!$A:$S,19,FALSE)="","",VLOOKUP(ROW()-492,'Report 1 Detail (571 D)'!$A:$S,19,FALSE))</f>
        <v/>
      </c>
      <c r="Z517" s="55" t="s">
        <v>81</v>
      </c>
    </row>
    <row r="518" spans="8:26" x14ac:dyDescent="0.25">
      <c r="H518" s="55" t="str">
        <f>IF(VLOOKUP(ROW()-492,'Report 1 Detail (571 D)'!$A:$S,2,FALSE)="","",VLOOKUP(ROW()-492,'Report 1 Detail (571 D)'!$A:$S,2,FALSE))</f>
        <v/>
      </c>
      <c r="I518" s="104" t="str">
        <f>IF(VLOOKUP(ROW()-492,'Report 1 Detail (571 D)'!$A:$S,3,FALSE)="","",VLOOKUP(ROW()-492,'Report 1 Detail (571 D)'!$A:$S,3,FALSE))</f>
        <v/>
      </c>
      <c r="J518" s="55" t="str">
        <f>IF(VLOOKUP(ROW()-492,'Report 1 Detail (571 D)'!$A:$S,4,FALSE)="","",VLOOKUP(ROW()-492,'Report 1 Detail (571 D)'!$A:$S,4,FALSE))</f>
        <v/>
      </c>
      <c r="K518" s="55" t="str">
        <f>IF(VLOOKUP(ROW()-492,'Report 1 Detail (571 D)'!$A:$S,5,FALSE)="","",VLOOKUP(ROW()-492,'Report 1 Detail (571 D)'!$A:$S,5,FALSE))</f>
        <v/>
      </c>
      <c r="L518" s="55" t="str">
        <f>IF(VLOOKUP(ROW()-492,'Report 1 Detail (571 D)'!$A:$S,6,FALSE)="","",VLOOKUP(ROW()-492,'Report 1 Detail (571 D)'!$A:$S,6,FALSE))</f>
        <v/>
      </c>
      <c r="M518" s="55" t="str">
        <f>IF(VLOOKUP(ROW()-492,'Report 1 Detail (571 D)'!$A:$S,7,FALSE)="","",VLOOKUP(ROW()-492,'Report 1 Detail (571 D)'!$A:$S,7,FALSE))</f>
        <v/>
      </c>
      <c r="N518" s="55" t="str">
        <f>IF(VLOOKUP(ROW()-492,'Report 1 Detail (571 D)'!$A:$S,8,FALSE)="","",VLOOKUP(ROW()-492,'Report 1 Detail (571 D)'!$A:$S,8,FALSE))</f>
        <v/>
      </c>
      <c r="O518" s="55" t="str">
        <f>IF(VLOOKUP(ROW()-492,'Report 1 Detail (571 D)'!$A:$S,9,FALSE)="","",VLOOKUP(ROW()-492,'Report 1 Detail (571 D)'!$A:$S,9,FALSE))</f>
        <v/>
      </c>
      <c r="P518" s="55" t="str">
        <f>IF(VLOOKUP(ROW()-492,'Report 1 Detail (571 D)'!$A:$S,10,FALSE)="","",VLOOKUP(ROW()-492,'Report 1 Detail (571 D)'!$A:$S,10,FALSE))</f>
        <v/>
      </c>
      <c r="Q518" s="55" t="str">
        <f>IF(VLOOKUP(ROW()-492,'Report 1 Detail (571 D)'!$A:$S,11,FALSE)="","",VLOOKUP(ROW()-492,'Report 1 Detail (571 D)'!$A:$S,11,FALSE))</f>
        <v/>
      </c>
      <c r="R518" s="55" t="str">
        <f>IF(VLOOKUP(ROW()-492,'Report 1 Detail (571 D)'!$A:$S,12,FALSE)="","",VLOOKUP(ROW()-492,'Report 1 Detail (571 D)'!$A:$S,12,FALSE))</f>
        <v/>
      </c>
      <c r="S518" s="55" t="str">
        <f>IF(VLOOKUP(ROW()-492,'Report 1 Detail (571 D)'!$A:$S,13,FALSE)="","",VLOOKUP(ROW()-492,'Report 1 Detail (571 D)'!$A:$S,13,FALSE))</f>
        <v/>
      </c>
      <c r="T518" s="55" t="str">
        <f>IF(VLOOKUP(ROW()-492,'Report 1 Detail (571 D)'!$A:$S,14,FALSE)="","",VLOOKUP(ROW()-492,'Report 1 Detail (571 D)'!$A:$S,14,FALSE))</f>
        <v/>
      </c>
      <c r="U518" s="55" t="str">
        <f>IF(VLOOKUP(ROW()-492,'Report 1 Detail (571 D)'!$A:$S,15,FALSE)="","",VLOOKUP(ROW()-492,'Report 1 Detail (571 D)'!$A:$S,15,FALSE))</f>
        <v/>
      </c>
      <c r="V518" s="55" t="str">
        <f>IF(VLOOKUP(ROW()-492,'Report 1 Detail (571 D)'!$A:$S,16,FALSE)="","",VLOOKUP(ROW()-492,'Report 1 Detail (571 D)'!$A:$S,16,FALSE))</f>
        <v/>
      </c>
      <c r="W518" s="55" t="str">
        <f>IF(VLOOKUP(ROW()-492,'Report 1 Detail (571 D)'!$A:$S,17,FALSE)="","",VLOOKUP(ROW()-492,'Report 1 Detail (571 D)'!$A:$S,17,FALSE))</f>
        <v/>
      </c>
      <c r="X518" s="104" t="str">
        <f>IF(VLOOKUP(ROW()-492,'Report 1 Detail (571 D)'!$A:$S,18,FALSE)="","",VLOOKUP(ROW()-492,'Report 1 Detail (571 D)'!$A:$S,18,FALSE))</f>
        <v/>
      </c>
      <c r="Y518" s="55" t="str">
        <f>IF(VLOOKUP(ROW()-492,'Report 1 Detail (571 D)'!$A:$S,19,FALSE)="","",VLOOKUP(ROW()-492,'Report 1 Detail (571 D)'!$A:$S,19,FALSE))</f>
        <v/>
      </c>
      <c r="Z518" s="55" t="s">
        <v>81</v>
      </c>
    </row>
    <row r="519" spans="8:26" x14ac:dyDescent="0.25">
      <c r="H519" s="55" t="str">
        <f>IF(VLOOKUP(ROW()-492,'Report 1 Detail (571 D)'!$A:$S,2,FALSE)="","",VLOOKUP(ROW()-492,'Report 1 Detail (571 D)'!$A:$S,2,FALSE))</f>
        <v/>
      </c>
      <c r="I519" s="104" t="str">
        <f>IF(VLOOKUP(ROW()-492,'Report 1 Detail (571 D)'!$A:$S,3,FALSE)="","",VLOOKUP(ROW()-492,'Report 1 Detail (571 D)'!$A:$S,3,FALSE))</f>
        <v/>
      </c>
      <c r="J519" s="55" t="str">
        <f>IF(VLOOKUP(ROW()-492,'Report 1 Detail (571 D)'!$A:$S,4,FALSE)="","",VLOOKUP(ROW()-492,'Report 1 Detail (571 D)'!$A:$S,4,FALSE))</f>
        <v/>
      </c>
      <c r="K519" s="55" t="str">
        <f>IF(VLOOKUP(ROW()-492,'Report 1 Detail (571 D)'!$A:$S,5,FALSE)="","",VLOOKUP(ROW()-492,'Report 1 Detail (571 D)'!$A:$S,5,FALSE))</f>
        <v/>
      </c>
      <c r="L519" s="55" t="str">
        <f>IF(VLOOKUP(ROW()-492,'Report 1 Detail (571 D)'!$A:$S,6,FALSE)="","",VLOOKUP(ROW()-492,'Report 1 Detail (571 D)'!$A:$S,6,FALSE))</f>
        <v/>
      </c>
      <c r="M519" s="55" t="str">
        <f>IF(VLOOKUP(ROW()-492,'Report 1 Detail (571 D)'!$A:$S,7,FALSE)="","",VLOOKUP(ROW()-492,'Report 1 Detail (571 D)'!$A:$S,7,FALSE))</f>
        <v/>
      </c>
      <c r="N519" s="55" t="str">
        <f>IF(VLOOKUP(ROW()-492,'Report 1 Detail (571 D)'!$A:$S,8,FALSE)="","",VLOOKUP(ROW()-492,'Report 1 Detail (571 D)'!$A:$S,8,FALSE))</f>
        <v/>
      </c>
      <c r="O519" s="55" t="str">
        <f>IF(VLOOKUP(ROW()-492,'Report 1 Detail (571 D)'!$A:$S,9,FALSE)="","",VLOOKUP(ROW()-492,'Report 1 Detail (571 D)'!$A:$S,9,FALSE))</f>
        <v/>
      </c>
      <c r="P519" s="55" t="str">
        <f>IF(VLOOKUP(ROW()-492,'Report 1 Detail (571 D)'!$A:$S,10,FALSE)="","",VLOOKUP(ROW()-492,'Report 1 Detail (571 D)'!$A:$S,10,FALSE))</f>
        <v/>
      </c>
      <c r="Q519" s="55" t="str">
        <f>IF(VLOOKUP(ROW()-492,'Report 1 Detail (571 D)'!$A:$S,11,FALSE)="","",VLOOKUP(ROW()-492,'Report 1 Detail (571 D)'!$A:$S,11,FALSE))</f>
        <v/>
      </c>
      <c r="R519" s="55" t="str">
        <f>IF(VLOOKUP(ROW()-492,'Report 1 Detail (571 D)'!$A:$S,12,FALSE)="","",VLOOKUP(ROW()-492,'Report 1 Detail (571 D)'!$A:$S,12,FALSE))</f>
        <v/>
      </c>
      <c r="S519" s="55" t="str">
        <f>IF(VLOOKUP(ROW()-492,'Report 1 Detail (571 D)'!$A:$S,13,FALSE)="","",VLOOKUP(ROW()-492,'Report 1 Detail (571 D)'!$A:$S,13,FALSE))</f>
        <v/>
      </c>
      <c r="T519" s="55" t="str">
        <f>IF(VLOOKUP(ROW()-492,'Report 1 Detail (571 D)'!$A:$S,14,FALSE)="","",VLOOKUP(ROW()-492,'Report 1 Detail (571 D)'!$A:$S,14,FALSE))</f>
        <v/>
      </c>
      <c r="U519" s="55" t="str">
        <f>IF(VLOOKUP(ROW()-492,'Report 1 Detail (571 D)'!$A:$S,15,FALSE)="","",VLOOKUP(ROW()-492,'Report 1 Detail (571 D)'!$A:$S,15,FALSE))</f>
        <v/>
      </c>
      <c r="V519" s="55" t="str">
        <f>IF(VLOOKUP(ROW()-492,'Report 1 Detail (571 D)'!$A:$S,16,FALSE)="","",VLOOKUP(ROW()-492,'Report 1 Detail (571 D)'!$A:$S,16,FALSE))</f>
        <v/>
      </c>
      <c r="W519" s="55" t="str">
        <f>IF(VLOOKUP(ROW()-492,'Report 1 Detail (571 D)'!$A:$S,17,FALSE)="","",VLOOKUP(ROW()-492,'Report 1 Detail (571 D)'!$A:$S,17,FALSE))</f>
        <v/>
      </c>
      <c r="X519" s="104" t="str">
        <f>IF(VLOOKUP(ROW()-492,'Report 1 Detail (571 D)'!$A:$S,18,FALSE)="","",VLOOKUP(ROW()-492,'Report 1 Detail (571 D)'!$A:$S,18,FALSE))</f>
        <v/>
      </c>
      <c r="Y519" s="55" t="str">
        <f>IF(VLOOKUP(ROW()-492,'Report 1 Detail (571 D)'!$A:$S,19,FALSE)="","",VLOOKUP(ROW()-492,'Report 1 Detail (571 D)'!$A:$S,19,FALSE))</f>
        <v/>
      </c>
      <c r="Z519" s="55" t="s">
        <v>81</v>
      </c>
    </row>
    <row r="520" spans="8:26" x14ac:dyDescent="0.25">
      <c r="H520" s="55" t="str">
        <f>IF(VLOOKUP(ROW()-492,'Report 1 Detail (571 D)'!$A:$S,2,FALSE)="","",VLOOKUP(ROW()-492,'Report 1 Detail (571 D)'!$A:$S,2,FALSE))</f>
        <v/>
      </c>
      <c r="I520" s="104" t="str">
        <f>IF(VLOOKUP(ROW()-492,'Report 1 Detail (571 D)'!$A:$S,3,FALSE)="","",VLOOKUP(ROW()-492,'Report 1 Detail (571 D)'!$A:$S,3,FALSE))</f>
        <v/>
      </c>
      <c r="J520" s="55" t="str">
        <f>IF(VLOOKUP(ROW()-492,'Report 1 Detail (571 D)'!$A:$S,4,FALSE)="","",VLOOKUP(ROW()-492,'Report 1 Detail (571 D)'!$A:$S,4,FALSE))</f>
        <v/>
      </c>
      <c r="K520" s="55" t="str">
        <f>IF(VLOOKUP(ROW()-492,'Report 1 Detail (571 D)'!$A:$S,5,FALSE)="","",VLOOKUP(ROW()-492,'Report 1 Detail (571 D)'!$A:$S,5,FALSE))</f>
        <v/>
      </c>
      <c r="L520" s="55" t="str">
        <f>IF(VLOOKUP(ROW()-492,'Report 1 Detail (571 D)'!$A:$S,6,FALSE)="","",VLOOKUP(ROW()-492,'Report 1 Detail (571 D)'!$A:$S,6,FALSE))</f>
        <v/>
      </c>
      <c r="M520" s="55" t="str">
        <f>IF(VLOOKUP(ROW()-492,'Report 1 Detail (571 D)'!$A:$S,7,FALSE)="","",VLOOKUP(ROW()-492,'Report 1 Detail (571 D)'!$A:$S,7,FALSE))</f>
        <v/>
      </c>
      <c r="N520" s="55" t="str">
        <f>IF(VLOOKUP(ROW()-492,'Report 1 Detail (571 D)'!$A:$S,8,FALSE)="","",VLOOKUP(ROW()-492,'Report 1 Detail (571 D)'!$A:$S,8,FALSE))</f>
        <v/>
      </c>
      <c r="O520" s="55" t="str">
        <f>IF(VLOOKUP(ROW()-492,'Report 1 Detail (571 D)'!$A:$S,9,FALSE)="","",VLOOKUP(ROW()-492,'Report 1 Detail (571 D)'!$A:$S,9,FALSE))</f>
        <v/>
      </c>
      <c r="P520" s="55" t="str">
        <f>IF(VLOOKUP(ROW()-492,'Report 1 Detail (571 D)'!$A:$S,10,FALSE)="","",VLOOKUP(ROW()-492,'Report 1 Detail (571 D)'!$A:$S,10,FALSE))</f>
        <v/>
      </c>
      <c r="Q520" s="55" t="str">
        <f>IF(VLOOKUP(ROW()-492,'Report 1 Detail (571 D)'!$A:$S,11,FALSE)="","",VLOOKUP(ROW()-492,'Report 1 Detail (571 D)'!$A:$S,11,FALSE))</f>
        <v/>
      </c>
      <c r="R520" s="55" t="str">
        <f>IF(VLOOKUP(ROW()-492,'Report 1 Detail (571 D)'!$A:$S,12,FALSE)="","",VLOOKUP(ROW()-492,'Report 1 Detail (571 D)'!$A:$S,12,FALSE))</f>
        <v/>
      </c>
      <c r="S520" s="55" t="str">
        <f>IF(VLOOKUP(ROW()-492,'Report 1 Detail (571 D)'!$A:$S,13,FALSE)="","",VLOOKUP(ROW()-492,'Report 1 Detail (571 D)'!$A:$S,13,FALSE))</f>
        <v/>
      </c>
      <c r="T520" s="55" t="str">
        <f>IF(VLOOKUP(ROW()-492,'Report 1 Detail (571 D)'!$A:$S,14,FALSE)="","",VLOOKUP(ROW()-492,'Report 1 Detail (571 D)'!$A:$S,14,FALSE))</f>
        <v/>
      </c>
      <c r="U520" s="55" t="str">
        <f>IF(VLOOKUP(ROW()-492,'Report 1 Detail (571 D)'!$A:$S,15,FALSE)="","",VLOOKUP(ROW()-492,'Report 1 Detail (571 D)'!$A:$S,15,FALSE))</f>
        <v/>
      </c>
      <c r="V520" s="55" t="str">
        <f>IF(VLOOKUP(ROW()-492,'Report 1 Detail (571 D)'!$A:$S,16,FALSE)="","",VLOOKUP(ROW()-492,'Report 1 Detail (571 D)'!$A:$S,16,FALSE))</f>
        <v/>
      </c>
      <c r="W520" s="55" t="str">
        <f>IF(VLOOKUP(ROW()-492,'Report 1 Detail (571 D)'!$A:$S,17,FALSE)="","",VLOOKUP(ROW()-492,'Report 1 Detail (571 D)'!$A:$S,17,FALSE))</f>
        <v/>
      </c>
      <c r="X520" s="104" t="str">
        <f>IF(VLOOKUP(ROW()-492,'Report 1 Detail (571 D)'!$A:$S,18,FALSE)="","",VLOOKUP(ROW()-492,'Report 1 Detail (571 D)'!$A:$S,18,FALSE))</f>
        <v/>
      </c>
      <c r="Y520" s="55" t="str">
        <f>IF(VLOOKUP(ROW()-492,'Report 1 Detail (571 D)'!$A:$S,19,FALSE)="","",VLOOKUP(ROW()-492,'Report 1 Detail (571 D)'!$A:$S,19,FALSE))</f>
        <v/>
      </c>
      <c r="Z520" s="55" t="s">
        <v>81</v>
      </c>
    </row>
    <row r="521" spans="8:26" x14ac:dyDescent="0.25">
      <c r="H521" s="55" t="str">
        <f>IF(VLOOKUP(ROW()-492,'Report 1 Detail (571 D)'!$A:$S,2,FALSE)="","",VLOOKUP(ROW()-492,'Report 1 Detail (571 D)'!$A:$S,2,FALSE))</f>
        <v/>
      </c>
      <c r="I521" s="104" t="str">
        <f>IF(VLOOKUP(ROW()-492,'Report 1 Detail (571 D)'!$A:$S,3,FALSE)="","",VLOOKUP(ROW()-492,'Report 1 Detail (571 D)'!$A:$S,3,FALSE))</f>
        <v/>
      </c>
      <c r="J521" s="55" t="str">
        <f>IF(VLOOKUP(ROW()-492,'Report 1 Detail (571 D)'!$A:$S,4,FALSE)="","",VLOOKUP(ROW()-492,'Report 1 Detail (571 D)'!$A:$S,4,FALSE))</f>
        <v/>
      </c>
      <c r="K521" s="55" t="str">
        <f>IF(VLOOKUP(ROW()-492,'Report 1 Detail (571 D)'!$A:$S,5,FALSE)="","",VLOOKUP(ROW()-492,'Report 1 Detail (571 D)'!$A:$S,5,FALSE))</f>
        <v/>
      </c>
      <c r="L521" s="55" t="str">
        <f>IF(VLOOKUP(ROW()-492,'Report 1 Detail (571 D)'!$A:$S,6,FALSE)="","",VLOOKUP(ROW()-492,'Report 1 Detail (571 D)'!$A:$S,6,FALSE))</f>
        <v/>
      </c>
      <c r="M521" s="55" t="str">
        <f>IF(VLOOKUP(ROW()-492,'Report 1 Detail (571 D)'!$A:$S,7,FALSE)="","",VLOOKUP(ROW()-492,'Report 1 Detail (571 D)'!$A:$S,7,FALSE))</f>
        <v/>
      </c>
      <c r="N521" s="55" t="str">
        <f>IF(VLOOKUP(ROW()-492,'Report 1 Detail (571 D)'!$A:$S,8,FALSE)="","",VLOOKUP(ROW()-492,'Report 1 Detail (571 D)'!$A:$S,8,FALSE))</f>
        <v/>
      </c>
      <c r="O521" s="55" t="str">
        <f>IF(VLOOKUP(ROW()-492,'Report 1 Detail (571 D)'!$A:$S,9,FALSE)="","",VLOOKUP(ROW()-492,'Report 1 Detail (571 D)'!$A:$S,9,FALSE))</f>
        <v/>
      </c>
      <c r="P521" s="55" t="str">
        <f>IF(VLOOKUP(ROW()-492,'Report 1 Detail (571 D)'!$A:$S,10,FALSE)="","",VLOOKUP(ROW()-492,'Report 1 Detail (571 D)'!$A:$S,10,FALSE))</f>
        <v/>
      </c>
      <c r="Q521" s="55" t="str">
        <f>IF(VLOOKUP(ROW()-492,'Report 1 Detail (571 D)'!$A:$S,11,FALSE)="","",VLOOKUP(ROW()-492,'Report 1 Detail (571 D)'!$A:$S,11,FALSE))</f>
        <v/>
      </c>
      <c r="R521" s="55" t="str">
        <f>IF(VLOOKUP(ROW()-492,'Report 1 Detail (571 D)'!$A:$S,12,FALSE)="","",VLOOKUP(ROW()-492,'Report 1 Detail (571 D)'!$A:$S,12,FALSE))</f>
        <v/>
      </c>
      <c r="S521" s="55" t="str">
        <f>IF(VLOOKUP(ROW()-492,'Report 1 Detail (571 D)'!$A:$S,13,FALSE)="","",VLOOKUP(ROW()-492,'Report 1 Detail (571 D)'!$A:$S,13,FALSE))</f>
        <v/>
      </c>
      <c r="T521" s="55" t="str">
        <f>IF(VLOOKUP(ROW()-492,'Report 1 Detail (571 D)'!$A:$S,14,FALSE)="","",VLOOKUP(ROW()-492,'Report 1 Detail (571 D)'!$A:$S,14,FALSE))</f>
        <v/>
      </c>
      <c r="U521" s="55" t="str">
        <f>IF(VLOOKUP(ROW()-492,'Report 1 Detail (571 D)'!$A:$S,15,FALSE)="","",VLOOKUP(ROW()-492,'Report 1 Detail (571 D)'!$A:$S,15,FALSE))</f>
        <v/>
      </c>
      <c r="V521" s="55" t="str">
        <f>IF(VLOOKUP(ROW()-492,'Report 1 Detail (571 D)'!$A:$S,16,FALSE)="","",VLOOKUP(ROW()-492,'Report 1 Detail (571 D)'!$A:$S,16,FALSE))</f>
        <v/>
      </c>
      <c r="W521" s="55" t="str">
        <f>IF(VLOOKUP(ROW()-492,'Report 1 Detail (571 D)'!$A:$S,17,FALSE)="","",VLOOKUP(ROW()-492,'Report 1 Detail (571 D)'!$A:$S,17,FALSE))</f>
        <v/>
      </c>
      <c r="X521" s="104" t="str">
        <f>IF(VLOOKUP(ROW()-492,'Report 1 Detail (571 D)'!$A:$S,18,FALSE)="","",VLOOKUP(ROW()-492,'Report 1 Detail (571 D)'!$A:$S,18,FALSE))</f>
        <v/>
      </c>
      <c r="Y521" s="55" t="str">
        <f>IF(VLOOKUP(ROW()-492,'Report 1 Detail (571 D)'!$A:$S,19,FALSE)="","",VLOOKUP(ROW()-492,'Report 1 Detail (571 D)'!$A:$S,19,FALSE))</f>
        <v/>
      </c>
      <c r="Z521" s="55" t="s">
        <v>81</v>
      </c>
    </row>
    <row r="522" spans="8:26" x14ac:dyDescent="0.25">
      <c r="H522" s="55" t="str">
        <f>IF(VLOOKUP(ROW()-492,'Report 1 Detail (571 D)'!$A:$S,2,FALSE)="","",VLOOKUP(ROW()-492,'Report 1 Detail (571 D)'!$A:$S,2,FALSE))</f>
        <v/>
      </c>
      <c r="I522" s="104" t="str">
        <f>IF(VLOOKUP(ROW()-492,'Report 1 Detail (571 D)'!$A:$S,3,FALSE)="","",VLOOKUP(ROW()-492,'Report 1 Detail (571 D)'!$A:$S,3,FALSE))</f>
        <v/>
      </c>
      <c r="J522" s="55" t="str">
        <f>IF(VLOOKUP(ROW()-492,'Report 1 Detail (571 D)'!$A:$S,4,FALSE)="","",VLOOKUP(ROW()-492,'Report 1 Detail (571 D)'!$A:$S,4,FALSE))</f>
        <v/>
      </c>
      <c r="K522" s="55" t="str">
        <f>IF(VLOOKUP(ROW()-492,'Report 1 Detail (571 D)'!$A:$S,5,FALSE)="","",VLOOKUP(ROW()-492,'Report 1 Detail (571 D)'!$A:$S,5,FALSE))</f>
        <v/>
      </c>
      <c r="L522" s="55" t="str">
        <f>IF(VLOOKUP(ROW()-492,'Report 1 Detail (571 D)'!$A:$S,6,FALSE)="","",VLOOKUP(ROW()-492,'Report 1 Detail (571 D)'!$A:$S,6,FALSE))</f>
        <v/>
      </c>
      <c r="M522" s="55" t="str">
        <f>IF(VLOOKUP(ROW()-492,'Report 1 Detail (571 D)'!$A:$S,7,FALSE)="","",VLOOKUP(ROW()-492,'Report 1 Detail (571 D)'!$A:$S,7,FALSE))</f>
        <v/>
      </c>
      <c r="N522" s="55" t="str">
        <f>IF(VLOOKUP(ROW()-492,'Report 1 Detail (571 D)'!$A:$S,8,FALSE)="","",VLOOKUP(ROW()-492,'Report 1 Detail (571 D)'!$A:$S,8,FALSE))</f>
        <v/>
      </c>
      <c r="O522" s="55" t="str">
        <f>IF(VLOOKUP(ROW()-492,'Report 1 Detail (571 D)'!$A:$S,9,FALSE)="","",VLOOKUP(ROW()-492,'Report 1 Detail (571 D)'!$A:$S,9,FALSE))</f>
        <v/>
      </c>
      <c r="P522" s="55" t="str">
        <f>IF(VLOOKUP(ROW()-492,'Report 1 Detail (571 D)'!$A:$S,10,FALSE)="","",VLOOKUP(ROW()-492,'Report 1 Detail (571 D)'!$A:$S,10,FALSE))</f>
        <v/>
      </c>
      <c r="Q522" s="55" t="str">
        <f>IF(VLOOKUP(ROW()-492,'Report 1 Detail (571 D)'!$A:$S,11,FALSE)="","",VLOOKUP(ROW()-492,'Report 1 Detail (571 D)'!$A:$S,11,FALSE))</f>
        <v/>
      </c>
      <c r="R522" s="55" t="str">
        <f>IF(VLOOKUP(ROW()-492,'Report 1 Detail (571 D)'!$A:$S,12,FALSE)="","",VLOOKUP(ROW()-492,'Report 1 Detail (571 D)'!$A:$S,12,FALSE))</f>
        <v/>
      </c>
      <c r="S522" s="55" t="str">
        <f>IF(VLOOKUP(ROW()-492,'Report 1 Detail (571 D)'!$A:$S,13,FALSE)="","",VLOOKUP(ROW()-492,'Report 1 Detail (571 D)'!$A:$S,13,FALSE))</f>
        <v/>
      </c>
      <c r="T522" s="55" t="str">
        <f>IF(VLOOKUP(ROW()-492,'Report 1 Detail (571 D)'!$A:$S,14,FALSE)="","",VLOOKUP(ROW()-492,'Report 1 Detail (571 D)'!$A:$S,14,FALSE))</f>
        <v/>
      </c>
      <c r="U522" s="55" t="str">
        <f>IF(VLOOKUP(ROW()-492,'Report 1 Detail (571 D)'!$A:$S,15,FALSE)="","",VLOOKUP(ROW()-492,'Report 1 Detail (571 D)'!$A:$S,15,FALSE))</f>
        <v/>
      </c>
      <c r="V522" s="55" t="str">
        <f>IF(VLOOKUP(ROW()-492,'Report 1 Detail (571 D)'!$A:$S,16,FALSE)="","",VLOOKUP(ROW()-492,'Report 1 Detail (571 D)'!$A:$S,16,FALSE))</f>
        <v/>
      </c>
      <c r="W522" s="55" t="str">
        <f>IF(VLOOKUP(ROW()-492,'Report 1 Detail (571 D)'!$A:$S,17,FALSE)="","",VLOOKUP(ROW()-492,'Report 1 Detail (571 D)'!$A:$S,17,FALSE))</f>
        <v/>
      </c>
      <c r="X522" s="104" t="str">
        <f>IF(VLOOKUP(ROW()-492,'Report 1 Detail (571 D)'!$A:$S,18,FALSE)="","",VLOOKUP(ROW()-492,'Report 1 Detail (571 D)'!$A:$S,18,FALSE))</f>
        <v/>
      </c>
      <c r="Y522" s="55" t="str">
        <f>IF(VLOOKUP(ROW()-492,'Report 1 Detail (571 D)'!$A:$S,19,FALSE)="","",VLOOKUP(ROW()-492,'Report 1 Detail (571 D)'!$A:$S,19,FALSE))</f>
        <v/>
      </c>
      <c r="Z522" s="55" t="s">
        <v>81</v>
      </c>
    </row>
    <row r="523" spans="8:26" x14ac:dyDescent="0.25">
      <c r="H523" s="55" t="str">
        <f>IF(VLOOKUP(ROW()-492,'Report 1 Detail (571 D)'!$A:$S,2,FALSE)="","",VLOOKUP(ROW()-492,'Report 1 Detail (571 D)'!$A:$S,2,FALSE))</f>
        <v/>
      </c>
      <c r="I523" s="104" t="str">
        <f>IF(VLOOKUP(ROW()-492,'Report 1 Detail (571 D)'!$A:$S,3,FALSE)="","",VLOOKUP(ROW()-492,'Report 1 Detail (571 D)'!$A:$S,3,FALSE))</f>
        <v/>
      </c>
      <c r="J523" s="55" t="str">
        <f>IF(VLOOKUP(ROW()-492,'Report 1 Detail (571 D)'!$A:$S,4,FALSE)="","",VLOOKUP(ROW()-492,'Report 1 Detail (571 D)'!$A:$S,4,FALSE))</f>
        <v/>
      </c>
      <c r="K523" s="55" t="str">
        <f>IF(VLOOKUP(ROW()-492,'Report 1 Detail (571 D)'!$A:$S,5,FALSE)="","",VLOOKUP(ROW()-492,'Report 1 Detail (571 D)'!$A:$S,5,FALSE))</f>
        <v/>
      </c>
      <c r="L523" s="55" t="str">
        <f>IF(VLOOKUP(ROW()-492,'Report 1 Detail (571 D)'!$A:$S,6,FALSE)="","",VLOOKUP(ROW()-492,'Report 1 Detail (571 D)'!$A:$S,6,FALSE))</f>
        <v/>
      </c>
      <c r="M523" s="55" t="str">
        <f>IF(VLOOKUP(ROW()-492,'Report 1 Detail (571 D)'!$A:$S,7,FALSE)="","",VLOOKUP(ROW()-492,'Report 1 Detail (571 D)'!$A:$S,7,FALSE))</f>
        <v/>
      </c>
      <c r="N523" s="55" t="str">
        <f>IF(VLOOKUP(ROW()-492,'Report 1 Detail (571 D)'!$A:$S,8,FALSE)="","",VLOOKUP(ROW()-492,'Report 1 Detail (571 D)'!$A:$S,8,FALSE))</f>
        <v/>
      </c>
      <c r="O523" s="55" t="str">
        <f>IF(VLOOKUP(ROW()-492,'Report 1 Detail (571 D)'!$A:$S,9,FALSE)="","",VLOOKUP(ROW()-492,'Report 1 Detail (571 D)'!$A:$S,9,FALSE))</f>
        <v/>
      </c>
      <c r="P523" s="55" t="str">
        <f>IF(VLOOKUP(ROW()-492,'Report 1 Detail (571 D)'!$A:$S,10,FALSE)="","",VLOOKUP(ROW()-492,'Report 1 Detail (571 D)'!$A:$S,10,FALSE))</f>
        <v/>
      </c>
      <c r="Q523" s="55" t="str">
        <f>IF(VLOOKUP(ROW()-492,'Report 1 Detail (571 D)'!$A:$S,11,FALSE)="","",VLOOKUP(ROW()-492,'Report 1 Detail (571 D)'!$A:$S,11,FALSE))</f>
        <v/>
      </c>
      <c r="R523" s="55" t="str">
        <f>IF(VLOOKUP(ROW()-492,'Report 1 Detail (571 D)'!$A:$S,12,FALSE)="","",VLOOKUP(ROW()-492,'Report 1 Detail (571 D)'!$A:$S,12,FALSE))</f>
        <v/>
      </c>
      <c r="S523" s="55" t="str">
        <f>IF(VLOOKUP(ROW()-492,'Report 1 Detail (571 D)'!$A:$S,13,FALSE)="","",VLOOKUP(ROW()-492,'Report 1 Detail (571 D)'!$A:$S,13,FALSE))</f>
        <v/>
      </c>
      <c r="T523" s="55" t="str">
        <f>IF(VLOOKUP(ROW()-492,'Report 1 Detail (571 D)'!$A:$S,14,FALSE)="","",VLOOKUP(ROW()-492,'Report 1 Detail (571 D)'!$A:$S,14,FALSE))</f>
        <v/>
      </c>
      <c r="U523" s="55" t="str">
        <f>IF(VLOOKUP(ROW()-492,'Report 1 Detail (571 D)'!$A:$S,15,FALSE)="","",VLOOKUP(ROW()-492,'Report 1 Detail (571 D)'!$A:$S,15,FALSE))</f>
        <v/>
      </c>
      <c r="V523" s="55" t="str">
        <f>IF(VLOOKUP(ROW()-492,'Report 1 Detail (571 D)'!$A:$S,16,FALSE)="","",VLOOKUP(ROW()-492,'Report 1 Detail (571 D)'!$A:$S,16,FALSE))</f>
        <v/>
      </c>
      <c r="W523" s="55" t="str">
        <f>IF(VLOOKUP(ROW()-492,'Report 1 Detail (571 D)'!$A:$S,17,FALSE)="","",VLOOKUP(ROW()-492,'Report 1 Detail (571 D)'!$A:$S,17,FALSE))</f>
        <v/>
      </c>
      <c r="X523" s="104" t="str">
        <f>IF(VLOOKUP(ROW()-492,'Report 1 Detail (571 D)'!$A:$S,18,FALSE)="","",VLOOKUP(ROW()-492,'Report 1 Detail (571 D)'!$A:$S,18,FALSE))</f>
        <v/>
      </c>
      <c r="Y523" s="55" t="str">
        <f>IF(VLOOKUP(ROW()-492,'Report 1 Detail (571 D)'!$A:$S,19,FALSE)="","",VLOOKUP(ROW()-492,'Report 1 Detail (571 D)'!$A:$S,19,FALSE))</f>
        <v/>
      </c>
      <c r="Z523" s="55" t="s">
        <v>81</v>
      </c>
    </row>
    <row r="524" spans="8:26" x14ac:dyDescent="0.25">
      <c r="H524" s="55" t="str">
        <f>IF(VLOOKUP(ROW()-492,'Report 1 Detail (571 D)'!$A:$S,2,FALSE)="","",VLOOKUP(ROW()-492,'Report 1 Detail (571 D)'!$A:$S,2,FALSE))</f>
        <v/>
      </c>
      <c r="I524" s="104" t="str">
        <f>IF(VLOOKUP(ROW()-492,'Report 1 Detail (571 D)'!$A:$S,3,FALSE)="","",VLOOKUP(ROW()-492,'Report 1 Detail (571 D)'!$A:$S,3,FALSE))</f>
        <v/>
      </c>
      <c r="J524" s="55" t="str">
        <f>IF(VLOOKUP(ROW()-492,'Report 1 Detail (571 D)'!$A:$S,4,FALSE)="","",VLOOKUP(ROW()-492,'Report 1 Detail (571 D)'!$A:$S,4,FALSE))</f>
        <v/>
      </c>
      <c r="K524" s="55" t="str">
        <f>IF(VLOOKUP(ROW()-492,'Report 1 Detail (571 D)'!$A:$S,5,FALSE)="","",VLOOKUP(ROW()-492,'Report 1 Detail (571 D)'!$A:$S,5,FALSE))</f>
        <v/>
      </c>
      <c r="L524" s="55" t="str">
        <f>IF(VLOOKUP(ROW()-492,'Report 1 Detail (571 D)'!$A:$S,6,FALSE)="","",VLOOKUP(ROW()-492,'Report 1 Detail (571 D)'!$A:$S,6,FALSE))</f>
        <v/>
      </c>
      <c r="M524" s="55" t="str">
        <f>IF(VLOOKUP(ROW()-492,'Report 1 Detail (571 D)'!$A:$S,7,FALSE)="","",VLOOKUP(ROW()-492,'Report 1 Detail (571 D)'!$A:$S,7,FALSE))</f>
        <v/>
      </c>
      <c r="N524" s="55" t="str">
        <f>IF(VLOOKUP(ROW()-492,'Report 1 Detail (571 D)'!$A:$S,8,FALSE)="","",VLOOKUP(ROW()-492,'Report 1 Detail (571 D)'!$A:$S,8,FALSE))</f>
        <v/>
      </c>
      <c r="O524" s="55" t="str">
        <f>IF(VLOOKUP(ROW()-492,'Report 1 Detail (571 D)'!$A:$S,9,FALSE)="","",VLOOKUP(ROW()-492,'Report 1 Detail (571 D)'!$A:$S,9,FALSE))</f>
        <v/>
      </c>
      <c r="P524" s="55" t="str">
        <f>IF(VLOOKUP(ROW()-492,'Report 1 Detail (571 D)'!$A:$S,10,FALSE)="","",VLOOKUP(ROW()-492,'Report 1 Detail (571 D)'!$A:$S,10,FALSE))</f>
        <v/>
      </c>
      <c r="Q524" s="55" t="str">
        <f>IF(VLOOKUP(ROW()-492,'Report 1 Detail (571 D)'!$A:$S,11,FALSE)="","",VLOOKUP(ROW()-492,'Report 1 Detail (571 D)'!$A:$S,11,FALSE))</f>
        <v/>
      </c>
      <c r="R524" s="55" t="str">
        <f>IF(VLOOKUP(ROW()-492,'Report 1 Detail (571 D)'!$A:$S,12,FALSE)="","",VLOOKUP(ROW()-492,'Report 1 Detail (571 D)'!$A:$S,12,FALSE))</f>
        <v/>
      </c>
      <c r="S524" s="55" t="str">
        <f>IF(VLOOKUP(ROW()-492,'Report 1 Detail (571 D)'!$A:$S,13,FALSE)="","",VLOOKUP(ROW()-492,'Report 1 Detail (571 D)'!$A:$S,13,FALSE))</f>
        <v/>
      </c>
      <c r="T524" s="55" t="str">
        <f>IF(VLOOKUP(ROW()-492,'Report 1 Detail (571 D)'!$A:$S,14,FALSE)="","",VLOOKUP(ROW()-492,'Report 1 Detail (571 D)'!$A:$S,14,FALSE))</f>
        <v/>
      </c>
      <c r="U524" s="55" t="str">
        <f>IF(VLOOKUP(ROW()-492,'Report 1 Detail (571 D)'!$A:$S,15,FALSE)="","",VLOOKUP(ROW()-492,'Report 1 Detail (571 D)'!$A:$S,15,FALSE))</f>
        <v/>
      </c>
      <c r="V524" s="55" t="str">
        <f>IF(VLOOKUP(ROW()-492,'Report 1 Detail (571 D)'!$A:$S,16,FALSE)="","",VLOOKUP(ROW()-492,'Report 1 Detail (571 D)'!$A:$S,16,FALSE))</f>
        <v/>
      </c>
      <c r="W524" s="55" t="str">
        <f>IF(VLOOKUP(ROW()-492,'Report 1 Detail (571 D)'!$A:$S,17,FALSE)="","",VLOOKUP(ROW()-492,'Report 1 Detail (571 D)'!$A:$S,17,FALSE))</f>
        <v/>
      </c>
      <c r="X524" s="104" t="str">
        <f>IF(VLOOKUP(ROW()-492,'Report 1 Detail (571 D)'!$A:$S,18,FALSE)="","",VLOOKUP(ROW()-492,'Report 1 Detail (571 D)'!$A:$S,18,FALSE))</f>
        <v/>
      </c>
      <c r="Y524" s="55" t="str">
        <f>IF(VLOOKUP(ROW()-492,'Report 1 Detail (571 D)'!$A:$S,19,FALSE)="","",VLOOKUP(ROW()-492,'Report 1 Detail (571 D)'!$A:$S,19,FALSE))</f>
        <v/>
      </c>
      <c r="Z524" s="55" t="s">
        <v>81</v>
      </c>
    </row>
    <row r="525" spans="8:26" x14ac:dyDescent="0.25">
      <c r="H525" s="55" t="str">
        <f>IF(VLOOKUP(ROW()-492,'Report 1 Detail (571 D)'!$A:$S,2,FALSE)="","",VLOOKUP(ROW()-492,'Report 1 Detail (571 D)'!$A:$S,2,FALSE))</f>
        <v/>
      </c>
      <c r="I525" s="104" t="str">
        <f>IF(VLOOKUP(ROW()-492,'Report 1 Detail (571 D)'!$A:$S,3,FALSE)="","",VLOOKUP(ROW()-492,'Report 1 Detail (571 D)'!$A:$S,3,FALSE))</f>
        <v/>
      </c>
      <c r="J525" s="55" t="str">
        <f>IF(VLOOKUP(ROW()-492,'Report 1 Detail (571 D)'!$A:$S,4,FALSE)="","",VLOOKUP(ROW()-492,'Report 1 Detail (571 D)'!$A:$S,4,FALSE))</f>
        <v/>
      </c>
      <c r="K525" s="55" t="str">
        <f>IF(VLOOKUP(ROW()-492,'Report 1 Detail (571 D)'!$A:$S,5,FALSE)="","",VLOOKUP(ROW()-492,'Report 1 Detail (571 D)'!$A:$S,5,FALSE))</f>
        <v/>
      </c>
      <c r="L525" s="55" t="str">
        <f>IF(VLOOKUP(ROW()-492,'Report 1 Detail (571 D)'!$A:$S,6,FALSE)="","",VLOOKUP(ROW()-492,'Report 1 Detail (571 D)'!$A:$S,6,FALSE))</f>
        <v/>
      </c>
      <c r="M525" s="55" t="str">
        <f>IF(VLOOKUP(ROW()-492,'Report 1 Detail (571 D)'!$A:$S,7,FALSE)="","",VLOOKUP(ROW()-492,'Report 1 Detail (571 D)'!$A:$S,7,FALSE))</f>
        <v/>
      </c>
      <c r="N525" s="55" t="str">
        <f>IF(VLOOKUP(ROW()-492,'Report 1 Detail (571 D)'!$A:$S,8,FALSE)="","",VLOOKUP(ROW()-492,'Report 1 Detail (571 D)'!$A:$S,8,FALSE))</f>
        <v/>
      </c>
      <c r="O525" s="55" t="str">
        <f>IF(VLOOKUP(ROW()-492,'Report 1 Detail (571 D)'!$A:$S,9,FALSE)="","",VLOOKUP(ROW()-492,'Report 1 Detail (571 D)'!$A:$S,9,FALSE))</f>
        <v/>
      </c>
      <c r="P525" s="55" t="str">
        <f>IF(VLOOKUP(ROW()-492,'Report 1 Detail (571 D)'!$A:$S,10,FALSE)="","",VLOOKUP(ROW()-492,'Report 1 Detail (571 D)'!$A:$S,10,FALSE))</f>
        <v/>
      </c>
      <c r="Q525" s="55" t="str">
        <f>IF(VLOOKUP(ROW()-492,'Report 1 Detail (571 D)'!$A:$S,11,FALSE)="","",VLOOKUP(ROW()-492,'Report 1 Detail (571 D)'!$A:$S,11,FALSE))</f>
        <v/>
      </c>
      <c r="R525" s="55" t="str">
        <f>IF(VLOOKUP(ROW()-492,'Report 1 Detail (571 D)'!$A:$S,12,FALSE)="","",VLOOKUP(ROW()-492,'Report 1 Detail (571 D)'!$A:$S,12,FALSE))</f>
        <v/>
      </c>
      <c r="S525" s="55" t="str">
        <f>IF(VLOOKUP(ROW()-492,'Report 1 Detail (571 D)'!$A:$S,13,FALSE)="","",VLOOKUP(ROW()-492,'Report 1 Detail (571 D)'!$A:$S,13,FALSE))</f>
        <v/>
      </c>
      <c r="T525" s="55" t="str">
        <f>IF(VLOOKUP(ROW()-492,'Report 1 Detail (571 D)'!$A:$S,14,FALSE)="","",VLOOKUP(ROW()-492,'Report 1 Detail (571 D)'!$A:$S,14,FALSE))</f>
        <v/>
      </c>
      <c r="U525" s="55" t="str">
        <f>IF(VLOOKUP(ROW()-492,'Report 1 Detail (571 D)'!$A:$S,15,FALSE)="","",VLOOKUP(ROW()-492,'Report 1 Detail (571 D)'!$A:$S,15,FALSE))</f>
        <v/>
      </c>
      <c r="V525" s="55" t="str">
        <f>IF(VLOOKUP(ROW()-492,'Report 1 Detail (571 D)'!$A:$S,16,FALSE)="","",VLOOKUP(ROW()-492,'Report 1 Detail (571 D)'!$A:$S,16,FALSE))</f>
        <v/>
      </c>
      <c r="W525" s="55" t="str">
        <f>IF(VLOOKUP(ROW()-492,'Report 1 Detail (571 D)'!$A:$S,17,FALSE)="","",VLOOKUP(ROW()-492,'Report 1 Detail (571 D)'!$A:$S,17,FALSE))</f>
        <v/>
      </c>
      <c r="X525" s="104" t="str">
        <f>IF(VLOOKUP(ROW()-492,'Report 1 Detail (571 D)'!$A:$S,18,FALSE)="","",VLOOKUP(ROW()-492,'Report 1 Detail (571 D)'!$A:$S,18,FALSE))</f>
        <v/>
      </c>
      <c r="Y525" s="55" t="str">
        <f>IF(VLOOKUP(ROW()-492,'Report 1 Detail (571 D)'!$A:$S,19,FALSE)="","",VLOOKUP(ROW()-492,'Report 1 Detail (571 D)'!$A:$S,19,FALSE))</f>
        <v/>
      </c>
      <c r="Z525" s="55" t="s">
        <v>81</v>
      </c>
    </row>
    <row r="526" spans="8:26" x14ac:dyDescent="0.25">
      <c r="H526" s="55" t="str">
        <f>IF(VLOOKUP(ROW()-492,'Report 1 Detail (571 D)'!$A:$S,2,FALSE)="","",VLOOKUP(ROW()-492,'Report 1 Detail (571 D)'!$A:$S,2,FALSE))</f>
        <v/>
      </c>
      <c r="I526" s="104" t="str">
        <f>IF(VLOOKUP(ROW()-492,'Report 1 Detail (571 D)'!$A:$S,3,FALSE)="","",VLOOKUP(ROW()-492,'Report 1 Detail (571 D)'!$A:$S,3,FALSE))</f>
        <v/>
      </c>
      <c r="J526" s="55" t="str">
        <f>IF(VLOOKUP(ROW()-492,'Report 1 Detail (571 D)'!$A:$S,4,FALSE)="","",VLOOKUP(ROW()-492,'Report 1 Detail (571 D)'!$A:$S,4,FALSE))</f>
        <v/>
      </c>
      <c r="K526" s="55" t="str">
        <f>IF(VLOOKUP(ROW()-492,'Report 1 Detail (571 D)'!$A:$S,5,FALSE)="","",VLOOKUP(ROW()-492,'Report 1 Detail (571 D)'!$A:$S,5,FALSE))</f>
        <v/>
      </c>
      <c r="L526" s="55" t="str">
        <f>IF(VLOOKUP(ROW()-492,'Report 1 Detail (571 D)'!$A:$S,6,FALSE)="","",VLOOKUP(ROW()-492,'Report 1 Detail (571 D)'!$A:$S,6,FALSE))</f>
        <v/>
      </c>
      <c r="M526" s="55" t="str">
        <f>IF(VLOOKUP(ROW()-492,'Report 1 Detail (571 D)'!$A:$S,7,FALSE)="","",VLOOKUP(ROW()-492,'Report 1 Detail (571 D)'!$A:$S,7,FALSE))</f>
        <v/>
      </c>
      <c r="N526" s="55" t="str">
        <f>IF(VLOOKUP(ROW()-492,'Report 1 Detail (571 D)'!$A:$S,8,FALSE)="","",VLOOKUP(ROW()-492,'Report 1 Detail (571 D)'!$A:$S,8,FALSE))</f>
        <v/>
      </c>
      <c r="O526" s="55" t="str">
        <f>IF(VLOOKUP(ROW()-492,'Report 1 Detail (571 D)'!$A:$S,9,FALSE)="","",VLOOKUP(ROW()-492,'Report 1 Detail (571 D)'!$A:$S,9,FALSE))</f>
        <v/>
      </c>
      <c r="P526" s="55" t="str">
        <f>IF(VLOOKUP(ROW()-492,'Report 1 Detail (571 D)'!$A:$S,10,FALSE)="","",VLOOKUP(ROW()-492,'Report 1 Detail (571 D)'!$A:$S,10,FALSE))</f>
        <v/>
      </c>
      <c r="Q526" s="55" t="str">
        <f>IF(VLOOKUP(ROW()-492,'Report 1 Detail (571 D)'!$A:$S,11,FALSE)="","",VLOOKUP(ROW()-492,'Report 1 Detail (571 D)'!$A:$S,11,FALSE))</f>
        <v/>
      </c>
      <c r="R526" s="55" t="str">
        <f>IF(VLOOKUP(ROW()-492,'Report 1 Detail (571 D)'!$A:$S,12,FALSE)="","",VLOOKUP(ROW()-492,'Report 1 Detail (571 D)'!$A:$S,12,FALSE))</f>
        <v/>
      </c>
      <c r="S526" s="55" t="str">
        <f>IF(VLOOKUP(ROW()-492,'Report 1 Detail (571 D)'!$A:$S,13,FALSE)="","",VLOOKUP(ROW()-492,'Report 1 Detail (571 D)'!$A:$S,13,FALSE))</f>
        <v/>
      </c>
      <c r="T526" s="55" t="str">
        <f>IF(VLOOKUP(ROW()-492,'Report 1 Detail (571 D)'!$A:$S,14,FALSE)="","",VLOOKUP(ROW()-492,'Report 1 Detail (571 D)'!$A:$S,14,FALSE))</f>
        <v/>
      </c>
      <c r="U526" s="55" t="str">
        <f>IF(VLOOKUP(ROW()-492,'Report 1 Detail (571 D)'!$A:$S,15,FALSE)="","",VLOOKUP(ROW()-492,'Report 1 Detail (571 D)'!$A:$S,15,FALSE))</f>
        <v/>
      </c>
      <c r="V526" s="55" t="str">
        <f>IF(VLOOKUP(ROW()-492,'Report 1 Detail (571 D)'!$A:$S,16,FALSE)="","",VLOOKUP(ROW()-492,'Report 1 Detail (571 D)'!$A:$S,16,FALSE))</f>
        <v/>
      </c>
      <c r="W526" s="55" t="str">
        <f>IF(VLOOKUP(ROW()-492,'Report 1 Detail (571 D)'!$A:$S,17,FALSE)="","",VLOOKUP(ROW()-492,'Report 1 Detail (571 D)'!$A:$S,17,FALSE))</f>
        <v/>
      </c>
      <c r="X526" s="104" t="str">
        <f>IF(VLOOKUP(ROW()-492,'Report 1 Detail (571 D)'!$A:$S,18,FALSE)="","",VLOOKUP(ROW()-492,'Report 1 Detail (571 D)'!$A:$S,18,FALSE))</f>
        <v/>
      </c>
      <c r="Y526" s="55" t="str">
        <f>IF(VLOOKUP(ROW()-492,'Report 1 Detail (571 D)'!$A:$S,19,FALSE)="","",VLOOKUP(ROW()-492,'Report 1 Detail (571 D)'!$A:$S,19,FALSE))</f>
        <v/>
      </c>
      <c r="Z526" s="55" t="s">
        <v>81</v>
      </c>
    </row>
    <row r="527" spans="8:26" x14ac:dyDescent="0.25">
      <c r="H527" s="55" t="str">
        <f>IF(VLOOKUP(ROW()-492,'Report 1 Detail (571 D)'!$A:$S,2,FALSE)="","",VLOOKUP(ROW()-492,'Report 1 Detail (571 D)'!$A:$S,2,FALSE))</f>
        <v/>
      </c>
      <c r="I527" s="104" t="str">
        <f>IF(VLOOKUP(ROW()-492,'Report 1 Detail (571 D)'!$A:$S,3,FALSE)="","",VLOOKUP(ROW()-492,'Report 1 Detail (571 D)'!$A:$S,3,FALSE))</f>
        <v/>
      </c>
      <c r="J527" s="55" t="str">
        <f>IF(VLOOKUP(ROW()-492,'Report 1 Detail (571 D)'!$A:$S,4,FALSE)="","",VLOOKUP(ROW()-492,'Report 1 Detail (571 D)'!$A:$S,4,FALSE))</f>
        <v/>
      </c>
      <c r="K527" s="55" t="str">
        <f>IF(VLOOKUP(ROW()-492,'Report 1 Detail (571 D)'!$A:$S,5,FALSE)="","",VLOOKUP(ROW()-492,'Report 1 Detail (571 D)'!$A:$S,5,FALSE))</f>
        <v/>
      </c>
      <c r="L527" s="55" t="str">
        <f>IF(VLOOKUP(ROW()-492,'Report 1 Detail (571 D)'!$A:$S,6,FALSE)="","",VLOOKUP(ROW()-492,'Report 1 Detail (571 D)'!$A:$S,6,FALSE))</f>
        <v/>
      </c>
      <c r="M527" s="55" t="str">
        <f>IF(VLOOKUP(ROW()-492,'Report 1 Detail (571 D)'!$A:$S,7,FALSE)="","",VLOOKUP(ROW()-492,'Report 1 Detail (571 D)'!$A:$S,7,FALSE))</f>
        <v/>
      </c>
      <c r="N527" s="55" t="str">
        <f>IF(VLOOKUP(ROW()-492,'Report 1 Detail (571 D)'!$A:$S,8,FALSE)="","",VLOOKUP(ROW()-492,'Report 1 Detail (571 D)'!$A:$S,8,FALSE))</f>
        <v/>
      </c>
      <c r="O527" s="55" t="str">
        <f>IF(VLOOKUP(ROW()-492,'Report 1 Detail (571 D)'!$A:$S,9,FALSE)="","",VLOOKUP(ROW()-492,'Report 1 Detail (571 D)'!$A:$S,9,FALSE))</f>
        <v/>
      </c>
      <c r="P527" s="55" t="str">
        <f>IF(VLOOKUP(ROW()-492,'Report 1 Detail (571 D)'!$A:$S,10,FALSE)="","",VLOOKUP(ROW()-492,'Report 1 Detail (571 D)'!$A:$S,10,FALSE))</f>
        <v/>
      </c>
      <c r="Q527" s="55" t="str">
        <f>IF(VLOOKUP(ROW()-492,'Report 1 Detail (571 D)'!$A:$S,11,FALSE)="","",VLOOKUP(ROW()-492,'Report 1 Detail (571 D)'!$A:$S,11,FALSE))</f>
        <v/>
      </c>
      <c r="R527" s="55" t="str">
        <f>IF(VLOOKUP(ROW()-492,'Report 1 Detail (571 D)'!$A:$S,12,FALSE)="","",VLOOKUP(ROW()-492,'Report 1 Detail (571 D)'!$A:$S,12,FALSE))</f>
        <v/>
      </c>
      <c r="S527" s="55" t="str">
        <f>IF(VLOOKUP(ROW()-492,'Report 1 Detail (571 D)'!$A:$S,13,FALSE)="","",VLOOKUP(ROW()-492,'Report 1 Detail (571 D)'!$A:$S,13,FALSE))</f>
        <v/>
      </c>
      <c r="T527" s="55" t="str">
        <f>IF(VLOOKUP(ROW()-492,'Report 1 Detail (571 D)'!$A:$S,14,FALSE)="","",VLOOKUP(ROW()-492,'Report 1 Detail (571 D)'!$A:$S,14,FALSE))</f>
        <v/>
      </c>
      <c r="U527" s="55" t="str">
        <f>IF(VLOOKUP(ROW()-492,'Report 1 Detail (571 D)'!$A:$S,15,FALSE)="","",VLOOKUP(ROW()-492,'Report 1 Detail (571 D)'!$A:$S,15,FALSE))</f>
        <v/>
      </c>
      <c r="V527" s="55" t="str">
        <f>IF(VLOOKUP(ROW()-492,'Report 1 Detail (571 D)'!$A:$S,16,FALSE)="","",VLOOKUP(ROW()-492,'Report 1 Detail (571 D)'!$A:$S,16,FALSE))</f>
        <v/>
      </c>
      <c r="W527" s="55" t="str">
        <f>IF(VLOOKUP(ROW()-492,'Report 1 Detail (571 D)'!$A:$S,17,FALSE)="","",VLOOKUP(ROW()-492,'Report 1 Detail (571 D)'!$A:$S,17,FALSE))</f>
        <v/>
      </c>
      <c r="X527" s="104" t="str">
        <f>IF(VLOOKUP(ROW()-492,'Report 1 Detail (571 D)'!$A:$S,18,FALSE)="","",VLOOKUP(ROW()-492,'Report 1 Detail (571 D)'!$A:$S,18,FALSE))</f>
        <v/>
      </c>
      <c r="Y527" s="55" t="str">
        <f>IF(VLOOKUP(ROW()-492,'Report 1 Detail (571 D)'!$A:$S,19,FALSE)="","",VLOOKUP(ROW()-492,'Report 1 Detail (571 D)'!$A:$S,19,FALSE))</f>
        <v/>
      </c>
      <c r="Z527" s="55" t="s">
        <v>81</v>
      </c>
    </row>
    <row r="528" spans="8:26" x14ac:dyDescent="0.25">
      <c r="H528" s="55" t="str">
        <f>IF(VLOOKUP(ROW()-492,'Report 1 Detail (571 D)'!$A:$S,2,FALSE)="","",VLOOKUP(ROW()-492,'Report 1 Detail (571 D)'!$A:$S,2,FALSE))</f>
        <v/>
      </c>
      <c r="I528" s="104" t="str">
        <f>IF(VLOOKUP(ROW()-492,'Report 1 Detail (571 D)'!$A:$S,3,FALSE)="","",VLOOKUP(ROW()-492,'Report 1 Detail (571 D)'!$A:$S,3,FALSE))</f>
        <v/>
      </c>
      <c r="J528" s="55" t="str">
        <f>IF(VLOOKUP(ROW()-492,'Report 1 Detail (571 D)'!$A:$S,4,FALSE)="","",VLOOKUP(ROW()-492,'Report 1 Detail (571 D)'!$A:$S,4,FALSE))</f>
        <v/>
      </c>
      <c r="K528" s="55" t="str">
        <f>IF(VLOOKUP(ROW()-492,'Report 1 Detail (571 D)'!$A:$S,5,FALSE)="","",VLOOKUP(ROW()-492,'Report 1 Detail (571 D)'!$A:$S,5,FALSE))</f>
        <v/>
      </c>
      <c r="L528" s="55" t="str">
        <f>IF(VLOOKUP(ROW()-492,'Report 1 Detail (571 D)'!$A:$S,6,FALSE)="","",VLOOKUP(ROW()-492,'Report 1 Detail (571 D)'!$A:$S,6,FALSE))</f>
        <v/>
      </c>
      <c r="M528" s="55" t="str">
        <f>IF(VLOOKUP(ROW()-492,'Report 1 Detail (571 D)'!$A:$S,7,FALSE)="","",VLOOKUP(ROW()-492,'Report 1 Detail (571 D)'!$A:$S,7,FALSE))</f>
        <v/>
      </c>
      <c r="N528" s="55" t="str">
        <f>IF(VLOOKUP(ROW()-492,'Report 1 Detail (571 D)'!$A:$S,8,FALSE)="","",VLOOKUP(ROW()-492,'Report 1 Detail (571 D)'!$A:$S,8,FALSE))</f>
        <v/>
      </c>
      <c r="O528" s="55" t="str">
        <f>IF(VLOOKUP(ROW()-492,'Report 1 Detail (571 D)'!$A:$S,9,FALSE)="","",VLOOKUP(ROW()-492,'Report 1 Detail (571 D)'!$A:$S,9,FALSE))</f>
        <v/>
      </c>
      <c r="P528" s="55" t="str">
        <f>IF(VLOOKUP(ROW()-492,'Report 1 Detail (571 D)'!$A:$S,10,FALSE)="","",VLOOKUP(ROW()-492,'Report 1 Detail (571 D)'!$A:$S,10,FALSE))</f>
        <v/>
      </c>
      <c r="Q528" s="55" t="str">
        <f>IF(VLOOKUP(ROW()-492,'Report 1 Detail (571 D)'!$A:$S,11,FALSE)="","",VLOOKUP(ROW()-492,'Report 1 Detail (571 D)'!$A:$S,11,FALSE))</f>
        <v/>
      </c>
      <c r="R528" s="55" t="str">
        <f>IF(VLOOKUP(ROW()-492,'Report 1 Detail (571 D)'!$A:$S,12,FALSE)="","",VLOOKUP(ROW()-492,'Report 1 Detail (571 D)'!$A:$S,12,FALSE))</f>
        <v/>
      </c>
      <c r="S528" s="55" t="str">
        <f>IF(VLOOKUP(ROW()-492,'Report 1 Detail (571 D)'!$A:$S,13,FALSE)="","",VLOOKUP(ROW()-492,'Report 1 Detail (571 D)'!$A:$S,13,FALSE))</f>
        <v/>
      </c>
      <c r="T528" s="55" t="str">
        <f>IF(VLOOKUP(ROW()-492,'Report 1 Detail (571 D)'!$A:$S,14,FALSE)="","",VLOOKUP(ROW()-492,'Report 1 Detail (571 D)'!$A:$S,14,FALSE))</f>
        <v/>
      </c>
      <c r="U528" s="55" t="str">
        <f>IF(VLOOKUP(ROW()-492,'Report 1 Detail (571 D)'!$A:$S,15,FALSE)="","",VLOOKUP(ROW()-492,'Report 1 Detail (571 D)'!$A:$S,15,FALSE))</f>
        <v/>
      </c>
      <c r="V528" s="55" t="str">
        <f>IF(VLOOKUP(ROW()-492,'Report 1 Detail (571 D)'!$A:$S,16,FALSE)="","",VLOOKUP(ROW()-492,'Report 1 Detail (571 D)'!$A:$S,16,FALSE))</f>
        <v/>
      </c>
      <c r="W528" s="55" t="str">
        <f>IF(VLOOKUP(ROW()-492,'Report 1 Detail (571 D)'!$A:$S,17,FALSE)="","",VLOOKUP(ROW()-492,'Report 1 Detail (571 D)'!$A:$S,17,FALSE))</f>
        <v/>
      </c>
      <c r="X528" s="104" t="str">
        <f>IF(VLOOKUP(ROW()-492,'Report 1 Detail (571 D)'!$A:$S,18,FALSE)="","",VLOOKUP(ROW()-492,'Report 1 Detail (571 D)'!$A:$S,18,FALSE))</f>
        <v/>
      </c>
      <c r="Y528" s="55" t="str">
        <f>IF(VLOOKUP(ROW()-492,'Report 1 Detail (571 D)'!$A:$S,19,FALSE)="","",VLOOKUP(ROW()-492,'Report 1 Detail (571 D)'!$A:$S,19,FALSE))</f>
        <v/>
      </c>
      <c r="Z528" s="55" t="s">
        <v>81</v>
      </c>
    </row>
    <row r="529" spans="8:26" x14ac:dyDescent="0.25">
      <c r="H529" s="55" t="str">
        <f>IF(VLOOKUP(ROW()-492,'Report 1 Detail (571 D)'!$A:$S,2,FALSE)="","",VLOOKUP(ROW()-492,'Report 1 Detail (571 D)'!$A:$S,2,FALSE))</f>
        <v/>
      </c>
      <c r="I529" s="104" t="str">
        <f>IF(VLOOKUP(ROW()-492,'Report 1 Detail (571 D)'!$A:$S,3,FALSE)="","",VLOOKUP(ROW()-492,'Report 1 Detail (571 D)'!$A:$S,3,FALSE))</f>
        <v/>
      </c>
      <c r="J529" s="55" t="str">
        <f>IF(VLOOKUP(ROW()-492,'Report 1 Detail (571 D)'!$A:$S,4,FALSE)="","",VLOOKUP(ROW()-492,'Report 1 Detail (571 D)'!$A:$S,4,FALSE))</f>
        <v/>
      </c>
      <c r="K529" s="55" t="str">
        <f>IF(VLOOKUP(ROW()-492,'Report 1 Detail (571 D)'!$A:$S,5,FALSE)="","",VLOOKUP(ROW()-492,'Report 1 Detail (571 D)'!$A:$S,5,FALSE))</f>
        <v/>
      </c>
      <c r="L529" s="55" t="str">
        <f>IF(VLOOKUP(ROW()-492,'Report 1 Detail (571 D)'!$A:$S,6,FALSE)="","",VLOOKUP(ROW()-492,'Report 1 Detail (571 D)'!$A:$S,6,FALSE))</f>
        <v/>
      </c>
      <c r="M529" s="55" t="str">
        <f>IF(VLOOKUP(ROW()-492,'Report 1 Detail (571 D)'!$A:$S,7,FALSE)="","",VLOOKUP(ROW()-492,'Report 1 Detail (571 D)'!$A:$S,7,FALSE))</f>
        <v/>
      </c>
      <c r="N529" s="55" t="str">
        <f>IF(VLOOKUP(ROW()-492,'Report 1 Detail (571 D)'!$A:$S,8,FALSE)="","",VLOOKUP(ROW()-492,'Report 1 Detail (571 D)'!$A:$S,8,FALSE))</f>
        <v/>
      </c>
      <c r="O529" s="55" t="str">
        <f>IF(VLOOKUP(ROW()-492,'Report 1 Detail (571 D)'!$A:$S,9,FALSE)="","",VLOOKUP(ROW()-492,'Report 1 Detail (571 D)'!$A:$S,9,FALSE))</f>
        <v/>
      </c>
      <c r="P529" s="55" t="str">
        <f>IF(VLOOKUP(ROW()-492,'Report 1 Detail (571 D)'!$A:$S,10,FALSE)="","",VLOOKUP(ROW()-492,'Report 1 Detail (571 D)'!$A:$S,10,FALSE))</f>
        <v/>
      </c>
      <c r="Q529" s="55" t="str">
        <f>IF(VLOOKUP(ROW()-492,'Report 1 Detail (571 D)'!$A:$S,11,FALSE)="","",VLOOKUP(ROW()-492,'Report 1 Detail (571 D)'!$A:$S,11,FALSE))</f>
        <v/>
      </c>
      <c r="R529" s="55" t="str">
        <f>IF(VLOOKUP(ROW()-492,'Report 1 Detail (571 D)'!$A:$S,12,FALSE)="","",VLOOKUP(ROW()-492,'Report 1 Detail (571 D)'!$A:$S,12,FALSE))</f>
        <v/>
      </c>
      <c r="S529" s="55" t="str">
        <f>IF(VLOOKUP(ROW()-492,'Report 1 Detail (571 D)'!$A:$S,13,FALSE)="","",VLOOKUP(ROW()-492,'Report 1 Detail (571 D)'!$A:$S,13,FALSE))</f>
        <v/>
      </c>
      <c r="T529" s="55" t="str">
        <f>IF(VLOOKUP(ROW()-492,'Report 1 Detail (571 D)'!$A:$S,14,FALSE)="","",VLOOKUP(ROW()-492,'Report 1 Detail (571 D)'!$A:$S,14,FALSE))</f>
        <v/>
      </c>
      <c r="U529" s="55" t="str">
        <f>IF(VLOOKUP(ROW()-492,'Report 1 Detail (571 D)'!$A:$S,15,FALSE)="","",VLOOKUP(ROW()-492,'Report 1 Detail (571 D)'!$A:$S,15,FALSE))</f>
        <v/>
      </c>
      <c r="V529" s="55" t="str">
        <f>IF(VLOOKUP(ROW()-492,'Report 1 Detail (571 D)'!$A:$S,16,FALSE)="","",VLOOKUP(ROW()-492,'Report 1 Detail (571 D)'!$A:$S,16,FALSE))</f>
        <v/>
      </c>
      <c r="W529" s="55" t="str">
        <f>IF(VLOOKUP(ROW()-492,'Report 1 Detail (571 D)'!$A:$S,17,FALSE)="","",VLOOKUP(ROW()-492,'Report 1 Detail (571 D)'!$A:$S,17,FALSE))</f>
        <v/>
      </c>
      <c r="X529" s="104" t="str">
        <f>IF(VLOOKUP(ROW()-492,'Report 1 Detail (571 D)'!$A:$S,18,FALSE)="","",VLOOKUP(ROW()-492,'Report 1 Detail (571 D)'!$A:$S,18,FALSE))</f>
        <v/>
      </c>
      <c r="Y529" s="55" t="str">
        <f>IF(VLOOKUP(ROW()-492,'Report 1 Detail (571 D)'!$A:$S,19,FALSE)="","",VLOOKUP(ROW()-492,'Report 1 Detail (571 D)'!$A:$S,19,FALSE))</f>
        <v/>
      </c>
      <c r="Z529" s="55" t="s">
        <v>81</v>
      </c>
    </row>
    <row r="530" spans="8:26" x14ac:dyDescent="0.25">
      <c r="H530" s="55" t="str">
        <f>IF(VLOOKUP(ROW()-492,'Report 1 Detail (571 D)'!$A:$S,2,FALSE)="","",VLOOKUP(ROW()-492,'Report 1 Detail (571 D)'!$A:$S,2,FALSE))</f>
        <v/>
      </c>
      <c r="I530" s="104" t="str">
        <f>IF(VLOOKUP(ROW()-492,'Report 1 Detail (571 D)'!$A:$S,3,FALSE)="","",VLOOKUP(ROW()-492,'Report 1 Detail (571 D)'!$A:$S,3,FALSE))</f>
        <v/>
      </c>
      <c r="J530" s="55" t="str">
        <f>IF(VLOOKUP(ROW()-492,'Report 1 Detail (571 D)'!$A:$S,4,FALSE)="","",VLOOKUP(ROW()-492,'Report 1 Detail (571 D)'!$A:$S,4,FALSE))</f>
        <v/>
      </c>
      <c r="K530" s="55" t="str">
        <f>IF(VLOOKUP(ROW()-492,'Report 1 Detail (571 D)'!$A:$S,5,FALSE)="","",VLOOKUP(ROW()-492,'Report 1 Detail (571 D)'!$A:$S,5,FALSE))</f>
        <v/>
      </c>
      <c r="L530" s="55" t="str">
        <f>IF(VLOOKUP(ROW()-492,'Report 1 Detail (571 D)'!$A:$S,6,FALSE)="","",VLOOKUP(ROW()-492,'Report 1 Detail (571 D)'!$A:$S,6,FALSE))</f>
        <v/>
      </c>
      <c r="M530" s="55" t="str">
        <f>IF(VLOOKUP(ROW()-492,'Report 1 Detail (571 D)'!$A:$S,7,FALSE)="","",VLOOKUP(ROW()-492,'Report 1 Detail (571 D)'!$A:$S,7,FALSE))</f>
        <v/>
      </c>
      <c r="N530" s="55" t="str">
        <f>IF(VLOOKUP(ROW()-492,'Report 1 Detail (571 D)'!$A:$S,8,FALSE)="","",VLOOKUP(ROW()-492,'Report 1 Detail (571 D)'!$A:$S,8,FALSE))</f>
        <v/>
      </c>
      <c r="O530" s="55" t="str">
        <f>IF(VLOOKUP(ROW()-492,'Report 1 Detail (571 D)'!$A:$S,9,FALSE)="","",VLOOKUP(ROW()-492,'Report 1 Detail (571 D)'!$A:$S,9,FALSE))</f>
        <v/>
      </c>
      <c r="P530" s="55" t="str">
        <f>IF(VLOOKUP(ROW()-492,'Report 1 Detail (571 D)'!$A:$S,10,FALSE)="","",VLOOKUP(ROW()-492,'Report 1 Detail (571 D)'!$A:$S,10,FALSE))</f>
        <v/>
      </c>
      <c r="Q530" s="55" t="str">
        <f>IF(VLOOKUP(ROW()-492,'Report 1 Detail (571 D)'!$A:$S,11,FALSE)="","",VLOOKUP(ROW()-492,'Report 1 Detail (571 D)'!$A:$S,11,FALSE))</f>
        <v/>
      </c>
      <c r="R530" s="55" t="str">
        <f>IF(VLOOKUP(ROW()-492,'Report 1 Detail (571 D)'!$A:$S,12,FALSE)="","",VLOOKUP(ROW()-492,'Report 1 Detail (571 D)'!$A:$S,12,FALSE))</f>
        <v/>
      </c>
      <c r="S530" s="55" t="str">
        <f>IF(VLOOKUP(ROW()-492,'Report 1 Detail (571 D)'!$A:$S,13,FALSE)="","",VLOOKUP(ROW()-492,'Report 1 Detail (571 D)'!$A:$S,13,FALSE))</f>
        <v/>
      </c>
      <c r="T530" s="55" t="str">
        <f>IF(VLOOKUP(ROW()-492,'Report 1 Detail (571 D)'!$A:$S,14,FALSE)="","",VLOOKUP(ROW()-492,'Report 1 Detail (571 D)'!$A:$S,14,FALSE))</f>
        <v/>
      </c>
      <c r="U530" s="55" t="str">
        <f>IF(VLOOKUP(ROW()-492,'Report 1 Detail (571 D)'!$A:$S,15,FALSE)="","",VLOOKUP(ROW()-492,'Report 1 Detail (571 D)'!$A:$S,15,FALSE))</f>
        <v/>
      </c>
      <c r="V530" s="55" t="str">
        <f>IF(VLOOKUP(ROW()-492,'Report 1 Detail (571 D)'!$A:$S,16,FALSE)="","",VLOOKUP(ROW()-492,'Report 1 Detail (571 D)'!$A:$S,16,FALSE))</f>
        <v/>
      </c>
      <c r="W530" s="55" t="str">
        <f>IF(VLOOKUP(ROW()-492,'Report 1 Detail (571 D)'!$A:$S,17,FALSE)="","",VLOOKUP(ROW()-492,'Report 1 Detail (571 D)'!$A:$S,17,FALSE))</f>
        <v/>
      </c>
      <c r="X530" s="104" t="str">
        <f>IF(VLOOKUP(ROW()-492,'Report 1 Detail (571 D)'!$A:$S,18,FALSE)="","",VLOOKUP(ROW()-492,'Report 1 Detail (571 D)'!$A:$S,18,FALSE))</f>
        <v/>
      </c>
      <c r="Y530" s="55" t="str">
        <f>IF(VLOOKUP(ROW()-492,'Report 1 Detail (571 D)'!$A:$S,19,FALSE)="","",VLOOKUP(ROW()-492,'Report 1 Detail (571 D)'!$A:$S,19,FALSE))</f>
        <v/>
      </c>
      <c r="Z530" s="55" t="s">
        <v>81</v>
      </c>
    </row>
    <row r="531" spans="8:26" x14ac:dyDescent="0.25">
      <c r="H531" s="55" t="str">
        <f>IF(VLOOKUP(ROW()-492,'Report 1 Detail (571 D)'!$A:$S,2,FALSE)="","",VLOOKUP(ROW()-492,'Report 1 Detail (571 D)'!$A:$S,2,FALSE))</f>
        <v/>
      </c>
      <c r="I531" s="104" t="str">
        <f>IF(VLOOKUP(ROW()-492,'Report 1 Detail (571 D)'!$A:$S,3,FALSE)="","",VLOOKUP(ROW()-492,'Report 1 Detail (571 D)'!$A:$S,3,FALSE))</f>
        <v/>
      </c>
      <c r="J531" s="55" t="str">
        <f>IF(VLOOKUP(ROW()-492,'Report 1 Detail (571 D)'!$A:$S,4,FALSE)="","",VLOOKUP(ROW()-492,'Report 1 Detail (571 D)'!$A:$S,4,FALSE))</f>
        <v/>
      </c>
      <c r="K531" s="55" t="str">
        <f>IF(VLOOKUP(ROW()-492,'Report 1 Detail (571 D)'!$A:$S,5,FALSE)="","",VLOOKUP(ROW()-492,'Report 1 Detail (571 D)'!$A:$S,5,FALSE))</f>
        <v/>
      </c>
      <c r="L531" s="55" t="str">
        <f>IF(VLOOKUP(ROW()-492,'Report 1 Detail (571 D)'!$A:$S,6,FALSE)="","",VLOOKUP(ROW()-492,'Report 1 Detail (571 D)'!$A:$S,6,FALSE))</f>
        <v/>
      </c>
      <c r="M531" s="55" t="str">
        <f>IF(VLOOKUP(ROW()-492,'Report 1 Detail (571 D)'!$A:$S,7,FALSE)="","",VLOOKUP(ROW()-492,'Report 1 Detail (571 D)'!$A:$S,7,FALSE))</f>
        <v/>
      </c>
      <c r="N531" s="55" t="str">
        <f>IF(VLOOKUP(ROW()-492,'Report 1 Detail (571 D)'!$A:$S,8,FALSE)="","",VLOOKUP(ROW()-492,'Report 1 Detail (571 D)'!$A:$S,8,FALSE))</f>
        <v/>
      </c>
      <c r="O531" s="55" t="str">
        <f>IF(VLOOKUP(ROW()-492,'Report 1 Detail (571 D)'!$A:$S,9,FALSE)="","",VLOOKUP(ROW()-492,'Report 1 Detail (571 D)'!$A:$S,9,FALSE))</f>
        <v/>
      </c>
      <c r="P531" s="55" t="str">
        <f>IF(VLOOKUP(ROW()-492,'Report 1 Detail (571 D)'!$A:$S,10,FALSE)="","",VLOOKUP(ROW()-492,'Report 1 Detail (571 D)'!$A:$S,10,FALSE))</f>
        <v/>
      </c>
      <c r="Q531" s="55" t="str">
        <f>IF(VLOOKUP(ROW()-492,'Report 1 Detail (571 D)'!$A:$S,11,FALSE)="","",VLOOKUP(ROW()-492,'Report 1 Detail (571 D)'!$A:$S,11,FALSE))</f>
        <v/>
      </c>
      <c r="R531" s="55" t="str">
        <f>IF(VLOOKUP(ROW()-492,'Report 1 Detail (571 D)'!$A:$S,12,FALSE)="","",VLOOKUP(ROW()-492,'Report 1 Detail (571 D)'!$A:$S,12,FALSE))</f>
        <v/>
      </c>
      <c r="S531" s="55" t="str">
        <f>IF(VLOOKUP(ROW()-492,'Report 1 Detail (571 D)'!$A:$S,13,FALSE)="","",VLOOKUP(ROW()-492,'Report 1 Detail (571 D)'!$A:$S,13,FALSE))</f>
        <v/>
      </c>
      <c r="T531" s="55" t="str">
        <f>IF(VLOOKUP(ROW()-492,'Report 1 Detail (571 D)'!$A:$S,14,FALSE)="","",VLOOKUP(ROW()-492,'Report 1 Detail (571 D)'!$A:$S,14,FALSE))</f>
        <v/>
      </c>
      <c r="U531" s="55" t="str">
        <f>IF(VLOOKUP(ROW()-492,'Report 1 Detail (571 D)'!$A:$S,15,FALSE)="","",VLOOKUP(ROW()-492,'Report 1 Detail (571 D)'!$A:$S,15,FALSE))</f>
        <v/>
      </c>
      <c r="V531" s="55" t="str">
        <f>IF(VLOOKUP(ROW()-492,'Report 1 Detail (571 D)'!$A:$S,16,FALSE)="","",VLOOKUP(ROW()-492,'Report 1 Detail (571 D)'!$A:$S,16,FALSE))</f>
        <v/>
      </c>
      <c r="W531" s="55" t="str">
        <f>IF(VLOOKUP(ROW()-492,'Report 1 Detail (571 D)'!$A:$S,17,FALSE)="","",VLOOKUP(ROW()-492,'Report 1 Detail (571 D)'!$A:$S,17,FALSE))</f>
        <v/>
      </c>
      <c r="X531" s="104" t="str">
        <f>IF(VLOOKUP(ROW()-492,'Report 1 Detail (571 D)'!$A:$S,18,FALSE)="","",VLOOKUP(ROW()-492,'Report 1 Detail (571 D)'!$A:$S,18,FALSE))</f>
        <v/>
      </c>
      <c r="Y531" s="55" t="str">
        <f>IF(VLOOKUP(ROW()-492,'Report 1 Detail (571 D)'!$A:$S,19,FALSE)="","",VLOOKUP(ROW()-492,'Report 1 Detail (571 D)'!$A:$S,19,FALSE))</f>
        <v/>
      </c>
      <c r="Z531" s="55" t="s">
        <v>81</v>
      </c>
    </row>
    <row r="532" spans="8:26" x14ac:dyDescent="0.25">
      <c r="H532" s="55" t="str">
        <f>IF(VLOOKUP(ROW()-492,'Report 1 Detail (571 D)'!$A:$S,2,FALSE)="","",VLOOKUP(ROW()-492,'Report 1 Detail (571 D)'!$A:$S,2,FALSE))</f>
        <v/>
      </c>
      <c r="I532" s="104" t="str">
        <f>IF(VLOOKUP(ROW()-492,'Report 1 Detail (571 D)'!$A:$S,3,FALSE)="","",VLOOKUP(ROW()-492,'Report 1 Detail (571 D)'!$A:$S,3,FALSE))</f>
        <v/>
      </c>
      <c r="J532" s="55" t="str">
        <f>IF(VLOOKUP(ROW()-492,'Report 1 Detail (571 D)'!$A:$S,4,FALSE)="","",VLOOKUP(ROW()-492,'Report 1 Detail (571 D)'!$A:$S,4,FALSE))</f>
        <v/>
      </c>
      <c r="K532" s="55" t="str">
        <f>IF(VLOOKUP(ROW()-492,'Report 1 Detail (571 D)'!$A:$S,5,FALSE)="","",VLOOKUP(ROW()-492,'Report 1 Detail (571 D)'!$A:$S,5,FALSE))</f>
        <v/>
      </c>
      <c r="L532" s="55" t="str">
        <f>IF(VLOOKUP(ROW()-492,'Report 1 Detail (571 D)'!$A:$S,6,FALSE)="","",VLOOKUP(ROW()-492,'Report 1 Detail (571 D)'!$A:$S,6,FALSE))</f>
        <v/>
      </c>
      <c r="M532" s="55" t="str">
        <f>IF(VLOOKUP(ROW()-492,'Report 1 Detail (571 D)'!$A:$S,7,FALSE)="","",VLOOKUP(ROW()-492,'Report 1 Detail (571 D)'!$A:$S,7,FALSE))</f>
        <v/>
      </c>
      <c r="N532" s="55" t="str">
        <f>IF(VLOOKUP(ROW()-492,'Report 1 Detail (571 D)'!$A:$S,8,FALSE)="","",VLOOKUP(ROW()-492,'Report 1 Detail (571 D)'!$A:$S,8,FALSE))</f>
        <v/>
      </c>
      <c r="O532" s="55" t="str">
        <f>IF(VLOOKUP(ROW()-492,'Report 1 Detail (571 D)'!$A:$S,9,FALSE)="","",VLOOKUP(ROW()-492,'Report 1 Detail (571 D)'!$A:$S,9,FALSE))</f>
        <v/>
      </c>
      <c r="P532" s="55" t="str">
        <f>IF(VLOOKUP(ROW()-492,'Report 1 Detail (571 D)'!$A:$S,10,FALSE)="","",VLOOKUP(ROW()-492,'Report 1 Detail (571 D)'!$A:$S,10,FALSE))</f>
        <v/>
      </c>
      <c r="Q532" s="55" t="str">
        <f>IF(VLOOKUP(ROW()-492,'Report 1 Detail (571 D)'!$A:$S,11,FALSE)="","",VLOOKUP(ROW()-492,'Report 1 Detail (571 D)'!$A:$S,11,FALSE))</f>
        <v/>
      </c>
      <c r="R532" s="55" t="str">
        <f>IF(VLOOKUP(ROW()-492,'Report 1 Detail (571 D)'!$A:$S,12,FALSE)="","",VLOOKUP(ROW()-492,'Report 1 Detail (571 D)'!$A:$S,12,FALSE))</f>
        <v/>
      </c>
      <c r="S532" s="55" t="str">
        <f>IF(VLOOKUP(ROW()-492,'Report 1 Detail (571 D)'!$A:$S,13,FALSE)="","",VLOOKUP(ROW()-492,'Report 1 Detail (571 D)'!$A:$S,13,FALSE))</f>
        <v/>
      </c>
      <c r="T532" s="55" t="str">
        <f>IF(VLOOKUP(ROW()-492,'Report 1 Detail (571 D)'!$A:$S,14,FALSE)="","",VLOOKUP(ROW()-492,'Report 1 Detail (571 D)'!$A:$S,14,FALSE))</f>
        <v/>
      </c>
      <c r="U532" s="55" t="str">
        <f>IF(VLOOKUP(ROW()-492,'Report 1 Detail (571 D)'!$A:$S,15,FALSE)="","",VLOOKUP(ROW()-492,'Report 1 Detail (571 D)'!$A:$S,15,FALSE))</f>
        <v/>
      </c>
      <c r="V532" s="55" t="str">
        <f>IF(VLOOKUP(ROW()-492,'Report 1 Detail (571 D)'!$A:$S,16,FALSE)="","",VLOOKUP(ROW()-492,'Report 1 Detail (571 D)'!$A:$S,16,FALSE))</f>
        <v/>
      </c>
      <c r="W532" s="55" t="str">
        <f>IF(VLOOKUP(ROW()-492,'Report 1 Detail (571 D)'!$A:$S,17,FALSE)="","",VLOOKUP(ROW()-492,'Report 1 Detail (571 D)'!$A:$S,17,FALSE))</f>
        <v/>
      </c>
      <c r="X532" s="104" t="str">
        <f>IF(VLOOKUP(ROW()-492,'Report 1 Detail (571 D)'!$A:$S,18,FALSE)="","",VLOOKUP(ROW()-492,'Report 1 Detail (571 D)'!$A:$S,18,FALSE))</f>
        <v/>
      </c>
      <c r="Y532" s="55" t="str">
        <f>IF(VLOOKUP(ROW()-492,'Report 1 Detail (571 D)'!$A:$S,19,FALSE)="","",VLOOKUP(ROW()-492,'Report 1 Detail (571 D)'!$A:$S,19,FALSE))</f>
        <v/>
      </c>
      <c r="Z532" s="55" t="s">
        <v>81</v>
      </c>
    </row>
    <row r="533" spans="8:26" x14ac:dyDescent="0.25">
      <c r="H533" s="55" t="str">
        <f>IF(VLOOKUP(ROW()-492,'Report 1 Detail (571 D)'!$A:$S,2,FALSE)="","",VLOOKUP(ROW()-492,'Report 1 Detail (571 D)'!$A:$S,2,FALSE))</f>
        <v/>
      </c>
      <c r="I533" s="104" t="str">
        <f>IF(VLOOKUP(ROW()-492,'Report 1 Detail (571 D)'!$A:$S,3,FALSE)="","",VLOOKUP(ROW()-492,'Report 1 Detail (571 D)'!$A:$S,3,FALSE))</f>
        <v/>
      </c>
      <c r="J533" s="55" t="str">
        <f>IF(VLOOKUP(ROW()-492,'Report 1 Detail (571 D)'!$A:$S,4,FALSE)="","",VLOOKUP(ROW()-492,'Report 1 Detail (571 D)'!$A:$S,4,FALSE))</f>
        <v/>
      </c>
      <c r="K533" s="55" t="str">
        <f>IF(VLOOKUP(ROW()-492,'Report 1 Detail (571 D)'!$A:$S,5,FALSE)="","",VLOOKUP(ROW()-492,'Report 1 Detail (571 D)'!$A:$S,5,FALSE))</f>
        <v/>
      </c>
      <c r="L533" s="55" t="str">
        <f>IF(VLOOKUP(ROW()-492,'Report 1 Detail (571 D)'!$A:$S,6,FALSE)="","",VLOOKUP(ROW()-492,'Report 1 Detail (571 D)'!$A:$S,6,FALSE))</f>
        <v/>
      </c>
      <c r="M533" s="55" t="str">
        <f>IF(VLOOKUP(ROW()-492,'Report 1 Detail (571 D)'!$A:$S,7,FALSE)="","",VLOOKUP(ROW()-492,'Report 1 Detail (571 D)'!$A:$S,7,FALSE))</f>
        <v/>
      </c>
      <c r="N533" s="55" t="str">
        <f>IF(VLOOKUP(ROW()-492,'Report 1 Detail (571 D)'!$A:$S,8,FALSE)="","",VLOOKUP(ROW()-492,'Report 1 Detail (571 D)'!$A:$S,8,FALSE))</f>
        <v/>
      </c>
      <c r="O533" s="55" t="str">
        <f>IF(VLOOKUP(ROW()-492,'Report 1 Detail (571 D)'!$A:$S,9,FALSE)="","",VLOOKUP(ROW()-492,'Report 1 Detail (571 D)'!$A:$S,9,FALSE))</f>
        <v/>
      </c>
      <c r="P533" s="55" t="str">
        <f>IF(VLOOKUP(ROW()-492,'Report 1 Detail (571 D)'!$A:$S,10,FALSE)="","",VLOOKUP(ROW()-492,'Report 1 Detail (571 D)'!$A:$S,10,FALSE))</f>
        <v/>
      </c>
      <c r="Q533" s="55" t="str">
        <f>IF(VLOOKUP(ROW()-492,'Report 1 Detail (571 D)'!$A:$S,11,FALSE)="","",VLOOKUP(ROW()-492,'Report 1 Detail (571 D)'!$A:$S,11,FALSE))</f>
        <v/>
      </c>
      <c r="R533" s="55" t="str">
        <f>IF(VLOOKUP(ROW()-492,'Report 1 Detail (571 D)'!$A:$S,12,FALSE)="","",VLOOKUP(ROW()-492,'Report 1 Detail (571 D)'!$A:$S,12,FALSE))</f>
        <v/>
      </c>
      <c r="S533" s="55" t="str">
        <f>IF(VLOOKUP(ROW()-492,'Report 1 Detail (571 D)'!$A:$S,13,FALSE)="","",VLOOKUP(ROW()-492,'Report 1 Detail (571 D)'!$A:$S,13,FALSE))</f>
        <v/>
      </c>
      <c r="T533" s="55" t="str">
        <f>IF(VLOOKUP(ROW()-492,'Report 1 Detail (571 D)'!$A:$S,14,FALSE)="","",VLOOKUP(ROW()-492,'Report 1 Detail (571 D)'!$A:$S,14,FALSE))</f>
        <v/>
      </c>
      <c r="U533" s="55" t="str">
        <f>IF(VLOOKUP(ROW()-492,'Report 1 Detail (571 D)'!$A:$S,15,FALSE)="","",VLOOKUP(ROW()-492,'Report 1 Detail (571 D)'!$A:$S,15,FALSE))</f>
        <v/>
      </c>
      <c r="V533" s="55" t="str">
        <f>IF(VLOOKUP(ROW()-492,'Report 1 Detail (571 D)'!$A:$S,16,FALSE)="","",VLOOKUP(ROW()-492,'Report 1 Detail (571 D)'!$A:$S,16,FALSE))</f>
        <v/>
      </c>
      <c r="W533" s="55" t="str">
        <f>IF(VLOOKUP(ROW()-492,'Report 1 Detail (571 D)'!$A:$S,17,FALSE)="","",VLOOKUP(ROW()-492,'Report 1 Detail (571 D)'!$A:$S,17,FALSE))</f>
        <v/>
      </c>
      <c r="X533" s="104" t="str">
        <f>IF(VLOOKUP(ROW()-492,'Report 1 Detail (571 D)'!$A:$S,18,FALSE)="","",VLOOKUP(ROW()-492,'Report 1 Detail (571 D)'!$A:$S,18,FALSE))</f>
        <v/>
      </c>
      <c r="Y533" s="55" t="str">
        <f>IF(VLOOKUP(ROW()-492,'Report 1 Detail (571 D)'!$A:$S,19,FALSE)="","",VLOOKUP(ROW()-492,'Report 1 Detail (571 D)'!$A:$S,19,FALSE))</f>
        <v/>
      </c>
      <c r="Z533" s="55" t="s">
        <v>81</v>
      </c>
    </row>
    <row r="534" spans="8:26" x14ac:dyDescent="0.25">
      <c r="H534" s="55" t="str">
        <f>IF(VLOOKUP(ROW()-492,'Report 1 Detail (571 D)'!$A:$S,2,FALSE)="","",VLOOKUP(ROW()-492,'Report 1 Detail (571 D)'!$A:$S,2,FALSE))</f>
        <v/>
      </c>
      <c r="I534" s="104" t="str">
        <f>IF(VLOOKUP(ROW()-492,'Report 1 Detail (571 D)'!$A:$S,3,FALSE)="","",VLOOKUP(ROW()-492,'Report 1 Detail (571 D)'!$A:$S,3,FALSE))</f>
        <v/>
      </c>
      <c r="J534" s="55" t="str">
        <f>IF(VLOOKUP(ROW()-492,'Report 1 Detail (571 D)'!$A:$S,4,FALSE)="","",VLOOKUP(ROW()-492,'Report 1 Detail (571 D)'!$A:$S,4,FALSE))</f>
        <v/>
      </c>
      <c r="K534" s="55" t="str">
        <f>IF(VLOOKUP(ROW()-492,'Report 1 Detail (571 D)'!$A:$S,5,FALSE)="","",VLOOKUP(ROW()-492,'Report 1 Detail (571 D)'!$A:$S,5,FALSE))</f>
        <v/>
      </c>
      <c r="L534" s="55" t="str">
        <f>IF(VLOOKUP(ROW()-492,'Report 1 Detail (571 D)'!$A:$S,6,FALSE)="","",VLOOKUP(ROW()-492,'Report 1 Detail (571 D)'!$A:$S,6,FALSE))</f>
        <v/>
      </c>
      <c r="M534" s="55" t="str">
        <f>IF(VLOOKUP(ROW()-492,'Report 1 Detail (571 D)'!$A:$S,7,FALSE)="","",VLOOKUP(ROW()-492,'Report 1 Detail (571 D)'!$A:$S,7,FALSE))</f>
        <v/>
      </c>
      <c r="N534" s="55" t="str">
        <f>IF(VLOOKUP(ROW()-492,'Report 1 Detail (571 D)'!$A:$S,8,FALSE)="","",VLOOKUP(ROW()-492,'Report 1 Detail (571 D)'!$A:$S,8,FALSE))</f>
        <v/>
      </c>
      <c r="O534" s="55" t="str">
        <f>IF(VLOOKUP(ROW()-492,'Report 1 Detail (571 D)'!$A:$S,9,FALSE)="","",VLOOKUP(ROW()-492,'Report 1 Detail (571 D)'!$A:$S,9,FALSE))</f>
        <v/>
      </c>
      <c r="P534" s="55" t="str">
        <f>IF(VLOOKUP(ROW()-492,'Report 1 Detail (571 D)'!$A:$S,10,FALSE)="","",VLOOKUP(ROW()-492,'Report 1 Detail (571 D)'!$A:$S,10,FALSE))</f>
        <v/>
      </c>
      <c r="Q534" s="55" t="str">
        <f>IF(VLOOKUP(ROW()-492,'Report 1 Detail (571 D)'!$A:$S,11,FALSE)="","",VLOOKUP(ROW()-492,'Report 1 Detail (571 D)'!$A:$S,11,FALSE))</f>
        <v/>
      </c>
      <c r="R534" s="55" t="str">
        <f>IF(VLOOKUP(ROW()-492,'Report 1 Detail (571 D)'!$A:$S,12,FALSE)="","",VLOOKUP(ROW()-492,'Report 1 Detail (571 D)'!$A:$S,12,FALSE))</f>
        <v/>
      </c>
      <c r="S534" s="55" t="str">
        <f>IF(VLOOKUP(ROW()-492,'Report 1 Detail (571 D)'!$A:$S,13,FALSE)="","",VLOOKUP(ROW()-492,'Report 1 Detail (571 D)'!$A:$S,13,FALSE))</f>
        <v/>
      </c>
      <c r="T534" s="55" t="str">
        <f>IF(VLOOKUP(ROW()-492,'Report 1 Detail (571 D)'!$A:$S,14,FALSE)="","",VLOOKUP(ROW()-492,'Report 1 Detail (571 D)'!$A:$S,14,FALSE))</f>
        <v/>
      </c>
      <c r="U534" s="55" t="str">
        <f>IF(VLOOKUP(ROW()-492,'Report 1 Detail (571 D)'!$A:$S,15,FALSE)="","",VLOOKUP(ROW()-492,'Report 1 Detail (571 D)'!$A:$S,15,FALSE))</f>
        <v/>
      </c>
      <c r="V534" s="55" t="str">
        <f>IF(VLOOKUP(ROW()-492,'Report 1 Detail (571 D)'!$A:$S,16,FALSE)="","",VLOOKUP(ROW()-492,'Report 1 Detail (571 D)'!$A:$S,16,FALSE))</f>
        <v/>
      </c>
      <c r="W534" s="55" t="str">
        <f>IF(VLOOKUP(ROW()-492,'Report 1 Detail (571 D)'!$A:$S,17,FALSE)="","",VLOOKUP(ROW()-492,'Report 1 Detail (571 D)'!$A:$S,17,FALSE))</f>
        <v/>
      </c>
      <c r="X534" s="104" t="str">
        <f>IF(VLOOKUP(ROW()-492,'Report 1 Detail (571 D)'!$A:$S,18,FALSE)="","",VLOOKUP(ROW()-492,'Report 1 Detail (571 D)'!$A:$S,18,FALSE))</f>
        <v/>
      </c>
      <c r="Y534" s="55" t="str">
        <f>IF(VLOOKUP(ROW()-492,'Report 1 Detail (571 D)'!$A:$S,19,FALSE)="","",VLOOKUP(ROW()-492,'Report 1 Detail (571 D)'!$A:$S,19,FALSE))</f>
        <v/>
      </c>
      <c r="Z534" s="55" t="s">
        <v>81</v>
      </c>
    </row>
    <row r="535" spans="8:26" x14ac:dyDescent="0.25">
      <c r="H535" s="55" t="str">
        <f>IF(VLOOKUP(ROW()-492,'Report 1 Detail (571 D)'!$A:$S,2,FALSE)="","",VLOOKUP(ROW()-492,'Report 1 Detail (571 D)'!$A:$S,2,FALSE))</f>
        <v/>
      </c>
      <c r="I535" s="104" t="str">
        <f>IF(VLOOKUP(ROW()-492,'Report 1 Detail (571 D)'!$A:$S,3,FALSE)="","",VLOOKUP(ROW()-492,'Report 1 Detail (571 D)'!$A:$S,3,FALSE))</f>
        <v/>
      </c>
      <c r="J535" s="55" t="str">
        <f>IF(VLOOKUP(ROW()-492,'Report 1 Detail (571 D)'!$A:$S,4,FALSE)="","",VLOOKUP(ROW()-492,'Report 1 Detail (571 D)'!$A:$S,4,FALSE))</f>
        <v/>
      </c>
      <c r="K535" s="55" t="str">
        <f>IF(VLOOKUP(ROW()-492,'Report 1 Detail (571 D)'!$A:$S,5,FALSE)="","",VLOOKUP(ROW()-492,'Report 1 Detail (571 D)'!$A:$S,5,FALSE))</f>
        <v/>
      </c>
      <c r="L535" s="55" t="str">
        <f>IF(VLOOKUP(ROW()-492,'Report 1 Detail (571 D)'!$A:$S,6,FALSE)="","",VLOOKUP(ROW()-492,'Report 1 Detail (571 D)'!$A:$S,6,FALSE))</f>
        <v/>
      </c>
      <c r="M535" s="55" t="str">
        <f>IF(VLOOKUP(ROW()-492,'Report 1 Detail (571 D)'!$A:$S,7,FALSE)="","",VLOOKUP(ROW()-492,'Report 1 Detail (571 D)'!$A:$S,7,FALSE))</f>
        <v/>
      </c>
      <c r="N535" s="55" t="str">
        <f>IF(VLOOKUP(ROW()-492,'Report 1 Detail (571 D)'!$A:$S,8,FALSE)="","",VLOOKUP(ROW()-492,'Report 1 Detail (571 D)'!$A:$S,8,FALSE))</f>
        <v/>
      </c>
      <c r="O535" s="55" t="str">
        <f>IF(VLOOKUP(ROW()-492,'Report 1 Detail (571 D)'!$A:$S,9,FALSE)="","",VLOOKUP(ROW()-492,'Report 1 Detail (571 D)'!$A:$S,9,FALSE))</f>
        <v/>
      </c>
      <c r="P535" s="55" t="str">
        <f>IF(VLOOKUP(ROW()-492,'Report 1 Detail (571 D)'!$A:$S,10,FALSE)="","",VLOOKUP(ROW()-492,'Report 1 Detail (571 D)'!$A:$S,10,FALSE))</f>
        <v/>
      </c>
      <c r="Q535" s="55" t="str">
        <f>IF(VLOOKUP(ROW()-492,'Report 1 Detail (571 D)'!$A:$S,11,FALSE)="","",VLOOKUP(ROW()-492,'Report 1 Detail (571 D)'!$A:$S,11,FALSE))</f>
        <v/>
      </c>
      <c r="R535" s="55" t="str">
        <f>IF(VLOOKUP(ROW()-492,'Report 1 Detail (571 D)'!$A:$S,12,FALSE)="","",VLOOKUP(ROW()-492,'Report 1 Detail (571 D)'!$A:$S,12,FALSE))</f>
        <v/>
      </c>
      <c r="S535" s="55" t="str">
        <f>IF(VLOOKUP(ROW()-492,'Report 1 Detail (571 D)'!$A:$S,13,FALSE)="","",VLOOKUP(ROW()-492,'Report 1 Detail (571 D)'!$A:$S,13,FALSE))</f>
        <v/>
      </c>
      <c r="T535" s="55" t="str">
        <f>IF(VLOOKUP(ROW()-492,'Report 1 Detail (571 D)'!$A:$S,14,FALSE)="","",VLOOKUP(ROW()-492,'Report 1 Detail (571 D)'!$A:$S,14,FALSE))</f>
        <v/>
      </c>
      <c r="U535" s="55" t="str">
        <f>IF(VLOOKUP(ROW()-492,'Report 1 Detail (571 D)'!$A:$S,15,FALSE)="","",VLOOKUP(ROW()-492,'Report 1 Detail (571 D)'!$A:$S,15,FALSE))</f>
        <v/>
      </c>
      <c r="V535" s="55" t="str">
        <f>IF(VLOOKUP(ROW()-492,'Report 1 Detail (571 D)'!$A:$S,16,FALSE)="","",VLOOKUP(ROW()-492,'Report 1 Detail (571 D)'!$A:$S,16,FALSE))</f>
        <v/>
      </c>
      <c r="W535" s="55" t="str">
        <f>IF(VLOOKUP(ROW()-492,'Report 1 Detail (571 D)'!$A:$S,17,FALSE)="","",VLOOKUP(ROW()-492,'Report 1 Detail (571 D)'!$A:$S,17,FALSE))</f>
        <v/>
      </c>
      <c r="X535" s="104" t="str">
        <f>IF(VLOOKUP(ROW()-492,'Report 1 Detail (571 D)'!$A:$S,18,FALSE)="","",VLOOKUP(ROW()-492,'Report 1 Detail (571 D)'!$A:$S,18,FALSE))</f>
        <v/>
      </c>
      <c r="Y535" s="55" t="str">
        <f>IF(VLOOKUP(ROW()-492,'Report 1 Detail (571 D)'!$A:$S,19,FALSE)="","",VLOOKUP(ROW()-492,'Report 1 Detail (571 D)'!$A:$S,19,FALSE))</f>
        <v/>
      </c>
      <c r="Z535" s="55" t="s">
        <v>81</v>
      </c>
    </row>
    <row r="536" spans="8:26" x14ac:dyDescent="0.25">
      <c r="H536" s="55" t="str">
        <f>IF(VLOOKUP(ROW()-492,'Report 1 Detail (571 D)'!$A:$S,2,FALSE)="","",VLOOKUP(ROW()-492,'Report 1 Detail (571 D)'!$A:$S,2,FALSE))</f>
        <v/>
      </c>
      <c r="I536" s="104" t="str">
        <f>IF(VLOOKUP(ROW()-492,'Report 1 Detail (571 D)'!$A:$S,3,FALSE)="","",VLOOKUP(ROW()-492,'Report 1 Detail (571 D)'!$A:$S,3,FALSE))</f>
        <v/>
      </c>
      <c r="J536" s="55" t="str">
        <f>IF(VLOOKUP(ROW()-492,'Report 1 Detail (571 D)'!$A:$S,4,FALSE)="","",VLOOKUP(ROW()-492,'Report 1 Detail (571 D)'!$A:$S,4,FALSE))</f>
        <v/>
      </c>
      <c r="K536" s="55" t="str">
        <f>IF(VLOOKUP(ROW()-492,'Report 1 Detail (571 D)'!$A:$S,5,FALSE)="","",VLOOKUP(ROW()-492,'Report 1 Detail (571 D)'!$A:$S,5,FALSE))</f>
        <v/>
      </c>
      <c r="L536" s="55" t="str">
        <f>IF(VLOOKUP(ROW()-492,'Report 1 Detail (571 D)'!$A:$S,6,FALSE)="","",VLOOKUP(ROW()-492,'Report 1 Detail (571 D)'!$A:$S,6,FALSE))</f>
        <v/>
      </c>
      <c r="M536" s="55" t="str">
        <f>IF(VLOOKUP(ROW()-492,'Report 1 Detail (571 D)'!$A:$S,7,FALSE)="","",VLOOKUP(ROW()-492,'Report 1 Detail (571 D)'!$A:$S,7,FALSE))</f>
        <v/>
      </c>
      <c r="N536" s="55" t="str">
        <f>IF(VLOOKUP(ROW()-492,'Report 1 Detail (571 D)'!$A:$S,8,FALSE)="","",VLOOKUP(ROW()-492,'Report 1 Detail (571 D)'!$A:$S,8,FALSE))</f>
        <v/>
      </c>
      <c r="O536" s="55" t="str">
        <f>IF(VLOOKUP(ROW()-492,'Report 1 Detail (571 D)'!$A:$S,9,FALSE)="","",VLOOKUP(ROW()-492,'Report 1 Detail (571 D)'!$A:$S,9,FALSE))</f>
        <v/>
      </c>
      <c r="P536" s="55" t="str">
        <f>IF(VLOOKUP(ROW()-492,'Report 1 Detail (571 D)'!$A:$S,10,FALSE)="","",VLOOKUP(ROW()-492,'Report 1 Detail (571 D)'!$A:$S,10,FALSE))</f>
        <v/>
      </c>
      <c r="Q536" s="55" t="str">
        <f>IF(VLOOKUP(ROW()-492,'Report 1 Detail (571 D)'!$A:$S,11,FALSE)="","",VLOOKUP(ROW()-492,'Report 1 Detail (571 D)'!$A:$S,11,FALSE))</f>
        <v/>
      </c>
      <c r="R536" s="55" t="str">
        <f>IF(VLOOKUP(ROW()-492,'Report 1 Detail (571 D)'!$A:$S,12,FALSE)="","",VLOOKUP(ROW()-492,'Report 1 Detail (571 D)'!$A:$S,12,FALSE))</f>
        <v/>
      </c>
      <c r="S536" s="55" t="str">
        <f>IF(VLOOKUP(ROW()-492,'Report 1 Detail (571 D)'!$A:$S,13,FALSE)="","",VLOOKUP(ROW()-492,'Report 1 Detail (571 D)'!$A:$S,13,FALSE))</f>
        <v/>
      </c>
      <c r="T536" s="55" t="str">
        <f>IF(VLOOKUP(ROW()-492,'Report 1 Detail (571 D)'!$A:$S,14,FALSE)="","",VLOOKUP(ROW()-492,'Report 1 Detail (571 D)'!$A:$S,14,FALSE))</f>
        <v/>
      </c>
      <c r="U536" s="55" t="str">
        <f>IF(VLOOKUP(ROW()-492,'Report 1 Detail (571 D)'!$A:$S,15,FALSE)="","",VLOOKUP(ROW()-492,'Report 1 Detail (571 D)'!$A:$S,15,FALSE))</f>
        <v/>
      </c>
      <c r="V536" s="55" t="str">
        <f>IF(VLOOKUP(ROW()-492,'Report 1 Detail (571 D)'!$A:$S,16,FALSE)="","",VLOOKUP(ROW()-492,'Report 1 Detail (571 D)'!$A:$S,16,FALSE))</f>
        <v/>
      </c>
      <c r="W536" s="55" t="str">
        <f>IF(VLOOKUP(ROW()-492,'Report 1 Detail (571 D)'!$A:$S,17,FALSE)="","",VLOOKUP(ROW()-492,'Report 1 Detail (571 D)'!$A:$S,17,FALSE))</f>
        <v/>
      </c>
      <c r="X536" s="104" t="str">
        <f>IF(VLOOKUP(ROW()-492,'Report 1 Detail (571 D)'!$A:$S,18,FALSE)="","",VLOOKUP(ROW()-492,'Report 1 Detail (571 D)'!$A:$S,18,FALSE))</f>
        <v/>
      </c>
      <c r="Y536" s="55" t="str">
        <f>IF(VLOOKUP(ROW()-492,'Report 1 Detail (571 D)'!$A:$S,19,FALSE)="","",VLOOKUP(ROW()-492,'Report 1 Detail (571 D)'!$A:$S,19,FALSE))</f>
        <v/>
      </c>
      <c r="Z536" s="55" t="s">
        <v>81</v>
      </c>
    </row>
    <row r="537" spans="8:26" x14ac:dyDescent="0.25">
      <c r="H537" s="55" t="str">
        <f>IF(VLOOKUP(ROW()-492,'Report 1 Detail (571 D)'!$A:$S,2,FALSE)="","",VLOOKUP(ROW()-492,'Report 1 Detail (571 D)'!$A:$S,2,FALSE))</f>
        <v/>
      </c>
      <c r="I537" s="104" t="str">
        <f>IF(VLOOKUP(ROW()-492,'Report 1 Detail (571 D)'!$A:$S,3,FALSE)="","",VLOOKUP(ROW()-492,'Report 1 Detail (571 D)'!$A:$S,3,FALSE))</f>
        <v/>
      </c>
      <c r="J537" s="55" t="str">
        <f>IF(VLOOKUP(ROW()-492,'Report 1 Detail (571 D)'!$A:$S,4,FALSE)="","",VLOOKUP(ROW()-492,'Report 1 Detail (571 D)'!$A:$S,4,FALSE))</f>
        <v/>
      </c>
      <c r="K537" s="55" t="str">
        <f>IF(VLOOKUP(ROW()-492,'Report 1 Detail (571 D)'!$A:$S,5,FALSE)="","",VLOOKUP(ROW()-492,'Report 1 Detail (571 D)'!$A:$S,5,FALSE))</f>
        <v/>
      </c>
      <c r="L537" s="55" t="str">
        <f>IF(VLOOKUP(ROW()-492,'Report 1 Detail (571 D)'!$A:$S,6,FALSE)="","",VLOOKUP(ROW()-492,'Report 1 Detail (571 D)'!$A:$S,6,FALSE))</f>
        <v/>
      </c>
      <c r="M537" s="55" t="str">
        <f>IF(VLOOKUP(ROW()-492,'Report 1 Detail (571 D)'!$A:$S,7,FALSE)="","",VLOOKUP(ROW()-492,'Report 1 Detail (571 D)'!$A:$S,7,FALSE))</f>
        <v/>
      </c>
      <c r="N537" s="55" t="str">
        <f>IF(VLOOKUP(ROW()-492,'Report 1 Detail (571 D)'!$A:$S,8,FALSE)="","",VLOOKUP(ROW()-492,'Report 1 Detail (571 D)'!$A:$S,8,FALSE))</f>
        <v/>
      </c>
      <c r="O537" s="55" t="str">
        <f>IF(VLOOKUP(ROW()-492,'Report 1 Detail (571 D)'!$A:$S,9,FALSE)="","",VLOOKUP(ROW()-492,'Report 1 Detail (571 D)'!$A:$S,9,FALSE))</f>
        <v/>
      </c>
      <c r="P537" s="55" t="str">
        <f>IF(VLOOKUP(ROW()-492,'Report 1 Detail (571 D)'!$A:$S,10,FALSE)="","",VLOOKUP(ROW()-492,'Report 1 Detail (571 D)'!$A:$S,10,FALSE))</f>
        <v/>
      </c>
      <c r="Q537" s="55" t="str">
        <f>IF(VLOOKUP(ROW()-492,'Report 1 Detail (571 D)'!$A:$S,11,FALSE)="","",VLOOKUP(ROW()-492,'Report 1 Detail (571 D)'!$A:$S,11,FALSE))</f>
        <v/>
      </c>
      <c r="R537" s="55" t="str">
        <f>IF(VLOOKUP(ROW()-492,'Report 1 Detail (571 D)'!$A:$S,12,FALSE)="","",VLOOKUP(ROW()-492,'Report 1 Detail (571 D)'!$A:$S,12,FALSE))</f>
        <v/>
      </c>
      <c r="S537" s="55" t="str">
        <f>IF(VLOOKUP(ROW()-492,'Report 1 Detail (571 D)'!$A:$S,13,FALSE)="","",VLOOKUP(ROW()-492,'Report 1 Detail (571 D)'!$A:$S,13,FALSE))</f>
        <v/>
      </c>
      <c r="T537" s="55" t="str">
        <f>IF(VLOOKUP(ROW()-492,'Report 1 Detail (571 D)'!$A:$S,14,FALSE)="","",VLOOKUP(ROW()-492,'Report 1 Detail (571 D)'!$A:$S,14,FALSE))</f>
        <v/>
      </c>
      <c r="U537" s="55" t="str">
        <f>IF(VLOOKUP(ROW()-492,'Report 1 Detail (571 D)'!$A:$S,15,FALSE)="","",VLOOKUP(ROW()-492,'Report 1 Detail (571 D)'!$A:$S,15,FALSE))</f>
        <v/>
      </c>
      <c r="V537" s="55" t="str">
        <f>IF(VLOOKUP(ROW()-492,'Report 1 Detail (571 D)'!$A:$S,16,FALSE)="","",VLOOKUP(ROW()-492,'Report 1 Detail (571 D)'!$A:$S,16,FALSE))</f>
        <v/>
      </c>
      <c r="W537" s="55" t="str">
        <f>IF(VLOOKUP(ROW()-492,'Report 1 Detail (571 D)'!$A:$S,17,FALSE)="","",VLOOKUP(ROW()-492,'Report 1 Detail (571 D)'!$A:$S,17,FALSE))</f>
        <v/>
      </c>
      <c r="X537" s="104" t="str">
        <f>IF(VLOOKUP(ROW()-492,'Report 1 Detail (571 D)'!$A:$S,18,FALSE)="","",VLOOKUP(ROW()-492,'Report 1 Detail (571 D)'!$A:$S,18,FALSE))</f>
        <v/>
      </c>
      <c r="Y537" s="55" t="str">
        <f>IF(VLOOKUP(ROW()-492,'Report 1 Detail (571 D)'!$A:$S,19,FALSE)="","",VLOOKUP(ROW()-492,'Report 1 Detail (571 D)'!$A:$S,19,FALSE))</f>
        <v/>
      </c>
      <c r="Z537" s="55" t="s">
        <v>81</v>
      </c>
    </row>
    <row r="538" spans="8:26" x14ac:dyDescent="0.25">
      <c r="H538" s="55" t="str">
        <f>IF(VLOOKUP(ROW()-492,'Report 1 Detail (571 D)'!$A:$S,2,FALSE)="","",VLOOKUP(ROW()-492,'Report 1 Detail (571 D)'!$A:$S,2,FALSE))</f>
        <v/>
      </c>
      <c r="I538" s="104" t="str">
        <f>IF(VLOOKUP(ROW()-492,'Report 1 Detail (571 D)'!$A:$S,3,FALSE)="","",VLOOKUP(ROW()-492,'Report 1 Detail (571 D)'!$A:$S,3,FALSE))</f>
        <v/>
      </c>
      <c r="J538" s="55" t="str">
        <f>IF(VLOOKUP(ROW()-492,'Report 1 Detail (571 D)'!$A:$S,4,FALSE)="","",VLOOKUP(ROW()-492,'Report 1 Detail (571 D)'!$A:$S,4,FALSE))</f>
        <v/>
      </c>
      <c r="K538" s="55" t="str">
        <f>IF(VLOOKUP(ROW()-492,'Report 1 Detail (571 D)'!$A:$S,5,FALSE)="","",VLOOKUP(ROW()-492,'Report 1 Detail (571 D)'!$A:$S,5,FALSE))</f>
        <v/>
      </c>
      <c r="L538" s="55" t="str">
        <f>IF(VLOOKUP(ROW()-492,'Report 1 Detail (571 D)'!$A:$S,6,FALSE)="","",VLOOKUP(ROW()-492,'Report 1 Detail (571 D)'!$A:$S,6,FALSE))</f>
        <v/>
      </c>
      <c r="M538" s="55" t="str">
        <f>IF(VLOOKUP(ROW()-492,'Report 1 Detail (571 D)'!$A:$S,7,FALSE)="","",VLOOKUP(ROW()-492,'Report 1 Detail (571 D)'!$A:$S,7,FALSE))</f>
        <v/>
      </c>
      <c r="N538" s="55" t="str">
        <f>IF(VLOOKUP(ROW()-492,'Report 1 Detail (571 D)'!$A:$S,8,FALSE)="","",VLOOKUP(ROW()-492,'Report 1 Detail (571 D)'!$A:$S,8,FALSE))</f>
        <v/>
      </c>
      <c r="O538" s="55" t="str">
        <f>IF(VLOOKUP(ROW()-492,'Report 1 Detail (571 D)'!$A:$S,9,FALSE)="","",VLOOKUP(ROW()-492,'Report 1 Detail (571 D)'!$A:$S,9,FALSE))</f>
        <v/>
      </c>
      <c r="P538" s="55" t="str">
        <f>IF(VLOOKUP(ROW()-492,'Report 1 Detail (571 D)'!$A:$S,10,FALSE)="","",VLOOKUP(ROW()-492,'Report 1 Detail (571 D)'!$A:$S,10,FALSE))</f>
        <v/>
      </c>
      <c r="Q538" s="55" t="str">
        <f>IF(VLOOKUP(ROW()-492,'Report 1 Detail (571 D)'!$A:$S,11,FALSE)="","",VLOOKUP(ROW()-492,'Report 1 Detail (571 D)'!$A:$S,11,FALSE))</f>
        <v/>
      </c>
      <c r="R538" s="55" t="str">
        <f>IF(VLOOKUP(ROW()-492,'Report 1 Detail (571 D)'!$A:$S,12,FALSE)="","",VLOOKUP(ROW()-492,'Report 1 Detail (571 D)'!$A:$S,12,FALSE))</f>
        <v/>
      </c>
      <c r="S538" s="55" t="str">
        <f>IF(VLOOKUP(ROW()-492,'Report 1 Detail (571 D)'!$A:$S,13,FALSE)="","",VLOOKUP(ROW()-492,'Report 1 Detail (571 D)'!$A:$S,13,FALSE))</f>
        <v/>
      </c>
      <c r="T538" s="55" t="str">
        <f>IF(VLOOKUP(ROW()-492,'Report 1 Detail (571 D)'!$A:$S,14,FALSE)="","",VLOOKUP(ROW()-492,'Report 1 Detail (571 D)'!$A:$S,14,FALSE))</f>
        <v/>
      </c>
      <c r="U538" s="55" t="str">
        <f>IF(VLOOKUP(ROW()-492,'Report 1 Detail (571 D)'!$A:$S,15,FALSE)="","",VLOOKUP(ROW()-492,'Report 1 Detail (571 D)'!$A:$S,15,FALSE))</f>
        <v/>
      </c>
      <c r="V538" s="55" t="str">
        <f>IF(VLOOKUP(ROW()-492,'Report 1 Detail (571 D)'!$A:$S,16,FALSE)="","",VLOOKUP(ROW()-492,'Report 1 Detail (571 D)'!$A:$S,16,FALSE))</f>
        <v/>
      </c>
      <c r="W538" s="55" t="str">
        <f>IF(VLOOKUP(ROW()-492,'Report 1 Detail (571 D)'!$A:$S,17,FALSE)="","",VLOOKUP(ROW()-492,'Report 1 Detail (571 D)'!$A:$S,17,FALSE))</f>
        <v/>
      </c>
      <c r="X538" s="104" t="str">
        <f>IF(VLOOKUP(ROW()-492,'Report 1 Detail (571 D)'!$A:$S,18,FALSE)="","",VLOOKUP(ROW()-492,'Report 1 Detail (571 D)'!$A:$S,18,FALSE))</f>
        <v/>
      </c>
      <c r="Y538" s="55" t="str">
        <f>IF(VLOOKUP(ROW()-492,'Report 1 Detail (571 D)'!$A:$S,19,FALSE)="","",VLOOKUP(ROW()-492,'Report 1 Detail (571 D)'!$A:$S,19,FALSE))</f>
        <v/>
      </c>
      <c r="Z538" s="55" t="s">
        <v>81</v>
      </c>
    </row>
    <row r="539" spans="8:26" x14ac:dyDescent="0.25">
      <c r="H539" s="55" t="str">
        <f>IF(VLOOKUP(ROW()-492,'Report 1 Detail (571 D)'!$A:$S,2,FALSE)="","",VLOOKUP(ROW()-492,'Report 1 Detail (571 D)'!$A:$S,2,FALSE))</f>
        <v/>
      </c>
      <c r="I539" s="104" t="str">
        <f>IF(VLOOKUP(ROW()-492,'Report 1 Detail (571 D)'!$A:$S,3,FALSE)="","",VLOOKUP(ROW()-492,'Report 1 Detail (571 D)'!$A:$S,3,FALSE))</f>
        <v/>
      </c>
      <c r="J539" s="55" t="str">
        <f>IF(VLOOKUP(ROW()-492,'Report 1 Detail (571 D)'!$A:$S,4,FALSE)="","",VLOOKUP(ROW()-492,'Report 1 Detail (571 D)'!$A:$S,4,FALSE))</f>
        <v/>
      </c>
      <c r="K539" s="55" t="str">
        <f>IF(VLOOKUP(ROW()-492,'Report 1 Detail (571 D)'!$A:$S,5,FALSE)="","",VLOOKUP(ROW()-492,'Report 1 Detail (571 D)'!$A:$S,5,FALSE))</f>
        <v/>
      </c>
      <c r="L539" s="55" t="str">
        <f>IF(VLOOKUP(ROW()-492,'Report 1 Detail (571 D)'!$A:$S,6,FALSE)="","",VLOOKUP(ROW()-492,'Report 1 Detail (571 D)'!$A:$S,6,FALSE))</f>
        <v/>
      </c>
      <c r="M539" s="55" t="str">
        <f>IF(VLOOKUP(ROW()-492,'Report 1 Detail (571 D)'!$A:$S,7,FALSE)="","",VLOOKUP(ROW()-492,'Report 1 Detail (571 D)'!$A:$S,7,FALSE))</f>
        <v/>
      </c>
      <c r="N539" s="55" t="str">
        <f>IF(VLOOKUP(ROW()-492,'Report 1 Detail (571 D)'!$A:$S,8,FALSE)="","",VLOOKUP(ROW()-492,'Report 1 Detail (571 D)'!$A:$S,8,FALSE))</f>
        <v/>
      </c>
      <c r="O539" s="55" t="str">
        <f>IF(VLOOKUP(ROW()-492,'Report 1 Detail (571 D)'!$A:$S,9,FALSE)="","",VLOOKUP(ROW()-492,'Report 1 Detail (571 D)'!$A:$S,9,FALSE))</f>
        <v/>
      </c>
      <c r="P539" s="55" t="str">
        <f>IF(VLOOKUP(ROW()-492,'Report 1 Detail (571 D)'!$A:$S,10,FALSE)="","",VLOOKUP(ROW()-492,'Report 1 Detail (571 D)'!$A:$S,10,FALSE))</f>
        <v/>
      </c>
      <c r="Q539" s="55" t="str">
        <f>IF(VLOOKUP(ROW()-492,'Report 1 Detail (571 D)'!$A:$S,11,FALSE)="","",VLOOKUP(ROW()-492,'Report 1 Detail (571 D)'!$A:$S,11,FALSE))</f>
        <v/>
      </c>
      <c r="R539" s="55" t="str">
        <f>IF(VLOOKUP(ROW()-492,'Report 1 Detail (571 D)'!$A:$S,12,FALSE)="","",VLOOKUP(ROW()-492,'Report 1 Detail (571 D)'!$A:$S,12,FALSE))</f>
        <v/>
      </c>
      <c r="S539" s="55" t="str">
        <f>IF(VLOOKUP(ROW()-492,'Report 1 Detail (571 D)'!$A:$S,13,FALSE)="","",VLOOKUP(ROW()-492,'Report 1 Detail (571 D)'!$A:$S,13,FALSE))</f>
        <v/>
      </c>
      <c r="T539" s="55" t="str">
        <f>IF(VLOOKUP(ROW()-492,'Report 1 Detail (571 D)'!$A:$S,14,FALSE)="","",VLOOKUP(ROW()-492,'Report 1 Detail (571 D)'!$A:$S,14,FALSE))</f>
        <v/>
      </c>
      <c r="U539" s="55" t="str">
        <f>IF(VLOOKUP(ROW()-492,'Report 1 Detail (571 D)'!$A:$S,15,FALSE)="","",VLOOKUP(ROW()-492,'Report 1 Detail (571 D)'!$A:$S,15,FALSE))</f>
        <v/>
      </c>
      <c r="V539" s="55" t="str">
        <f>IF(VLOOKUP(ROW()-492,'Report 1 Detail (571 D)'!$A:$S,16,FALSE)="","",VLOOKUP(ROW()-492,'Report 1 Detail (571 D)'!$A:$S,16,FALSE))</f>
        <v/>
      </c>
      <c r="W539" s="55" t="str">
        <f>IF(VLOOKUP(ROW()-492,'Report 1 Detail (571 D)'!$A:$S,17,FALSE)="","",VLOOKUP(ROW()-492,'Report 1 Detail (571 D)'!$A:$S,17,FALSE))</f>
        <v/>
      </c>
      <c r="X539" s="104" t="str">
        <f>IF(VLOOKUP(ROW()-492,'Report 1 Detail (571 D)'!$A:$S,18,FALSE)="","",VLOOKUP(ROW()-492,'Report 1 Detail (571 D)'!$A:$S,18,FALSE))</f>
        <v/>
      </c>
      <c r="Y539" s="55" t="str">
        <f>IF(VLOOKUP(ROW()-492,'Report 1 Detail (571 D)'!$A:$S,19,FALSE)="","",VLOOKUP(ROW()-492,'Report 1 Detail (571 D)'!$A:$S,19,FALSE))</f>
        <v/>
      </c>
      <c r="Z539" s="55" t="s">
        <v>81</v>
      </c>
    </row>
    <row r="540" spans="8:26" x14ac:dyDescent="0.25">
      <c r="H540" s="55" t="str">
        <f>IF(VLOOKUP(ROW()-492,'Report 1 Detail (571 D)'!$A:$S,2,FALSE)="","",VLOOKUP(ROW()-492,'Report 1 Detail (571 D)'!$A:$S,2,FALSE))</f>
        <v/>
      </c>
      <c r="I540" s="104" t="str">
        <f>IF(VLOOKUP(ROW()-492,'Report 1 Detail (571 D)'!$A:$S,3,FALSE)="","",VLOOKUP(ROW()-492,'Report 1 Detail (571 D)'!$A:$S,3,FALSE))</f>
        <v/>
      </c>
      <c r="J540" s="55" t="str">
        <f>IF(VLOOKUP(ROW()-492,'Report 1 Detail (571 D)'!$A:$S,4,FALSE)="","",VLOOKUP(ROW()-492,'Report 1 Detail (571 D)'!$A:$S,4,FALSE))</f>
        <v/>
      </c>
      <c r="K540" s="55" t="str">
        <f>IF(VLOOKUP(ROW()-492,'Report 1 Detail (571 D)'!$A:$S,5,FALSE)="","",VLOOKUP(ROW()-492,'Report 1 Detail (571 D)'!$A:$S,5,FALSE))</f>
        <v/>
      </c>
      <c r="L540" s="55" t="str">
        <f>IF(VLOOKUP(ROW()-492,'Report 1 Detail (571 D)'!$A:$S,6,FALSE)="","",VLOOKUP(ROW()-492,'Report 1 Detail (571 D)'!$A:$S,6,FALSE))</f>
        <v/>
      </c>
      <c r="M540" s="55" t="str">
        <f>IF(VLOOKUP(ROW()-492,'Report 1 Detail (571 D)'!$A:$S,7,FALSE)="","",VLOOKUP(ROW()-492,'Report 1 Detail (571 D)'!$A:$S,7,FALSE))</f>
        <v/>
      </c>
      <c r="N540" s="55" t="str">
        <f>IF(VLOOKUP(ROW()-492,'Report 1 Detail (571 D)'!$A:$S,8,FALSE)="","",VLOOKUP(ROW()-492,'Report 1 Detail (571 D)'!$A:$S,8,FALSE))</f>
        <v/>
      </c>
      <c r="O540" s="55" t="str">
        <f>IF(VLOOKUP(ROW()-492,'Report 1 Detail (571 D)'!$A:$S,9,FALSE)="","",VLOOKUP(ROW()-492,'Report 1 Detail (571 D)'!$A:$S,9,FALSE))</f>
        <v/>
      </c>
      <c r="P540" s="55" t="str">
        <f>IF(VLOOKUP(ROW()-492,'Report 1 Detail (571 D)'!$A:$S,10,FALSE)="","",VLOOKUP(ROW()-492,'Report 1 Detail (571 D)'!$A:$S,10,FALSE))</f>
        <v/>
      </c>
      <c r="Q540" s="55" t="str">
        <f>IF(VLOOKUP(ROW()-492,'Report 1 Detail (571 D)'!$A:$S,11,FALSE)="","",VLOOKUP(ROW()-492,'Report 1 Detail (571 D)'!$A:$S,11,FALSE))</f>
        <v/>
      </c>
      <c r="R540" s="55" t="str">
        <f>IF(VLOOKUP(ROW()-492,'Report 1 Detail (571 D)'!$A:$S,12,FALSE)="","",VLOOKUP(ROW()-492,'Report 1 Detail (571 D)'!$A:$S,12,FALSE))</f>
        <v/>
      </c>
      <c r="S540" s="55" t="str">
        <f>IF(VLOOKUP(ROW()-492,'Report 1 Detail (571 D)'!$A:$S,13,FALSE)="","",VLOOKUP(ROW()-492,'Report 1 Detail (571 D)'!$A:$S,13,FALSE))</f>
        <v/>
      </c>
      <c r="T540" s="55" t="str">
        <f>IF(VLOOKUP(ROW()-492,'Report 1 Detail (571 D)'!$A:$S,14,FALSE)="","",VLOOKUP(ROW()-492,'Report 1 Detail (571 D)'!$A:$S,14,FALSE))</f>
        <v/>
      </c>
      <c r="U540" s="55" t="str">
        <f>IF(VLOOKUP(ROW()-492,'Report 1 Detail (571 D)'!$A:$S,15,FALSE)="","",VLOOKUP(ROW()-492,'Report 1 Detail (571 D)'!$A:$S,15,FALSE))</f>
        <v/>
      </c>
      <c r="V540" s="55" t="str">
        <f>IF(VLOOKUP(ROW()-492,'Report 1 Detail (571 D)'!$A:$S,16,FALSE)="","",VLOOKUP(ROW()-492,'Report 1 Detail (571 D)'!$A:$S,16,FALSE))</f>
        <v/>
      </c>
      <c r="W540" s="55" t="str">
        <f>IF(VLOOKUP(ROW()-492,'Report 1 Detail (571 D)'!$A:$S,17,FALSE)="","",VLOOKUP(ROW()-492,'Report 1 Detail (571 D)'!$A:$S,17,FALSE))</f>
        <v/>
      </c>
      <c r="X540" s="104" t="str">
        <f>IF(VLOOKUP(ROW()-492,'Report 1 Detail (571 D)'!$A:$S,18,FALSE)="","",VLOOKUP(ROW()-492,'Report 1 Detail (571 D)'!$A:$S,18,FALSE))</f>
        <v/>
      </c>
      <c r="Y540" s="55" t="str">
        <f>IF(VLOOKUP(ROW()-492,'Report 1 Detail (571 D)'!$A:$S,19,FALSE)="","",VLOOKUP(ROW()-492,'Report 1 Detail (571 D)'!$A:$S,19,FALSE))</f>
        <v/>
      </c>
      <c r="Z540" s="55" t="s">
        <v>81</v>
      </c>
    </row>
    <row r="541" spans="8:26" x14ac:dyDescent="0.25">
      <c r="H541" s="55" t="str">
        <f>IF(VLOOKUP(ROW()-492,'Report 1 Detail (571 D)'!$A:$S,2,FALSE)="","",VLOOKUP(ROW()-492,'Report 1 Detail (571 D)'!$A:$S,2,FALSE))</f>
        <v/>
      </c>
      <c r="I541" s="104" t="str">
        <f>IF(VLOOKUP(ROW()-492,'Report 1 Detail (571 D)'!$A:$S,3,FALSE)="","",VLOOKUP(ROW()-492,'Report 1 Detail (571 D)'!$A:$S,3,FALSE))</f>
        <v/>
      </c>
      <c r="J541" s="55" t="str">
        <f>IF(VLOOKUP(ROW()-492,'Report 1 Detail (571 D)'!$A:$S,4,FALSE)="","",VLOOKUP(ROW()-492,'Report 1 Detail (571 D)'!$A:$S,4,FALSE))</f>
        <v/>
      </c>
      <c r="K541" s="55" t="str">
        <f>IF(VLOOKUP(ROW()-492,'Report 1 Detail (571 D)'!$A:$S,5,FALSE)="","",VLOOKUP(ROW()-492,'Report 1 Detail (571 D)'!$A:$S,5,FALSE))</f>
        <v/>
      </c>
      <c r="L541" s="55" t="str">
        <f>IF(VLOOKUP(ROW()-492,'Report 1 Detail (571 D)'!$A:$S,6,FALSE)="","",VLOOKUP(ROW()-492,'Report 1 Detail (571 D)'!$A:$S,6,FALSE))</f>
        <v/>
      </c>
      <c r="M541" s="55" t="str">
        <f>IF(VLOOKUP(ROW()-492,'Report 1 Detail (571 D)'!$A:$S,7,FALSE)="","",VLOOKUP(ROW()-492,'Report 1 Detail (571 D)'!$A:$S,7,FALSE))</f>
        <v/>
      </c>
      <c r="N541" s="55" t="str">
        <f>IF(VLOOKUP(ROW()-492,'Report 1 Detail (571 D)'!$A:$S,8,FALSE)="","",VLOOKUP(ROW()-492,'Report 1 Detail (571 D)'!$A:$S,8,FALSE))</f>
        <v/>
      </c>
      <c r="O541" s="55" t="str">
        <f>IF(VLOOKUP(ROW()-492,'Report 1 Detail (571 D)'!$A:$S,9,FALSE)="","",VLOOKUP(ROW()-492,'Report 1 Detail (571 D)'!$A:$S,9,FALSE))</f>
        <v/>
      </c>
      <c r="P541" s="55" t="str">
        <f>IF(VLOOKUP(ROW()-492,'Report 1 Detail (571 D)'!$A:$S,10,FALSE)="","",VLOOKUP(ROW()-492,'Report 1 Detail (571 D)'!$A:$S,10,FALSE))</f>
        <v/>
      </c>
      <c r="Q541" s="55" t="str">
        <f>IF(VLOOKUP(ROW()-492,'Report 1 Detail (571 D)'!$A:$S,11,FALSE)="","",VLOOKUP(ROW()-492,'Report 1 Detail (571 D)'!$A:$S,11,FALSE))</f>
        <v/>
      </c>
      <c r="R541" s="55" t="str">
        <f>IF(VLOOKUP(ROW()-492,'Report 1 Detail (571 D)'!$A:$S,12,FALSE)="","",VLOOKUP(ROW()-492,'Report 1 Detail (571 D)'!$A:$S,12,FALSE))</f>
        <v/>
      </c>
      <c r="S541" s="55" t="str">
        <f>IF(VLOOKUP(ROW()-492,'Report 1 Detail (571 D)'!$A:$S,13,FALSE)="","",VLOOKUP(ROW()-492,'Report 1 Detail (571 D)'!$A:$S,13,FALSE))</f>
        <v/>
      </c>
      <c r="T541" s="55" t="str">
        <f>IF(VLOOKUP(ROW()-492,'Report 1 Detail (571 D)'!$A:$S,14,FALSE)="","",VLOOKUP(ROW()-492,'Report 1 Detail (571 D)'!$A:$S,14,FALSE))</f>
        <v/>
      </c>
      <c r="U541" s="55" t="str">
        <f>IF(VLOOKUP(ROW()-492,'Report 1 Detail (571 D)'!$A:$S,15,FALSE)="","",VLOOKUP(ROW()-492,'Report 1 Detail (571 D)'!$A:$S,15,FALSE))</f>
        <v/>
      </c>
      <c r="V541" s="55" t="str">
        <f>IF(VLOOKUP(ROW()-492,'Report 1 Detail (571 D)'!$A:$S,16,FALSE)="","",VLOOKUP(ROW()-492,'Report 1 Detail (571 D)'!$A:$S,16,FALSE))</f>
        <v/>
      </c>
      <c r="W541" s="55" t="str">
        <f>IF(VLOOKUP(ROW()-492,'Report 1 Detail (571 D)'!$A:$S,17,FALSE)="","",VLOOKUP(ROW()-492,'Report 1 Detail (571 D)'!$A:$S,17,FALSE))</f>
        <v/>
      </c>
      <c r="X541" s="104" t="str">
        <f>IF(VLOOKUP(ROW()-492,'Report 1 Detail (571 D)'!$A:$S,18,FALSE)="","",VLOOKUP(ROW()-492,'Report 1 Detail (571 D)'!$A:$S,18,FALSE))</f>
        <v/>
      </c>
      <c r="Y541" s="55" t="str">
        <f>IF(VLOOKUP(ROW()-492,'Report 1 Detail (571 D)'!$A:$S,19,FALSE)="","",VLOOKUP(ROW()-492,'Report 1 Detail (571 D)'!$A:$S,19,FALSE))</f>
        <v/>
      </c>
      <c r="Z541" s="55" t="s">
        <v>81</v>
      </c>
    </row>
    <row r="542" spans="8:26" x14ac:dyDescent="0.25">
      <c r="H542" s="55" t="str">
        <f>IF(VLOOKUP(ROW()-492,'Report 1 Detail (571 D)'!$A:$S,2,FALSE)="","",VLOOKUP(ROW()-492,'Report 1 Detail (571 D)'!$A:$S,2,FALSE))</f>
        <v/>
      </c>
      <c r="I542" s="104" t="str">
        <f>IF(VLOOKUP(ROW()-492,'Report 1 Detail (571 D)'!$A:$S,3,FALSE)="","",VLOOKUP(ROW()-492,'Report 1 Detail (571 D)'!$A:$S,3,FALSE))</f>
        <v/>
      </c>
      <c r="J542" s="55" t="str">
        <f>IF(VLOOKUP(ROW()-492,'Report 1 Detail (571 D)'!$A:$S,4,FALSE)="","",VLOOKUP(ROW()-492,'Report 1 Detail (571 D)'!$A:$S,4,FALSE))</f>
        <v/>
      </c>
      <c r="K542" s="55" t="str">
        <f>IF(VLOOKUP(ROW()-492,'Report 1 Detail (571 D)'!$A:$S,5,FALSE)="","",VLOOKUP(ROW()-492,'Report 1 Detail (571 D)'!$A:$S,5,FALSE))</f>
        <v/>
      </c>
      <c r="L542" s="55" t="str">
        <f>IF(VLOOKUP(ROW()-492,'Report 1 Detail (571 D)'!$A:$S,6,FALSE)="","",VLOOKUP(ROW()-492,'Report 1 Detail (571 D)'!$A:$S,6,FALSE))</f>
        <v/>
      </c>
      <c r="M542" s="55" t="str">
        <f>IF(VLOOKUP(ROW()-492,'Report 1 Detail (571 D)'!$A:$S,7,FALSE)="","",VLOOKUP(ROW()-492,'Report 1 Detail (571 D)'!$A:$S,7,FALSE))</f>
        <v/>
      </c>
      <c r="N542" s="55" t="str">
        <f>IF(VLOOKUP(ROW()-492,'Report 1 Detail (571 D)'!$A:$S,8,FALSE)="","",VLOOKUP(ROW()-492,'Report 1 Detail (571 D)'!$A:$S,8,FALSE))</f>
        <v/>
      </c>
      <c r="O542" s="55" t="str">
        <f>IF(VLOOKUP(ROW()-492,'Report 1 Detail (571 D)'!$A:$S,9,FALSE)="","",VLOOKUP(ROW()-492,'Report 1 Detail (571 D)'!$A:$S,9,FALSE))</f>
        <v/>
      </c>
      <c r="P542" s="55" t="str">
        <f>IF(VLOOKUP(ROW()-492,'Report 1 Detail (571 D)'!$A:$S,10,FALSE)="","",VLOOKUP(ROW()-492,'Report 1 Detail (571 D)'!$A:$S,10,FALSE))</f>
        <v/>
      </c>
      <c r="Q542" s="55" t="str">
        <f>IF(VLOOKUP(ROW()-492,'Report 1 Detail (571 D)'!$A:$S,11,FALSE)="","",VLOOKUP(ROW()-492,'Report 1 Detail (571 D)'!$A:$S,11,FALSE))</f>
        <v/>
      </c>
      <c r="R542" s="55" t="str">
        <f>IF(VLOOKUP(ROW()-492,'Report 1 Detail (571 D)'!$A:$S,12,FALSE)="","",VLOOKUP(ROW()-492,'Report 1 Detail (571 D)'!$A:$S,12,FALSE))</f>
        <v/>
      </c>
      <c r="S542" s="55" t="str">
        <f>IF(VLOOKUP(ROW()-492,'Report 1 Detail (571 D)'!$A:$S,13,FALSE)="","",VLOOKUP(ROW()-492,'Report 1 Detail (571 D)'!$A:$S,13,FALSE))</f>
        <v/>
      </c>
      <c r="T542" s="55" t="str">
        <f>IF(VLOOKUP(ROW()-492,'Report 1 Detail (571 D)'!$A:$S,14,FALSE)="","",VLOOKUP(ROW()-492,'Report 1 Detail (571 D)'!$A:$S,14,FALSE))</f>
        <v/>
      </c>
      <c r="U542" s="55" t="str">
        <f>IF(VLOOKUP(ROW()-492,'Report 1 Detail (571 D)'!$A:$S,15,FALSE)="","",VLOOKUP(ROW()-492,'Report 1 Detail (571 D)'!$A:$S,15,FALSE))</f>
        <v/>
      </c>
      <c r="V542" s="55" t="str">
        <f>IF(VLOOKUP(ROW()-492,'Report 1 Detail (571 D)'!$A:$S,16,FALSE)="","",VLOOKUP(ROW()-492,'Report 1 Detail (571 D)'!$A:$S,16,FALSE))</f>
        <v/>
      </c>
      <c r="W542" s="55" t="str">
        <f>IF(VLOOKUP(ROW()-492,'Report 1 Detail (571 D)'!$A:$S,17,FALSE)="","",VLOOKUP(ROW()-492,'Report 1 Detail (571 D)'!$A:$S,17,FALSE))</f>
        <v/>
      </c>
      <c r="X542" s="104" t="str">
        <f>IF(VLOOKUP(ROW()-492,'Report 1 Detail (571 D)'!$A:$S,18,FALSE)="","",VLOOKUP(ROW()-492,'Report 1 Detail (571 D)'!$A:$S,18,FALSE))</f>
        <v/>
      </c>
      <c r="Y542" s="55" t="str">
        <f>IF(VLOOKUP(ROW()-492,'Report 1 Detail (571 D)'!$A:$S,19,FALSE)="","",VLOOKUP(ROW()-492,'Report 1 Detail (571 D)'!$A:$S,19,FALSE))</f>
        <v/>
      </c>
      <c r="Z542" s="55" t="s">
        <v>81</v>
      </c>
    </row>
    <row r="543" spans="8:26" x14ac:dyDescent="0.25">
      <c r="H543" s="55" t="str">
        <f>IF(VLOOKUP(ROW()-492,'Report 1 Detail (571 D)'!$A:$S,2,FALSE)="","",VLOOKUP(ROW()-492,'Report 1 Detail (571 D)'!$A:$S,2,FALSE))</f>
        <v/>
      </c>
      <c r="I543" s="104" t="str">
        <f>IF(VLOOKUP(ROW()-492,'Report 1 Detail (571 D)'!$A:$S,3,FALSE)="","",VLOOKUP(ROW()-492,'Report 1 Detail (571 D)'!$A:$S,3,FALSE))</f>
        <v/>
      </c>
      <c r="J543" s="55" t="str">
        <f>IF(VLOOKUP(ROW()-492,'Report 1 Detail (571 D)'!$A:$S,4,FALSE)="","",VLOOKUP(ROW()-492,'Report 1 Detail (571 D)'!$A:$S,4,FALSE))</f>
        <v/>
      </c>
      <c r="K543" s="55" t="str">
        <f>IF(VLOOKUP(ROW()-492,'Report 1 Detail (571 D)'!$A:$S,5,FALSE)="","",VLOOKUP(ROW()-492,'Report 1 Detail (571 D)'!$A:$S,5,FALSE))</f>
        <v/>
      </c>
      <c r="L543" s="55" t="str">
        <f>IF(VLOOKUP(ROW()-492,'Report 1 Detail (571 D)'!$A:$S,6,FALSE)="","",VLOOKUP(ROW()-492,'Report 1 Detail (571 D)'!$A:$S,6,FALSE))</f>
        <v/>
      </c>
      <c r="M543" s="55" t="str">
        <f>IF(VLOOKUP(ROW()-492,'Report 1 Detail (571 D)'!$A:$S,7,FALSE)="","",VLOOKUP(ROW()-492,'Report 1 Detail (571 D)'!$A:$S,7,FALSE))</f>
        <v/>
      </c>
      <c r="N543" s="55" t="str">
        <f>IF(VLOOKUP(ROW()-492,'Report 1 Detail (571 D)'!$A:$S,8,FALSE)="","",VLOOKUP(ROW()-492,'Report 1 Detail (571 D)'!$A:$S,8,FALSE))</f>
        <v/>
      </c>
      <c r="O543" s="55" t="str">
        <f>IF(VLOOKUP(ROW()-492,'Report 1 Detail (571 D)'!$A:$S,9,FALSE)="","",VLOOKUP(ROW()-492,'Report 1 Detail (571 D)'!$A:$S,9,FALSE))</f>
        <v/>
      </c>
      <c r="P543" s="55" t="str">
        <f>IF(VLOOKUP(ROW()-492,'Report 1 Detail (571 D)'!$A:$S,10,FALSE)="","",VLOOKUP(ROW()-492,'Report 1 Detail (571 D)'!$A:$S,10,FALSE))</f>
        <v/>
      </c>
      <c r="Q543" s="55" t="str">
        <f>IF(VLOOKUP(ROW()-492,'Report 1 Detail (571 D)'!$A:$S,11,FALSE)="","",VLOOKUP(ROW()-492,'Report 1 Detail (571 D)'!$A:$S,11,FALSE))</f>
        <v/>
      </c>
      <c r="R543" s="55" t="str">
        <f>IF(VLOOKUP(ROW()-492,'Report 1 Detail (571 D)'!$A:$S,12,FALSE)="","",VLOOKUP(ROW()-492,'Report 1 Detail (571 D)'!$A:$S,12,FALSE))</f>
        <v/>
      </c>
      <c r="S543" s="55" t="str">
        <f>IF(VLOOKUP(ROW()-492,'Report 1 Detail (571 D)'!$A:$S,13,FALSE)="","",VLOOKUP(ROW()-492,'Report 1 Detail (571 D)'!$A:$S,13,FALSE))</f>
        <v/>
      </c>
      <c r="T543" s="55" t="str">
        <f>IF(VLOOKUP(ROW()-492,'Report 1 Detail (571 D)'!$A:$S,14,FALSE)="","",VLOOKUP(ROW()-492,'Report 1 Detail (571 D)'!$A:$S,14,FALSE))</f>
        <v/>
      </c>
      <c r="U543" s="55" t="str">
        <f>IF(VLOOKUP(ROW()-492,'Report 1 Detail (571 D)'!$A:$S,15,FALSE)="","",VLOOKUP(ROW()-492,'Report 1 Detail (571 D)'!$A:$S,15,FALSE))</f>
        <v/>
      </c>
      <c r="V543" s="55" t="str">
        <f>IF(VLOOKUP(ROW()-492,'Report 1 Detail (571 D)'!$A:$S,16,FALSE)="","",VLOOKUP(ROW()-492,'Report 1 Detail (571 D)'!$A:$S,16,FALSE))</f>
        <v/>
      </c>
      <c r="W543" s="55" t="str">
        <f>IF(VLOOKUP(ROW()-492,'Report 1 Detail (571 D)'!$A:$S,17,FALSE)="","",VLOOKUP(ROW()-492,'Report 1 Detail (571 D)'!$A:$S,17,FALSE))</f>
        <v/>
      </c>
      <c r="X543" s="104" t="str">
        <f>IF(VLOOKUP(ROW()-492,'Report 1 Detail (571 D)'!$A:$S,18,FALSE)="","",VLOOKUP(ROW()-492,'Report 1 Detail (571 D)'!$A:$S,18,FALSE))</f>
        <v/>
      </c>
      <c r="Y543" s="55" t="str">
        <f>IF(VLOOKUP(ROW()-492,'Report 1 Detail (571 D)'!$A:$S,19,FALSE)="","",VLOOKUP(ROW()-492,'Report 1 Detail (571 D)'!$A:$S,19,FALSE))</f>
        <v/>
      </c>
      <c r="Z543" s="55" t="s">
        <v>81</v>
      </c>
    </row>
    <row r="544" spans="8:26" x14ac:dyDescent="0.25">
      <c r="H544" s="55" t="str">
        <f>IF(VLOOKUP(ROW()-492,'Report 1 Detail (571 D)'!$A:$S,2,FALSE)="","",VLOOKUP(ROW()-492,'Report 1 Detail (571 D)'!$A:$S,2,FALSE))</f>
        <v/>
      </c>
      <c r="I544" s="104" t="str">
        <f>IF(VLOOKUP(ROW()-492,'Report 1 Detail (571 D)'!$A:$S,3,FALSE)="","",VLOOKUP(ROW()-492,'Report 1 Detail (571 D)'!$A:$S,3,FALSE))</f>
        <v/>
      </c>
      <c r="J544" s="55" t="str">
        <f>IF(VLOOKUP(ROW()-492,'Report 1 Detail (571 D)'!$A:$S,4,FALSE)="","",VLOOKUP(ROW()-492,'Report 1 Detail (571 D)'!$A:$S,4,FALSE))</f>
        <v/>
      </c>
      <c r="K544" s="55" t="str">
        <f>IF(VLOOKUP(ROW()-492,'Report 1 Detail (571 D)'!$A:$S,5,FALSE)="","",VLOOKUP(ROW()-492,'Report 1 Detail (571 D)'!$A:$S,5,FALSE))</f>
        <v/>
      </c>
      <c r="L544" s="55" t="str">
        <f>IF(VLOOKUP(ROW()-492,'Report 1 Detail (571 D)'!$A:$S,6,FALSE)="","",VLOOKUP(ROW()-492,'Report 1 Detail (571 D)'!$A:$S,6,FALSE))</f>
        <v/>
      </c>
      <c r="M544" s="55" t="str">
        <f>IF(VLOOKUP(ROW()-492,'Report 1 Detail (571 D)'!$A:$S,7,FALSE)="","",VLOOKUP(ROW()-492,'Report 1 Detail (571 D)'!$A:$S,7,FALSE))</f>
        <v/>
      </c>
      <c r="N544" s="55" t="str">
        <f>IF(VLOOKUP(ROW()-492,'Report 1 Detail (571 D)'!$A:$S,8,FALSE)="","",VLOOKUP(ROW()-492,'Report 1 Detail (571 D)'!$A:$S,8,FALSE))</f>
        <v/>
      </c>
      <c r="O544" s="55" t="str">
        <f>IF(VLOOKUP(ROW()-492,'Report 1 Detail (571 D)'!$A:$S,9,FALSE)="","",VLOOKUP(ROW()-492,'Report 1 Detail (571 D)'!$A:$S,9,FALSE))</f>
        <v/>
      </c>
      <c r="P544" s="55" t="str">
        <f>IF(VLOOKUP(ROW()-492,'Report 1 Detail (571 D)'!$A:$S,10,FALSE)="","",VLOOKUP(ROW()-492,'Report 1 Detail (571 D)'!$A:$S,10,FALSE))</f>
        <v/>
      </c>
      <c r="Q544" s="55" t="str">
        <f>IF(VLOOKUP(ROW()-492,'Report 1 Detail (571 D)'!$A:$S,11,FALSE)="","",VLOOKUP(ROW()-492,'Report 1 Detail (571 D)'!$A:$S,11,FALSE))</f>
        <v/>
      </c>
      <c r="R544" s="55" t="str">
        <f>IF(VLOOKUP(ROW()-492,'Report 1 Detail (571 D)'!$A:$S,12,FALSE)="","",VLOOKUP(ROW()-492,'Report 1 Detail (571 D)'!$A:$S,12,FALSE))</f>
        <v/>
      </c>
      <c r="S544" s="55" t="str">
        <f>IF(VLOOKUP(ROW()-492,'Report 1 Detail (571 D)'!$A:$S,13,FALSE)="","",VLOOKUP(ROW()-492,'Report 1 Detail (571 D)'!$A:$S,13,FALSE))</f>
        <v/>
      </c>
      <c r="T544" s="55" t="str">
        <f>IF(VLOOKUP(ROW()-492,'Report 1 Detail (571 D)'!$A:$S,14,FALSE)="","",VLOOKUP(ROW()-492,'Report 1 Detail (571 D)'!$A:$S,14,FALSE))</f>
        <v/>
      </c>
      <c r="U544" s="55" t="str">
        <f>IF(VLOOKUP(ROW()-492,'Report 1 Detail (571 D)'!$A:$S,15,FALSE)="","",VLOOKUP(ROW()-492,'Report 1 Detail (571 D)'!$A:$S,15,FALSE))</f>
        <v/>
      </c>
      <c r="V544" s="55" t="str">
        <f>IF(VLOOKUP(ROW()-492,'Report 1 Detail (571 D)'!$A:$S,16,FALSE)="","",VLOOKUP(ROW()-492,'Report 1 Detail (571 D)'!$A:$S,16,FALSE))</f>
        <v/>
      </c>
      <c r="W544" s="55" t="str">
        <f>IF(VLOOKUP(ROW()-492,'Report 1 Detail (571 D)'!$A:$S,17,FALSE)="","",VLOOKUP(ROW()-492,'Report 1 Detail (571 D)'!$A:$S,17,FALSE))</f>
        <v/>
      </c>
      <c r="X544" s="104" t="str">
        <f>IF(VLOOKUP(ROW()-492,'Report 1 Detail (571 D)'!$A:$S,18,FALSE)="","",VLOOKUP(ROW()-492,'Report 1 Detail (571 D)'!$A:$S,18,FALSE))</f>
        <v/>
      </c>
      <c r="Y544" s="55" t="str">
        <f>IF(VLOOKUP(ROW()-492,'Report 1 Detail (571 D)'!$A:$S,19,FALSE)="","",VLOOKUP(ROW()-492,'Report 1 Detail (571 D)'!$A:$S,19,FALSE))</f>
        <v/>
      </c>
      <c r="Z544" s="55" t="s">
        <v>81</v>
      </c>
    </row>
    <row r="545" spans="8:26" x14ac:dyDescent="0.25">
      <c r="H545" s="55" t="str">
        <f>IF(VLOOKUP(ROW()-492,'Report 1 Detail (571 D)'!$A:$S,2,FALSE)="","",VLOOKUP(ROW()-492,'Report 1 Detail (571 D)'!$A:$S,2,FALSE))</f>
        <v/>
      </c>
      <c r="I545" s="104" t="str">
        <f>IF(VLOOKUP(ROW()-492,'Report 1 Detail (571 D)'!$A:$S,3,FALSE)="","",VLOOKUP(ROW()-492,'Report 1 Detail (571 D)'!$A:$S,3,FALSE))</f>
        <v/>
      </c>
      <c r="J545" s="55" t="str">
        <f>IF(VLOOKUP(ROW()-492,'Report 1 Detail (571 D)'!$A:$S,4,FALSE)="","",VLOOKUP(ROW()-492,'Report 1 Detail (571 D)'!$A:$S,4,FALSE))</f>
        <v/>
      </c>
      <c r="K545" s="55" t="str">
        <f>IF(VLOOKUP(ROW()-492,'Report 1 Detail (571 D)'!$A:$S,5,FALSE)="","",VLOOKUP(ROW()-492,'Report 1 Detail (571 D)'!$A:$S,5,FALSE))</f>
        <v/>
      </c>
      <c r="L545" s="55" t="str">
        <f>IF(VLOOKUP(ROW()-492,'Report 1 Detail (571 D)'!$A:$S,6,FALSE)="","",VLOOKUP(ROW()-492,'Report 1 Detail (571 D)'!$A:$S,6,FALSE))</f>
        <v/>
      </c>
      <c r="M545" s="55" t="str">
        <f>IF(VLOOKUP(ROW()-492,'Report 1 Detail (571 D)'!$A:$S,7,FALSE)="","",VLOOKUP(ROW()-492,'Report 1 Detail (571 D)'!$A:$S,7,FALSE))</f>
        <v/>
      </c>
      <c r="N545" s="55" t="str">
        <f>IF(VLOOKUP(ROW()-492,'Report 1 Detail (571 D)'!$A:$S,8,FALSE)="","",VLOOKUP(ROW()-492,'Report 1 Detail (571 D)'!$A:$S,8,FALSE))</f>
        <v/>
      </c>
      <c r="O545" s="55" t="str">
        <f>IF(VLOOKUP(ROW()-492,'Report 1 Detail (571 D)'!$A:$S,9,FALSE)="","",VLOOKUP(ROW()-492,'Report 1 Detail (571 D)'!$A:$S,9,FALSE))</f>
        <v/>
      </c>
      <c r="P545" s="55" t="str">
        <f>IF(VLOOKUP(ROW()-492,'Report 1 Detail (571 D)'!$A:$S,10,FALSE)="","",VLOOKUP(ROW()-492,'Report 1 Detail (571 D)'!$A:$S,10,FALSE))</f>
        <v/>
      </c>
      <c r="Q545" s="55" t="str">
        <f>IF(VLOOKUP(ROW()-492,'Report 1 Detail (571 D)'!$A:$S,11,FALSE)="","",VLOOKUP(ROW()-492,'Report 1 Detail (571 D)'!$A:$S,11,FALSE))</f>
        <v/>
      </c>
      <c r="R545" s="55" t="str">
        <f>IF(VLOOKUP(ROW()-492,'Report 1 Detail (571 D)'!$A:$S,12,FALSE)="","",VLOOKUP(ROW()-492,'Report 1 Detail (571 D)'!$A:$S,12,FALSE))</f>
        <v/>
      </c>
      <c r="S545" s="55" t="str">
        <f>IF(VLOOKUP(ROW()-492,'Report 1 Detail (571 D)'!$A:$S,13,FALSE)="","",VLOOKUP(ROW()-492,'Report 1 Detail (571 D)'!$A:$S,13,FALSE))</f>
        <v/>
      </c>
      <c r="T545" s="55" t="str">
        <f>IF(VLOOKUP(ROW()-492,'Report 1 Detail (571 D)'!$A:$S,14,FALSE)="","",VLOOKUP(ROW()-492,'Report 1 Detail (571 D)'!$A:$S,14,FALSE))</f>
        <v/>
      </c>
      <c r="U545" s="55" t="str">
        <f>IF(VLOOKUP(ROW()-492,'Report 1 Detail (571 D)'!$A:$S,15,FALSE)="","",VLOOKUP(ROW()-492,'Report 1 Detail (571 D)'!$A:$S,15,FALSE))</f>
        <v/>
      </c>
      <c r="V545" s="55" t="str">
        <f>IF(VLOOKUP(ROW()-492,'Report 1 Detail (571 D)'!$A:$S,16,FALSE)="","",VLOOKUP(ROW()-492,'Report 1 Detail (571 D)'!$A:$S,16,FALSE))</f>
        <v/>
      </c>
      <c r="W545" s="55" t="str">
        <f>IF(VLOOKUP(ROW()-492,'Report 1 Detail (571 D)'!$A:$S,17,FALSE)="","",VLOOKUP(ROW()-492,'Report 1 Detail (571 D)'!$A:$S,17,FALSE))</f>
        <v/>
      </c>
      <c r="X545" s="104" t="str">
        <f>IF(VLOOKUP(ROW()-492,'Report 1 Detail (571 D)'!$A:$S,18,FALSE)="","",VLOOKUP(ROW()-492,'Report 1 Detail (571 D)'!$A:$S,18,FALSE))</f>
        <v/>
      </c>
      <c r="Y545" s="55" t="str">
        <f>IF(VLOOKUP(ROW()-492,'Report 1 Detail (571 D)'!$A:$S,19,FALSE)="","",VLOOKUP(ROW()-492,'Report 1 Detail (571 D)'!$A:$S,19,FALSE))</f>
        <v/>
      </c>
      <c r="Z545" s="55" t="s">
        <v>81</v>
      </c>
    </row>
    <row r="546" spans="8:26" x14ac:dyDescent="0.25">
      <c r="H546" s="55" t="str">
        <f>IF(VLOOKUP(ROW()-492,'Report 1 Detail (571 D)'!$A:$S,2,FALSE)="","",VLOOKUP(ROW()-492,'Report 1 Detail (571 D)'!$A:$S,2,FALSE))</f>
        <v/>
      </c>
      <c r="I546" s="104" t="str">
        <f>IF(VLOOKUP(ROW()-492,'Report 1 Detail (571 D)'!$A:$S,3,FALSE)="","",VLOOKUP(ROW()-492,'Report 1 Detail (571 D)'!$A:$S,3,FALSE))</f>
        <v/>
      </c>
      <c r="J546" s="55" t="str">
        <f>IF(VLOOKUP(ROW()-492,'Report 1 Detail (571 D)'!$A:$S,4,FALSE)="","",VLOOKUP(ROW()-492,'Report 1 Detail (571 D)'!$A:$S,4,FALSE))</f>
        <v/>
      </c>
      <c r="K546" s="55" t="str">
        <f>IF(VLOOKUP(ROW()-492,'Report 1 Detail (571 D)'!$A:$S,5,FALSE)="","",VLOOKUP(ROW()-492,'Report 1 Detail (571 D)'!$A:$S,5,FALSE))</f>
        <v/>
      </c>
      <c r="L546" s="55" t="str">
        <f>IF(VLOOKUP(ROW()-492,'Report 1 Detail (571 D)'!$A:$S,6,FALSE)="","",VLOOKUP(ROW()-492,'Report 1 Detail (571 D)'!$A:$S,6,FALSE))</f>
        <v/>
      </c>
      <c r="M546" s="55" t="str">
        <f>IF(VLOOKUP(ROW()-492,'Report 1 Detail (571 D)'!$A:$S,7,FALSE)="","",VLOOKUP(ROW()-492,'Report 1 Detail (571 D)'!$A:$S,7,FALSE))</f>
        <v/>
      </c>
      <c r="N546" s="55" t="str">
        <f>IF(VLOOKUP(ROW()-492,'Report 1 Detail (571 D)'!$A:$S,8,FALSE)="","",VLOOKUP(ROW()-492,'Report 1 Detail (571 D)'!$A:$S,8,FALSE))</f>
        <v/>
      </c>
      <c r="O546" s="55" t="str">
        <f>IF(VLOOKUP(ROW()-492,'Report 1 Detail (571 D)'!$A:$S,9,FALSE)="","",VLOOKUP(ROW()-492,'Report 1 Detail (571 D)'!$A:$S,9,FALSE))</f>
        <v/>
      </c>
      <c r="P546" s="55" t="str">
        <f>IF(VLOOKUP(ROW()-492,'Report 1 Detail (571 D)'!$A:$S,10,FALSE)="","",VLOOKUP(ROW()-492,'Report 1 Detail (571 D)'!$A:$S,10,FALSE))</f>
        <v/>
      </c>
      <c r="Q546" s="55" t="str">
        <f>IF(VLOOKUP(ROW()-492,'Report 1 Detail (571 D)'!$A:$S,11,FALSE)="","",VLOOKUP(ROW()-492,'Report 1 Detail (571 D)'!$A:$S,11,FALSE))</f>
        <v/>
      </c>
      <c r="R546" s="55" t="str">
        <f>IF(VLOOKUP(ROW()-492,'Report 1 Detail (571 D)'!$A:$S,12,FALSE)="","",VLOOKUP(ROW()-492,'Report 1 Detail (571 D)'!$A:$S,12,FALSE))</f>
        <v/>
      </c>
      <c r="S546" s="55" t="str">
        <f>IF(VLOOKUP(ROW()-492,'Report 1 Detail (571 D)'!$A:$S,13,FALSE)="","",VLOOKUP(ROW()-492,'Report 1 Detail (571 D)'!$A:$S,13,FALSE))</f>
        <v/>
      </c>
      <c r="T546" s="55" t="str">
        <f>IF(VLOOKUP(ROW()-492,'Report 1 Detail (571 D)'!$A:$S,14,FALSE)="","",VLOOKUP(ROW()-492,'Report 1 Detail (571 D)'!$A:$S,14,FALSE))</f>
        <v/>
      </c>
      <c r="U546" s="55" t="str">
        <f>IF(VLOOKUP(ROW()-492,'Report 1 Detail (571 D)'!$A:$S,15,FALSE)="","",VLOOKUP(ROW()-492,'Report 1 Detail (571 D)'!$A:$S,15,FALSE))</f>
        <v/>
      </c>
      <c r="V546" s="55" t="str">
        <f>IF(VLOOKUP(ROW()-492,'Report 1 Detail (571 D)'!$A:$S,16,FALSE)="","",VLOOKUP(ROW()-492,'Report 1 Detail (571 D)'!$A:$S,16,FALSE))</f>
        <v/>
      </c>
      <c r="W546" s="55" t="str">
        <f>IF(VLOOKUP(ROW()-492,'Report 1 Detail (571 D)'!$A:$S,17,FALSE)="","",VLOOKUP(ROW()-492,'Report 1 Detail (571 D)'!$A:$S,17,FALSE))</f>
        <v/>
      </c>
      <c r="X546" s="104" t="str">
        <f>IF(VLOOKUP(ROW()-492,'Report 1 Detail (571 D)'!$A:$S,18,FALSE)="","",VLOOKUP(ROW()-492,'Report 1 Detail (571 D)'!$A:$S,18,FALSE))</f>
        <v/>
      </c>
      <c r="Y546" s="55" t="str">
        <f>IF(VLOOKUP(ROW()-492,'Report 1 Detail (571 D)'!$A:$S,19,FALSE)="","",VLOOKUP(ROW()-492,'Report 1 Detail (571 D)'!$A:$S,19,FALSE))</f>
        <v/>
      </c>
      <c r="Z546" s="55" t="s">
        <v>81</v>
      </c>
    </row>
    <row r="547" spans="8:26" x14ac:dyDescent="0.25">
      <c r="H547" s="55" t="str">
        <f>IF(VLOOKUP(ROW()-492,'Report 1 Detail (571 D)'!$A:$S,2,FALSE)="","",VLOOKUP(ROW()-492,'Report 1 Detail (571 D)'!$A:$S,2,FALSE))</f>
        <v/>
      </c>
      <c r="I547" s="104" t="str">
        <f>IF(VLOOKUP(ROW()-492,'Report 1 Detail (571 D)'!$A:$S,3,FALSE)="","",VLOOKUP(ROW()-492,'Report 1 Detail (571 D)'!$A:$S,3,FALSE))</f>
        <v/>
      </c>
      <c r="J547" s="55" t="str">
        <f>IF(VLOOKUP(ROW()-492,'Report 1 Detail (571 D)'!$A:$S,4,FALSE)="","",VLOOKUP(ROW()-492,'Report 1 Detail (571 D)'!$A:$S,4,FALSE))</f>
        <v/>
      </c>
      <c r="K547" s="55" t="str">
        <f>IF(VLOOKUP(ROW()-492,'Report 1 Detail (571 D)'!$A:$S,5,FALSE)="","",VLOOKUP(ROW()-492,'Report 1 Detail (571 D)'!$A:$S,5,FALSE))</f>
        <v/>
      </c>
      <c r="L547" s="55" t="str">
        <f>IF(VLOOKUP(ROW()-492,'Report 1 Detail (571 D)'!$A:$S,6,FALSE)="","",VLOOKUP(ROW()-492,'Report 1 Detail (571 D)'!$A:$S,6,FALSE))</f>
        <v/>
      </c>
      <c r="M547" s="55" t="str">
        <f>IF(VLOOKUP(ROW()-492,'Report 1 Detail (571 D)'!$A:$S,7,FALSE)="","",VLOOKUP(ROW()-492,'Report 1 Detail (571 D)'!$A:$S,7,FALSE))</f>
        <v/>
      </c>
      <c r="N547" s="55" t="str">
        <f>IF(VLOOKUP(ROW()-492,'Report 1 Detail (571 D)'!$A:$S,8,FALSE)="","",VLOOKUP(ROW()-492,'Report 1 Detail (571 D)'!$A:$S,8,FALSE))</f>
        <v/>
      </c>
      <c r="O547" s="55" t="str">
        <f>IF(VLOOKUP(ROW()-492,'Report 1 Detail (571 D)'!$A:$S,9,FALSE)="","",VLOOKUP(ROW()-492,'Report 1 Detail (571 D)'!$A:$S,9,FALSE))</f>
        <v/>
      </c>
      <c r="P547" s="55" t="str">
        <f>IF(VLOOKUP(ROW()-492,'Report 1 Detail (571 D)'!$A:$S,10,FALSE)="","",VLOOKUP(ROW()-492,'Report 1 Detail (571 D)'!$A:$S,10,FALSE))</f>
        <v/>
      </c>
      <c r="Q547" s="55" t="str">
        <f>IF(VLOOKUP(ROW()-492,'Report 1 Detail (571 D)'!$A:$S,11,FALSE)="","",VLOOKUP(ROW()-492,'Report 1 Detail (571 D)'!$A:$S,11,FALSE))</f>
        <v/>
      </c>
      <c r="R547" s="55" t="str">
        <f>IF(VLOOKUP(ROW()-492,'Report 1 Detail (571 D)'!$A:$S,12,FALSE)="","",VLOOKUP(ROW()-492,'Report 1 Detail (571 D)'!$A:$S,12,FALSE))</f>
        <v/>
      </c>
      <c r="S547" s="55" t="str">
        <f>IF(VLOOKUP(ROW()-492,'Report 1 Detail (571 D)'!$A:$S,13,FALSE)="","",VLOOKUP(ROW()-492,'Report 1 Detail (571 D)'!$A:$S,13,FALSE))</f>
        <v/>
      </c>
      <c r="T547" s="55" t="str">
        <f>IF(VLOOKUP(ROW()-492,'Report 1 Detail (571 D)'!$A:$S,14,FALSE)="","",VLOOKUP(ROW()-492,'Report 1 Detail (571 D)'!$A:$S,14,FALSE))</f>
        <v/>
      </c>
      <c r="U547" s="55" t="str">
        <f>IF(VLOOKUP(ROW()-492,'Report 1 Detail (571 D)'!$A:$S,15,FALSE)="","",VLOOKUP(ROW()-492,'Report 1 Detail (571 D)'!$A:$S,15,FALSE))</f>
        <v/>
      </c>
      <c r="V547" s="55" t="str">
        <f>IF(VLOOKUP(ROW()-492,'Report 1 Detail (571 D)'!$A:$S,16,FALSE)="","",VLOOKUP(ROW()-492,'Report 1 Detail (571 D)'!$A:$S,16,FALSE))</f>
        <v/>
      </c>
      <c r="W547" s="55" t="str">
        <f>IF(VLOOKUP(ROW()-492,'Report 1 Detail (571 D)'!$A:$S,17,FALSE)="","",VLOOKUP(ROW()-492,'Report 1 Detail (571 D)'!$A:$S,17,FALSE))</f>
        <v/>
      </c>
      <c r="X547" s="104" t="str">
        <f>IF(VLOOKUP(ROW()-492,'Report 1 Detail (571 D)'!$A:$S,18,FALSE)="","",VLOOKUP(ROW()-492,'Report 1 Detail (571 D)'!$A:$S,18,FALSE))</f>
        <v/>
      </c>
      <c r="Y547" s="55" t="str">
        <f>IF(VLOOKUP(ROW()-492,'Report 1 Detail (571 D)'!$A:$S,19,FALSE)="","",VLOOKUP(ROW()-492,'Report 1 Detail (571 D)'!$A:$S,19,FALSE))</f>
        <v/>
      </c>
      <c r="Z547" s="55" t="s">
        <v>81</v>
      </c>
    </row>
    <row r="548" spans="8:26" x14ac:dyDescent="0.25">
      <c r="H548" s="55" t="str">
        <f>IF(VLOOKUP(ROW()-492,'Report 1 Detail (571 D)'!$A:$S,2,FALSE)="","",VLOOKUP(ROW()-492,'Report 1 Detail (571 D)'!$A:$S,2,FALSE))</f>
        <v/>
      </c>
      <c r="I548" s="104" t="str">
        <f>IF(VLOOKUP(ROW()-492,'Report 1 Detail (571 D)'!$A:$S,3,FALSE)="","",VLOOKUP(ROW()-492,'Report 1 Detail (571 D)'!$A:$S,3,FALSE))</f>
        <v/>
      </c>
      <c r="J548" s="55" t="str">
        <f>IF(VLOOKUP(ROW()-492,'Report 1 Detail (571 D)'!$A:$S,4,FALSE)="","",VLOOKUP(ROW()-492,'Report 1 Detail (571 D)'!$A:$S,4,FALSE))</f>
        <v/>
      </c>
      <c r="K548" s="55" t="str">
        <f>IF(VLOOKUP(ROW()-492,'Report 1 Detail (571 D)'!$A:$S,5,FALSE)="","",VLOOKUP(ROW()-492,'Report 1 Detail (571 D)'!$A:$S,5,FALSE))</f>
        <v/>
      </c>
      <c r="L548" s="55" t="str">
        <f>IF(VLOOKUP(ROW()-492,'Report 1 Detail (571 D)'!$A:$S,6,FALSE)="","",VLOOKUP(ROW()-492,'Report 1 Detail (571 D)'!$A:$S,6,FALSE))</f>
        <v/>
      </c>
      <c r="M548" s="55" t="str">
        <f>IF(VLOOKUP(ROW()-492,'Report 1 Detail (571 D)'!$A:$S,7,FALSE)="","",VLOOKUP(ROW()-492,'Report 1 Detail (571 D)'!$A:$S,7,FALSE))</f>
        <v/>
      </c>
      <c r="N548" s="55" t="str">
        <f>IF(VLOOKUP(ROW()-492,'Report 1 Detail (571 D)'!$A:$S,8,FALSE)="","",VLOOKUP(ROW()-492,'Report 1 Detail (571 D)'!$A:$S,8,FALSE))</f>
        <v/>
      </c>
      <c r="O548" s="55" t="str">
        <f>IF(VLOOKUP(ROW()-492,'Report 1 Detail (571 D)'!$A:$S,9,FALSE)="","",VLOOKUP(ROW()-492,'Report 1 Detail (571 D)'!$A:$S,9,FALSE))</f>
        <v/>
      </c>
      <c r="P548" s="55" t="str">
        <f>IF(VLOOKUP(ROW()-492,'Report 1 Detail (571 D)'!$A:$S,10,FALSE)="","",VLOOKUP(ROW()-492,'Report 1 Detail (571 D)'!$A:$S,10,FALSE))</f>
        <v/>
      </c>
      <c r="Q548" s="55" t="str">
        <f>IF(VLOOKUP(ROW()-492,'Report 1 Detail (571 D)'!$A:$S,11,FALSE)="","",VLOOKUP(ROW()-492,'Report 1 Detail (571 D)'!$A:$S,11,FALSE))</f>
        <v/>
      </c>
      <c r="R548" s="55" t="str">
        <f>IF(VLOOKUP(ROW()-492,'Report 1 Detail (571 D)'!$A:$S,12,FALSE)="","",VLOOKUP(ROW()-492,'Report 1 Detail (571 D)'!$A:$S,12,FALSE))</f>
        <v/>
      </c>
      <c r="S548" s="55" t="str">
        <f>IF(VLOOKUP(ROW()-492,'Report 1 Detail (571 D)'!$A:$S,13,FALSE)="","",VLOOKUP(ROW()-492,'Report 1 Detail (571 D)'!$A:$S,13,FALSE))</f>
        <v/>
      </c>
      <c r="T548" s="55" t="str">
        <f>IF(VLOOKUP(ROW()-492,'Report 1 Detail (571 D)'!$A:$S,14,FALSE)="","",VLOOKUP(ROW()-492,'Report 1 Detail (571 D)'!$A:$S,14,FALSE))</f>
        <v/>
      </c>
      <c r="U548" s="55" t="str">
        <f>IF(VLOOKUP(ROW()-492,'Report 1 Detail (571 D)'!$A:$S,15,FALSE)="","",VLOOKUP(ROW()-492,'Report 1 Detail (571 D)'!$A:$S,15,FALSE))</f>
        <v/>
      </c>
      <c r="V548" s="55" t="str">
        <f>IF(VLOOKUP(ROW()-492,'Report 1 Detail (571 D)'!$A:$S,16,FALSE)="","",VLOOKUP(ROW()-492,'Report 1 Detail (571 D)'!$A:$S,16,FALSE))</f>
        <v/>
      </c>
      <c r="W548" s="55" t="str">
        <f>IF(VLOOKUP(ROW()-492,'Report 1 Detail (571 D)'!$A:$S,17,FALSE)="","",VLOOKUP(ROW()-492,'Report 1 Detail (571 D)'!$A:$S,17,FALSE))</f>
        <v/>
      </c>
      <c r="X548" s="104" t="str">
        <f>IF(VLOOKUP(ROW()-492,'Report 1 Detail (571 D)'!$A:$S,18,FALSE)="","",VLOOKUP(ROW()-492,'Report 1 Detail (571 D)'!$A:$S,18,FALSE))</f>
        <v/>
      </c>
      <c r="Y548" s="55" t="str">
        <f>IF(VLOOKUP(ROW()-492,'Report 1 Detail (571 D)'!$A:$S,19,FALSE)="","",VLOOKUP(ROW()-492,'Report 1 Detail (571 D)'!$A:$S,19,FALSE))</f>
        <v/>
      </c>
      <c r="Z548" s="55" t="s">
        <v>81</v>
      </c>
    </row>
    <row r="549" spans="8:26" x14ac:dyDescent="0.25">
      <c r="H549" s="55" t="str">
        <f>IF(VLOOKUP(ROW()-492,'Report 1 Detail (571 D)'!$A:$S,2,FALSE)="","",VLOOKUP(ROW()-492,'Report 1 Detail (571 D)'!$A:$S,2,FALSE))</f>
        <v/>
      </c>
      <c r="I549" s="104" t="str">
        <f>IF(VLOOKUP(ROW()-492,'Report 1 Detail (571 D)'!$A:$S,3,FALSE)="","",VLOOKUP(ROW()-492,'Report 1 Detail (571 D)'!$A:$S,3,FALSE))</f>
        <v/>
      </c>
      <c r="J549" s="55" t="str">
        <f>IF(VLOOKUP(ROW()-492,'Report 1 Detail (571 D)'!$A:$S,4,FALSE)="","",VLOOKUP(ROW()-492,'Report 1 Detail (571 D)'!$A:$S,4,FALSE))</f>
        <v/>
      </c>
      <c r="K549" s="55" t="str">
        <f>IF(VLOOKUP(ROW()-492,'Report 1 Detail (571 D)'!$A:$S,5,FALSE)="","",VLOOKUP(ROW()-492,'Report 1 Detail (571 D)'!$A:$S,5,FALSE))</f>
        <v/>
      </c>
      <c r="L549" s="55" t="str">
        <f>IF(VLOOKUP(ROW()-492,'Report 1 Detail (571 D)'!$A:$S,6,FALSE)="","",VLOOKUP(ROW()-492,'Report 1 Detail (571 D)'!$A:$S,6,FALSE))</f>
        <v/>
      </c>
      <c r="M549" s="55" t="str">
        <f>IF(VLOOKUP(ROW()-492,'Report 1 Detail (571 D)'!$A:$S,7,FALSE)="","",VLOOKUP(ROW()-492,'Report 1 Detail (571 D)'!$A:$S,7,FALSE))</f>
        <v/>
      </c>
      <c r="N549" s="55" t="str">
        <f>IF(VLOOKUP(ROW()-492,'Report 1 Detail (571 D)'!$A:$S,8,FALSE)="","",VLOOKUP(ROW()-492,'Report 1 Detail (571 D)'!$A:$S,8,FALSE))</f>
        <v/>
      </c>
      <c r="O549" s="55" t="str">
        <f>IF(VLOOKUP(ROW()-492,'Report 1 Detail (571 D)'!$A:$S,9,FALSE)="","",VLOOKUP(ROW()-492,'Report 1 Detail (571 D)'!$A:$S,9,FALSE))</f>
        <v/>
      </c>
      <c r="P549" s="55" t="str">
        <f>IF(VLOOKUP(ROW()-492,'Report 1 Detail (571 D)'!$A:$S,10,FALSE)="","",VLOOKUP(ROW()-492,'Report 1 Detail (571 D)'!$A:$S,10,FALSE))</f>
        <v/>
      </c>
      <c r="Q549" s="55" t="str">
        <f>IF(VLOOKUP(ROW()-492,'Report 1 Detail (571 D)'!$A:$S,11,FALSE)="","",VLOOKUP(ROW()-492,'Report 1 Detail (571 D)'!$A:$S,11,FALSE))</f>
        <v/>
      </c>
      <c r="R549" s="55" t="str">
        <f>IF(VLOOKUP(ROW()-492,'Report 1 Detail (571 D)'!$A:$S,12,FALSE)="","",VLOOKUP(ROW()-492,'Report 1 Detail (571 D)'!$A:$S,12,FALSE))</f>
        <v/>
      </c>
      <c r="S549" s="55" t="str">
        <f>IF(VLOOKUP(ROW()-492,'Report 1 Detail (571 D)'!$A:$S,13,FALSE)="","",VLOOKUP(ROW()-492,'Report 1 Detail (571 D)'!$A:$S,13,FALSE))</f>
        <v/>
      </c>
      <c r="T549" s="55" t="str">
        <f>IF(VLOOKUP(ROW()-492,'Report 1 Detail (571 D)'!$A:$S,14,FALSE)="","",VLOOKUP(ROW()-492,'Report 1 Detail (571 D)'!$A:$S,14,FALSE))</f>
        <v/>
      </c>
      <c r="U549" s="55" t="str">
        <f>IF(VLOOKUP(ROW()-492,'Report 1 Detail (571 D)'!$A:$S,15,FALSE)="","",VLOOKUP(ROW()-492,'Report 1 Detail (571 D)'!$A:$S,15,FALSE))</f>
        <v/>
      </c>
      <c r="V549" s="55" t="str">
        <f>IF(VLOOKUP(ROW()-492,'Report 1 Detail (571 D)'!$A:$S,16,FALSE)="","",VLOOKUP(ROW()-492,'Report 1 Detail (571 D)'!$A:$S,16,FALSE))</f>
        <v/>
      </c>
      <c r="W549" s="55" t="str">
        <f>IF(VLOOKUP(ROW()-492,'Report 1 Detail (571 D)'!$A:$S,17,FALSE)="","",VLOOKUP(ROW()-492,'Report 1 Detail (571 D)'!$A:$S,17,FALSE))</f>
        <v/>
      </c>
      <c r="X549" s="104" t="str">
        <f>IF(VLOOKUP(ROW()-492,'Report 1 Detail (571 D)'!$A:$S,18,FALSE)="","",VLOOKUP(ROW()-492,'Report 1 Detail (571 D)'!$A:$S,18,FALSE))</f>
        <v/>
      </c>
      <c r="Y549" s="55" t="str">
        <f>IF(VLOOKUP(ROW()-492,'Report 1 Detail (571 D)'!$A:$S,19,FALSE)="","",VLOOKUP(ROW()-492,'Report 1 Detail (571 D)'!$A:$S,19,FALSE))</f>
        <v/>
      </c>
      <c r="Z549" s="55" t="s">
        <v>81</v>
      </c>
    </row>
    <row r="550" spans="8:26" x14ac:dyDescent="0.25">
      <c r="H550" s="55" t="str">
        <f>IF(VLOOKUP(ROW()-492,'Report 1 Detail (571 D)'!$A:$S,2,FALSE)="","",VLOOKUP(ROW()-492,'Report 1 Detail (571 D)'!$A:$S,2,FALSE))</f>
        <v/>
      </c>
      <c r="I550" s="104" t="str">
        <f>IF(VLOOKUP(ROW()-492,'Report 1 Detail (571 D)'!$A:$S,3,FALSE)="","",VLOOKUP(ROW()-492,'Report 1 Detail (571 D)'!$A:$S,3,FALSE))</f>
        <v/>
      </c>
      <c r="J550" s="55" t="str">
        <f>IF(VLOOKUP(ROW()-492,'Report 1 Detail (571 D)'!$A:$S,4,FALSE)="","",VLOOKUP(ROW()-492,'Report 1 Detail (571 D)'!$A:$S,4,FALSE))</f>
        <v/>
      </c>
      <c r="K550" s="55" t="str">
        <f>IF(VLOOKUP(ROW()-492,'Report 1 Detail (571 D)'!$A:$S,5,FALSE)="","",VLOOKUP(ROW()-492,'Report 1 Detail (571 D)'!$A:$S,5,FALSE))</f>
        <v/>
      </c>
      <c r="L550" s="55" t="str">
        <f>IF(VLOOKUP(ROW()-492,'Report 1 Detail (571 D)'!$A:$S,6,FALSE)="","",VLOOKUP(ROW()-492,'Report 1 Detail (571 D)'!$A:$S,6,FALSE))</f>
        <v/>
      </c>
      <c r="M550" s="55" t="str">
        <f>IF(VLOOKUP(ROW()-492,'Report 1 Detail (571 D)'!$A:$S,7,FALSE)="","",VLOOKUP(ROW()-492,'Report 1 Detail (571 D)'!$A:$S,7,FALSE))</f>
        <v/>
      </c>
      <c r="N550" s="55" t="str">
        <f>IF(VLOOKUP(ROW()-492,'Report 1 Detail (571 D)'!$A:$S,8,FALSE)="","",VLOOKUP(ROW()-492,'Report 1 Detail (571 D)'!$A:$S,8,FALSE))</f>
        <v/>
      </c>
      <c r="O550" s="55" t="str">
        <f>IF(VLOOKUP(ROW()-492,'Report 1 Detail (571 D)'!$A:$S,9,FALSE)="","",VLOOKUP(ROW()-492,'Report 1 Detail (571 D)'!$A:$S,9,FALSE))</f>
        <v/>
      </c>
      <c r="P550" s="55" t="str">
        <f>IF(VLOOKUP(ROW()-492,'Report 1 Detail (571 D)'!$A:$S,10,FALSE)="","",VLOOKUP(ROW()-492,'Report 1 Detail (571 D)'!$A:$S,10,FALSE))</f>
        <v/>
      </c>
      <c r="Q550" s="55" t="str">
        <f>IF(VLOOKUP(ROW()-492,'Report 1 Detail (571 D)'!$A:$S,11,FALSE)="","",VLOOKUP(ROW()-492,'Report 1 Detail (571 D)'!$A:$S,11,FALSE))</f>
        <v/>
      </c>
      <c r="R550" s="55" t="str">
        <f>IF(VLOOKUP(ROW()-492,'Report 1 Detail (571 D)'!$A:$S,12,FALSE)="","",VLOOKUP(ROW()-492,'Report 1 Detail (571 D)'!$A:$S,12,FALSE))</f>
        <v/>
      </c>
      <c r="S550" s="55" t="str">
        <f>IF(VLOOKUP(ROW()-492,'Report 1 Detail (571 D)'!$A:$S,13,FALSE)="","",VLOOKUP(ROW()-492,'Report 1 Detail (571 D)'!$A:$S,13,FALSE))</f>
        <v/>
      </c>
      <c r="T550" s="55" t="str">
        <f>IF(VLOOKUP(ROW()-492,'Report 1 Detail (571 D)'!$A:$S,14,FALSE)="","",VLOOKUP(ROW()-492,'Report 1 Detail (571 D)'!$A:$S,14,FALSE))</f>
        <v/>
      </c>
      <c r="U550" s="55" t="str">
        <f>IF(VLOOKUP(ROW()-492,'Report 1 Detail (571 D)'!$A:$S,15,FALSE)="","",VLOOKUP(ROW()-492,'Report 1 Detail (571 D)'!$A:$S,15,FALSE))</f>
        <v/>
      </c>
      <c r="V550" s="55" t="str">
        <f>IF(VLOOKUP(ROW()-492,'Report 1 Detail (571 D)'!$A:$S,16,FALSE)="","",VLOOKUP(ROW()-492,'Report 1 Detail (571 D)'!$A:$S,16,FALSE))</f>
        <v/>
      </c>
      <c r="W550" s="55" t="str">
        <f>IF(VLOOKUP(ROW()-492,'Report 1 Detail (571 D)'!$A:$S,17,FALSE)="","",VLOOKUP(ROW()-492,'Report 1 Detail (571 D)'!$A:$S,17,FALSE))</f>
        <v/>
      </c>
      <c r="X550" s="104" t="str">
        <f>IF(VLOOKUP(ROW()-492,'Report 1 Detail (571 D)'!$A:$S,18,FALSE)="","",VLOOKUP(ROW()-492,'Report 1 Detail (571 D)'!$A:$S,18,FALSE))</f>
        <v/>
      </c>
      <c r="Y550" s="55" t="str">
        <f>IF(VLOOKUP(ROW()-492,'Report 1 Detail (571 D)'!$A:$S,19,FALSE)="","",VLOOKUP(ROW()-492,'Report 1 Detail (571 D)'!$A:$S,19,FALSE))</f>
        <v/>
      </c>
      <c r="Z550" s="55" t="s">
        <v>81</v>
      </c>
    </row>
    <row r="551" spans="8:26" x14ac:dyDescent="0.25">
      <c r="H551" s="55" t="str">
        <f>IF(VLOOKUP(ROW()-492,'Report 1 Detail (571 D)'!$A:$S,2,FALSE)="","",VLOOKUP(ROW()-492,'Report 1 Detail (571 D)'!$A:$S,2,FALSE))</f>
        <v/>
      </c>
      <c r="I551" s="104" t="str">
        <f>IF(VLOOKUP(ROW()-492,'Report 1 Detail (571 D)'!$A:$S,3,FALSE)="","",VLOOKUP(ROW()-492,'Report 1 Detail (571 D)'!$A:$S,3,FALSE))</f>
        <v/>
      </c>
      <c r="J551" s="55" t="str">
        <f>IF(VLOOKUP(ROW()-492,'Report 1 Detail (571 D)'!$A:$S,4,FALSE)="","",VLOOKUP(ROW()-492,'Report 1 Detail (571 D)'!$A:$S,4,FALSE))</f>
        <v/>
      </c>
      <c r="K551" s="55" t="str">
        <f>IF(VLOOKUP(ROW()-492,'Report 1 Detail (571 D)'!$A:$S,5,FALSE)="","",VLOOKUP(ROW()-492,'Report 1 Detail (571 D)'!$A:$S,5,FALSE))</f>
        <v/>
      </c>
      <c r="L551" s="55" t="str">
        <f>IF(VLOOKUP(ROW()-492,'Report 1 Detail (571 D)'!$A:$S,6,FALSE)="","",VLOOKUP(ROW()-492,'Report 1 Detail (571 D)'!$A:$S,6,FALSE))</f>
        <v/>
      </c>
      <c r="M551" s="55" t="str">
        <f>IF(VLOOKUP(ROW()-492,'Report 1 Detail (571 D)'!$A:$S,7,FALSE)="","",VLOOKUP(ROW()-492,'Report 1 Detail (571 D)'!$A:$S,7,FALSE))</f>
        <v/>
      </c>
      <c r="N551" s="55" t="str">
        <f>IF(VLOOKUP(ROW()-492,'Report 1 Detail (571 D)'!$A:$S,8,FALSE)="","",VLOOKUP(ROW()-492,'Report 1 Detail (571 D)'!$A:$S,8,FALSE))</f>
        <v/>
      </c>
      <c r="O551" s="55" t="str">
        <f>IF(VLOOKUP(ROW()-492,'Report 1 Detail (571 D)'!$A:$S,9,FALSE)="","",VLOOKUP(ROW()-492,'Report 1 Detail (571 D)'!$A:$S,9,FALSE))</f>
        <v/>
      </c>
      <c r="P551" s="55" t="str">
        <f>IF(VLOOKUP(ROW()-492,'Report 1 Detail (571 D)'!$A:$S,10,FALSE)="","",VLOOKUP(ROW()-492,'Report 1 Detail (571 D)'!$A:$S,10,FALSE))</f>
        <v/>
      </c>
      <c r="Q551" s="55" t="str">
        <f>IF(VLOOKUP(ROW()-492,'Report 1 Detail (571 D)'!$A:$S,11,FALSE)="","",VLOOKUP(ROW()-492,'Report 1 Detail (571 D)'!$A:$S,11,FALSE))</f>
        <v/>
      </c>
      <c r="R551" s="55" t="str">
        <f>IF(VLOOKUP(ROW()-492,'Report 1 Detail (571 D)'!$A:$S,12,FALSE)="","",VLOOKUP(ROW()-492,'Report 1 Detail (571 D)'!$A:$S,12,FALSE))</f>
        <v/>
      </c>
      <c r="S551" s="55" t="str">
        <f>IF(VLOOKUP(ROW()-492,'Report 1 Detail (571 D)'!$A:$S,13,FALSE)="","",VLOOKUP(ROW()-492,'Report 1 Detail (571 D)'!$A:$S,13,FALSE))</f>
        <v/>
      </c>
      <c r="T551" s="55" t="str">
        <f>IF(VLOOKUP(ROW()-492,'Report 1 Detail (571 D)'!$A:$S,14,FALSE)="","",VLOOKUP(ROW()-492,'Report 1 Detail (571 D)'!$A:$S,14,FALSE))</f>
        <v/>
      </c>
      <c r="U551" s="55" t="str">
        <f>IF(VLOOKUP(ROW()-492,'Report 1 Detail (571 D)'!$A:$S,15,FALSE)="","",VLOOKUP(ROW()-492,'Report 1 Detail (571 D)'!$A:$S,15,FALSE))</f>
        <v/>
      </c>
      <c r="V551" s="55" t="str">
        <f>IF(VLOOKUP(ROW()-492,'Report 1 Detail (571 D)'!$A:$S,16,FALSE)="","",VLOOKUP(ROW()-492,'Report 1 Detail (571 D)'!$A:$S,16,FALSE))</f>
        <v/>
      </c>
      <c r="W551" s="55" t="str">
        <f>IF(VLOOKUP(ROW()-492,'Report 1 Detail (571 D)'!$A:$S,17,FALSE)="","",VLOOKUP(ROW()-492,'Report 1 Detail (571 D)'!$A:$S,17,FALSE))</f>
        <v/>
      </c>
      <c r="X551" s="104" t="str">
        <f>IF(VLOOKUP(ROW()-492,'Report 1 Detail (571 D)'!$A:$S,18,FALSE)="","",VLOOKUP(ROW()-492,'Report 1 Detail (571 D)'!$A:$S,18,FALSE))</f>
        <v/>
      </c>
      <c r="Y551" s="55" t="str">
        <f>IF(VLOOKUP(ROW()-492,'Report 1 Detail (571 D)'!$A:$S,19,FALSE)="","",VLOOKUP(ROW()-492,'Report 1 Detail (571 D)'!$A:$S,19,FALSE))</f>
        <v/>
      </c>
      <c r="Z551" s="55" t="s">
        <v>81</v>
      </c>
    </row>
    <row r="552" spans="8:26" x14ac:dyDescent="0.25">
      <c r="H552" s="55" t="str">
        <f>IF(VLOOKUP(ROW()-492,'Report 1 Detail (571 D)'!$A:$S,2,FALSE)="","",VLOOKUP(ROW()-492,'Report 1 Detail (571 D)'!$A:$S,2,FALSE))</f>
        <v/>
      </c>
      <c r="I552" s="104" t="str">
        <f>IF(VLOOKUP(ROW()-492,'Report 1 Detail (571 D)'!$A:$S,3,FALSE)="","",VLOOKUP(ROW()-492,'Report 1 Detail (571 D)'!$A:$S,3,FALSE))</f>
        <v/>
      </c>
      <c r="J552" s="55" t="str">
        <f>IF(VLOOKUP(ROW()-492,'Report 1 Detail (571 D)'!$A:$S,4,FALSE)="","",VLOOKUP(ROW()-492,'Report 1 Detail (571 D)'!$A:$S,4,FALSE))</f>
        <v/>
      </c>
      <c r="K552" s="55" t="str">
        <f>IF(VLOOKUP(ROW()-492,'Report 1 Detail (571 D)'!$A:$S,5,FALSE)="","",VLOOKUP(ROW()-492,'Report 1 Detail (571 D)'!$A:$S,5,FALSE))</f>
        <v/>
      </c>
      <c r="L552" s="55" t="str">
        <f>IF(VLOOKUP(ROW()-492,'Report 1 Detail (571 D)'!$A:$S,6,FALSE)="","",VLOOKUP(ROW()-492,'Report 1 Detail (571 D)'!$A:$S,6,FALSE))</f>
        <v/>
      </c>
      <c r="M552" s="55" t="str">
        <f>IF(VLOOKUP(ROW()-492,'Report 1 Detail (571 D)'!$A:$S,7,FALSE)="","",VLOOKUP(ROW()-492,'Report 1 Detail (571 D)'!$A:$S,7,FALSE))</f>
        <v/>
      </c>
      <c r="N552" s="55" t="str">
        <f>IF(VLOOKUP(ROW()-492,'Report 1 Detail (571 D)'!$A:$S,8,FALSE)="","",VLOOKUP(ROW()-492,'Report 1 Detail (571 D)'!$A:$S,8,FALSE))</f>
        <v/>
      </c>
      <c r="O552" s="55" t="str">
        <f>IF(VLOOKUP(ROW()-492,'Report 1 Detail (571 D)'!$A:$S,9,FALSE)="","",VLOOKUP(ROW()-492,'Report 1 Detail (571 D)'!$A:$S,9,FALSE))</f>
        <v/>
      </c>
      <c r="P552" s="55" t="str">
        <f>IF(VLOOKUP(ROW()-492,'Report 1 Detail (571 D)'!$A:$S,10,FALSE)="","",VLOOKUP(ROW()-492,'Report 1 Detail (571 D)'!$A:$S,10,FALSE))</f>
        <v/>
      </c>
      <c r="Q552" s="55" t="str">
        <f>IF(VLOOKUP(ROW()-492,'Report 1 Detail (571 D)'!$A:$S,11,FALSE)="","",VLOOKUP(ROW()-492,'Report 1 Detail (571 D)'!$A:$S,11,FALSE))</f>
        <v/>
      </c>
      <c r="R552" s="55" t="str">
        <f>IF(VLOOKUP(ROW()-492,'Report 1 Detail (571 D)'!$A:$S,12,FALSE)="","",VLOOKUP(ROW()-492,'Report 1 Detail (571 D)'!$A:$S,12,FALSE))</f>
        <v/>
      </c>
      <c r="S552" s="55" t="str">
        <f>IF(VLOOKUP(ROW()-492,'Report 1 Detail (571 D)'!$A:$S,13,FALSE)="","",VLOOKUP(ROW()-492,'Report 1 Detail (571 D)'!$A:$S,13,FALSE))</f>
        <v/>
      </c>
      <c r="T552" s="55" t="str">
        <f>IF(VLOOKUP(ROW()-492,'Report 1 Detail (571 D)'!$A:$S,14,FALSE)="","",VLOOKUP(ROW()-492,'Report 1 Detail (571 D)'!$A:$S,14,FALSE))</f>
        <v/>
      </c>
      <c r="U552" s="55" t="str">
        <f>IF(VLOOKUP(ROW()-492,'Report 1 Detail (571 D)'!$A:$S,15,FALSE)="","",VLOOKUP(ROW()-492,'Report 1 Detail (571 D)'!$A:$S,15,FALSE))</f>
        <v/>
      </c>
      <c r="V552" s="55" t="str">
        <f>IF(VLOOKUP(ROW()-492,'Report 1 Detail (571 D)'!$A:$S,16,FALSE)="","",VLOOKUP(ROW()-492,'Report 1 Detail (571 D)'!$A:$S,16,FALSE))</f>
        <v/>
      </c>
      <c r="W552" s="55" t="str">
        <f>IF(VLOOKUP(ROW()-492,'Report 1 Detail (571 D)'!$A:$S,17,FALSE)="","",VLOOKUP(ROW()-492,'Report 1 Detail (571 D)'!$A:$S,17,FALSE))</f>
        <v/>
      </c>
      <c r="X552" s="104" t="str">
        <f>IF(VLOOKUP(ROW()-492,'Report 1 Detail (571 D)'!$A:$S,18,FALSE)="","",VLOOKUP(ROW()-492,'Report 1 Detail (571 D)'!$A:$S,18,FALSE))</f>
        <v/>
      </c>
      <c r="Y552" s="55" t="str">
        <f>IF(VLOOKUP(ROW()-492,'Report 1 Detail (571 D)'!$A:$S,19,FALSE)="","",VLOOKUP(ROW()-492,'Report 1 Detail (571 D)'!$A:$S,19,FALSE))</f>
        <v/>
      </c>
      <c r="Z552" s="55" t="s">
        <v>81</v>
      </c>
    </row>
    <row r="553" spans="8:26" x14ac:dyDescent="0.25">
      <c r="H553" s="55" t="str">
        <f>IF(VLOOKUP(ROW()-492,'Report 1 Detail (571 D)'!$A:$S,2,FALSE)="","",VLOOKUP(ROW()-492,'Report 1 Detail (571 D)'!$A:$S,2,FALSE))</f>
        <v/>
      </c>
      <c r="I553" s="104" t="str">
        <f>IF(VLOOKUP(ROW()-492,'Report 1 Detail (571 D)'!$A:$S,3,FALSE)="","",VLOOKUP(ROW()-492,'Report 1 Detail (571 D)'!$A:$S,3,FALSE))</f>
        <v/>
      </c>
      <c r="J553" s="55" t="str">
        <f>IF(VLOOKUP(ROW()-492,'Report 1 Detail (571 D)'!$A:$S,4,FALSE)="","",VLOOKUP(ROW()-492,'Report 1 Detail (571 D)'!$A:$S,4,FALSE))</f>
        <v/>
      </c>
      <c r="K553" s="55" t="str">
        <f>IF(VLOOKUP(ROW()-492,'Report 1 Detail (571 D)'!$A:$S,5,FALSE)="","",VLOOKUP(ROW()-492,'Report 1 Detail (571 D)'!$A:$S,5,FALSE))</f>
        <v/>
      </c>
      <c r="L553" s="55" t="str">
        <f>IF(VLOOKUP(ROW()-492,'Report 1 Detail (571 D)'!$A:$S,6,FALSE)="","",VLOOKUP(ROW()-492,'Report 1 Detail (571 D)'!$A:$S,6,FALSE))</f>
        <v/>
      </c>
      <c r="M553" s="55" t="str">
        <f>IF(VLOOKUP(ROW()-492,'Report 1 Detail (571 D)'!$A:$S,7,FALSE)="","",VLOOKUP(ROW()-492,'Report 1 Detail (571 D)'!$A:$S,7,FALSE))</f>
        <v/>
      </c>
      <c r="N553" s="55" t="str">
        <f>IF(VLOOKUP(ROW()-492,'Report 1 Detail (571 D)'!$A:$S,8,FALSE)="","",VLOOKUP(ROW()-492,'Report 1 Detail (571 D)'!$A:$S,8,FALSE))</f>
        <v/>
      </c>
      <c r="O553" s="55" t="str">
        <f>IF(VLOOKUP(ROW()-492,'Report 1 Detail (571 D)'!$A:$S,9,FALSE)="","",VLOOKUP(ROW()-492,'Report 1 Detail (571 D)'!$A:$S,9,FALSE))</f>
        <v/>
      </c>
      <c r="P553" s="55" t="str">
        <f>IF(VLOOKUP(ROW()-492,'Report 1 Detail (571 D)'!$A:$S,10,FALSE)="","",VLOOKUP(ROW()-492,'Report 1 Detail (571 D)'!$A:$S,10,FALSE))</f>
        <v/>
      </c>
      <c r="Q553" s="55" t="str">
        <f>IF(VLOOKUP(ROW()-492,'Report 1 Detail (571 D)'!$A:$S,11,FALSE)="","",VLOOKUP(ROW()-492,'Report 1 Detail (571 D)'!$A:$S,11,FALSE))</f>
        <v/>
      </c>
      <c r="R553" s="55" t="str">
        <f>IF(VLOOKUP(ROW()-492,'Report 1 Detail (571 D)'!$A:$S,12,FALSE)="","",VLOOKUP(ROW()-492,'Report 1 Detail (571 D)'!$A:$S,12,FALSE))</f>
        <v/>
      </c>
      <c r="S553" s="55" t="str">
        <f>IF(VLOOKUP(ROW()-492,'Report 1 Detail (571 D)'!$A:$S,13,FALSE)="","",VLOOKUP(ROW()-492,'Report 1 Detail (571 D)'!$A:$S,13,FALSE))</f>
        <v/>
      </c>
      <c r="T553" s="55" t="str">
        <f>IF(VLOOKUP(ROW()-492,'Report 1 Detail (571 D)'!$A:$S,14,FALSE)="","",VLOOKUP(ROW()-492,'Report 1 Detail (571 D)'!$A:$S,14,FALSE))</f>
        <v/>
      </c>
      <c r="U553" s="55" t="str">
        <f>IF(VLOOKUP(ROW()-492,'Report 1 Detail (571 D)'!$A:$S,15,FALSE)="","",VLOOKUP(ROW()-492,'Report 1 Detail (571 D)'!$A:$S,15,FALSE))</f>
        <v/>
      </c>
      <c r="V553" s="55" t="str">
        <f>IF(VLOOKUP(ROW()-492,'Report 1 Detail (571 D)'!$A:$S,16,FALSE)="","",VLOOKUP(ROW()-492,'Report 1 Detail (571 D)'!$A:$S,16,FALSE))</f>
        <v/>
      </c>
      <c r="W553" s="55" t="str">
        <f>IF(VLOOKUP(ROW()-492,'Report 1 Detail (571 D)'!$A:$S,17,FALSE)="","",VLOOKUP(ROW()-492,'Report 1 Detail (571 D)'!$A:$S,17,FALSE))</f>
        <v/>
      </c>
      <c r="X553" s="104" t="str">
        <f>IF(VLOOKUP(ROW()-492,'Report 1 Detail (571 D)'!$A:$S,18,FALSE)="","",VLOOKUP(ROW()-492,'Report 1 Detail (571 D)'!$A:$S,18,FALSE))</f>
        <v/>
      </c>
      <c r="Y553" s="55" t="str">
        <f>IF(VLOOKUP(ROW()-492,'Report 1 Detail (571 D)'!$A:$S,19,FALSE)="","",VLOOKUP(ROW()-492,'Report 1 Detail (571 D)'!$A:$S,19,FALSE))</f>
        <v/>
      </c>
      <c r="Z553" s="55" t="s">
        <v>81</v>
      </c>
    </row>
    <row r="554" spans="8:26" x14ac:dyDescent="0.25">
      <c r="H554" s="55" t="str">
        <f>IF(VLOOKUP(ROW()-492,'Report 1 Detail (571 D)'!$A:$S,2,FALSE)="","",VLOOKUP(ROW()-492,'Report 1 Detail (571 D)'!$A:$S,2,FALSE))</f>
        <v/>
      </c>
      <c r="I554" s="104" t="str">
        <f>IF(VLOOKUP(ROW()-492,'Report 1 Detail (571 D)'!$A:$S,3,FALSE)="","",VLOOKUP(ROW()-492,'Report 1 Detail (571 D)'!$A:$S,3,FALSE))</f>
        <v/>
      </c>
      <c r="J554" s="55" t="str">
        <f>IF(VLOOKUP(ROW()-492,'Report 1 Detail (571 D)'!$A:$S,4,FALSE)="","",VLOOKUP(ROW()-492,'Report 1 Detail (571 D)'!$A:$S,4,FALSE))</f>
        <v/>
      </c>
      <c r="K554" s="55" t="str">
        <f>IF(VLOOKUP(ROW()-492,'Report 1 Detail (571 D)'!$A:$S,5,FALSE)="","",VLOOKUP(ROW()-492,'Report 1 Detail (571 D)'!$A:$S,5,FALSE))</f>
        <v/>
      </c>
      <c r="L554" s="55" t="str">
        <f>IF(VLOOKUP(ROW()-492,'Report 1 Detail (571 D)'!$A:$S,6,FALSE)="","",VLOOKUP(ROW()-492,'Report 1 Detail (571 D)'!$A:$S,6,FALSE))</f>
        <v/>
      </c>
      <c r="M554" s="55" t="str">
        <f>IF(VLOOKUP(ROW()-492,'Report 1 Detail (571 D)'!$A:$S,7,FALSE)="","",VLOOKUP(ROW()-492,'Report 1 Detail (571 D)'!$A:$S,7,FALSE))</f>
        <v/>
      </c>
      <c r="N554" s="55" t="str">
        <f>IF(VLOOKUP(ROW()-492,'Report 1 Detail (571 D)'!$A:$S,8,FALSE)="","",VLOOKUP(ROW()-492,'Report 1 Detail (571 D)'!$A:$S,8,FALSE))</f>
        <v/>
      </c>
      <c r="O554" s="55" t="str">
        <f>IF(VLOOKUP(ROW()-492,'Report 1 Detail (571 D)'!$A:$S,9,FALSE)="","",VLOOKUP(ROW()-492,'Report 1 Detail (571 D)'!$A:$S,9,FALSE))</f>
        <v/>
      </c>
      <c r="P554" s="55" t="str">
        <f>IF(VLOOKUP(ROW()-492,'Report 1 Detail (571 D)'!$A:$S,10,FALSE)="","",VLOOKUP(ROW()-492,'Report 1 Detail (571 D)'!$A:$S,10,FALSE))</f>
        <v/>
      </c>
      <c r="Q554" s="55" t="str">
        <f>IF(VLOOKUP(ROW()-492,'Report 1 Detail (571 D)'!$A:$S,11,FALSE)="","",VLOOKUP(ROW()-492,'Report 1 Detail (571 D)'!$A:$S,11,FALSE))</f>
        <v/>
      </c>
      <c r="R554" s="55" t="str">
        <f>IF(VLOOKUP(ROW()-492,'Report 1 Detail (571 D)'!$A:$S,12,FALSE)="","",VLOOKUP(ROW()-492,'Report 1 Detail (571 D)'!$A:$S,12,FALSE))</f>
        <v/>
      </c>
      <c r="S554" s="55" t="str">
        <f>IF(VLOOKUP(ROW()-492,'Report 1 Detail (571 D)'!$A:$S,13,FALSE)="","",VLOOKUP(ROW()-492,'Report 1 Detail (571 D)'!$A:$S,13,FALSE))</f>
        <v/>
      </c>
      <c r="T554" s="55" t="str">
        <f>IF(VLOOKUP(ROW()-492,'Report 1 Detail (571 D)'!$A:$S,14,FALSE)="","",VLOOKUP(ROW()-492,'Report 1 Detail (571 D)'!$A:$S,14,FALSE))</f>
        <v/>
      </c>
      <c r="U554" s="55" t="str">
        <f>IF(VLOOKUP(ROW()-492,'Report 1 Detail (571 D)'!$A:$S,15,FALSE)="","",VLOOKUP(ROW()-492,'Report 1 Detail (571 D)'!$A:$S,15,FALSE))</f>
        <v/>
      </c>
      <c r="V554" s="55" t="str">
        <f>IF(VLOOKUP(ROW()-492,'Report 1 Detail (571 D)'!$A:$S,16,FALSE)="","",VLOOKUP(ROW()-492,'Report 1 Detail (571 D)'!$A:$S,16,FALSE))</f>
        <v/>
      </c>
      <c r="W554" s="55" t="str">
        <f>IF(VLOOKUP(ROW()-492,'Report 1 Detail (571 D)'!$A:$S,17,FALSE)="","",VLOOKUP(ROW()-492,'Report 1 Detail (571 D)'!$A:$S,17,FALSE))</f>
        <v/>
      </c>
      <c r="X554" s="104" t="str">
        <f>IF(VLOOKUP(ROW()-492,'Report 1 Detail (571 D)'!$A:$S,18,FALSE)="","",VLOOKUP(ROW()-492,'Report 1 Detail (571 D)'!$A:$S,18,FALSE))</f>
        <v/>
      </c>
      <c r="Y554" s="55" t="str">
        <f>IF(VLOOKUP(ROW()-492,'Report 1 Detail (571 D)'!$A:$S,19,FALSE)="","",VLOOKUP(ROW()-492,'Report 1 Detail (571 D)'!$A:$S,19,FALSE))</f>
        <v/>
      </c>
      <c r="Z554" s="55" t="s">
        <v>81</v>
      </c>
    </row>
    <row r="555" spans="8:26" x14ac:dyDescent="0.25">
      <c r="H555" s="55" t="str">
        <f>IF(VLOOKUP(ROW()-492,'Report 1 Detail (571 D)'!$A:$S,2,FALSE)="","",VLOOKUP(ROW()-492,'Report 1 Detail (571 D)'!$A:$S,2,FALSE))</f>
        <v/>
      </c>
      <c r="I555" s="104" t="str">
        <f>IF(VLOOKUP(ROW()-492,'Report 1 Detail (571 D)'!$A:$S,3,FALSE)="","",VLOOKUP(ROW()-492,'Report 1 Detail (571 D)'!$A:$S,3,FALSE))</f>
        <v/>
      </c>
      <c r="J555" s="55" t="str">
        <f>IF(VLOOKUP(ROW()-492,'Report 1 Detail (571 D)'!$A:$S,4,FALSE)="","",VLOOKUP(ROW()-492,'Report 1 Detail (571 D)'!$A:$S,4,FALSE))</f>
        <v/>
      </c>
      <c r="K555" s="55" t="str">
        <f>IF(VLOOKUP(ROW()-492,'Report 1 Detail (571 D)'!$A:$S,5,FALSE)="","",VLOOKUP(ROW()-492,'Report 1 Detail (571 D)'!$A:$S,5,FALSE))</f>
        <v/>
      </c>
      <c r="L555" s="55" t="str">
        <f>IF(VLOOKUP(ROW()-492,'Report 1 Detail (571 D)'!$A:$S,6,FALSE)="","",VLOOKUP(ROW()-492,'Report 1 Detail (571 D)'!$A:$S,6,FALSE))</f>
        <v/>
      </c>
      <c r="M555" s="55" t="str">
        <f>IF(VLOOKUP(ROW()-492,'Report 1 Detail (571 D)'!$A:$S,7,FALSE)="","",VLOOKUP(ROW()-492,'Report 1 Detail (571 D)'!$A:$S,7,FALSE))</f>
        <v/>
      </c>
      <c r="N555" s="55" t="str">
        <f>IF(VLOOKUP(ROW()-492,'Report 1 Detail (571 D)'!$A:$S,8,FALSE)="","",VLOOKUP(ROW()-492,'Report 1 Detail (571 D)'!$A:$S,8,FALSE))</f>
        <v/>
      </c>
      <c r="O555" s="55" t="str">
        <f>IF(VLOOKUP(ROW()-492,'Report 1 Detail (571 D)'!$A:$S,9,FALSE)="","",VLOOKUP(ROW()-492,'Report 1 Detail (571 D)'!$A:$S,9,FALSE))</f>
        <v/>
      </c>
      <c r="P555" s="55" t="str">
        <f>IF(VLOOKUP(ROW()-492,'Report 1 Detail (571 D)'!$A:$S,10,FALSE)="","",VLOOKUP(ROW()-492,'Report 1 Detail (571 D)'!$A:$S,10,FALSE))</f>
        <v/>
      </c>
      <c r="Q555" s="55" t="str">
        <f>IF(VLOOKUP(ROW()-492,'Report 1 Detail (571 D)'!$A:$S,11,FALSE)="","",VLOOKUP(ROW()-492,'Report 1 Detail (571 D)'!$A:$S,11,FALSE))</f>
        <v/>
      </c>
      <c r="R555" s="55" t="str">
        <f>IF(VLOOKUP(ROW()-492,'Report 1 Detail (571 D)'!$A:$S,12,FALSE)="","",VLOOKUP(ROW()-492,'Report 1 Detail (571 D)'!$A:$S,12,FALSE))</f>
        <v/>
      </c>
      <c r="S555" s="55" t="str">
        <f>IF(VLOOKUP(ROW()-492,'Report 1 Detail (571 D)'!$A:$S,13,FALSE)="","",VLOOKUP(ROW()-492,'Report 1 Detail (571 D)'!$A:$S,13,FALSE))</f>
        <v/>
      </c>
      <c r="T555" s="55" t="str">
        <f>IF(VLOOKUP(ROW()-492,'Report 1 Detail (571 D)'!$A:$S,14,FALSE)="","",VLOOKUP(ROW()-492,'Report 1 Detail (571 D)'!$A:$S,14,FALSE))</f>
        <v/>
      </c>
      <c r="U555" s="55" t="str">
        <f>IF(VLOOKUP(ROW()-492,'Report 1 Detail (571 D)'!$A:$S,15,FALSE)="","",VLOOKUP(ROW()-492,'Report 1 Detail (571 D)'!$A:$S,15,FALSE))</f>
        <v/>
      </c>
      <c r="V555" s="55" t="str">
        <f>IF(VLOOKUP(ROW()-492,'Report 1 Detail (571 D)'!$A:$S,16,FALSE)="","",VLOOKUP(ROW()-492,'Report 1 Detail (571 D)'!$A:$S,16,FALSE))</f>
        <v/>
      </c>
      <c r="W555" s="55" t="str">
        <f>IF(VLOOKUP(ROW()-492,'Report 1 Detail (571 D)'!$A:$S,17,FALSE)="","",VLOOKUP(ROW()-492,'Report 1 Detail (571 D)'!$A:$S,17,FALSE))</f>
        <v/>
      </c>
      <c r="X555" s="104" t="str">
        <f>IF(VLOOKUP(ROW()-492,'Report 1 Detail (571 D)'!$A:$S,18,FALSE)="","",VLOOKUP(ROW()-492,'Report 1 Detail (571 D)'!$A:$S,18,FALSE))</f>
        <v/>
      </c>
      <c r="Y555" s="55" t="str">
        <f>IF(VLOOKUP(ROW()-492,'Report 1 Detail (571 D)'!$A:$S,19,FALSE)="","",VLOOKUP(ROW()-492,'Report 1 Detail (571 D)'!$A:$S,19,FALSE))</f>
        <v/>
      </c>
      <c r="Z555" s="55" t="s">
        <v>81</v>
      </c>
    </row>
    <row r="556" spans="8:26" x14ac:dyDescent="0.25">
      <c r="H556" s="55" t="str">
        <f>IF(VLOOKUP(ROW()-492,'Report 1 Detail (571 D)'!$A:$S,2,FALSE)="","",VLOOKUP(ROW()-492,'Report 1 Detail (571 D)'!$A:$S,2,FALSE))</f>
        <v/>
      </c>
      <c r="I556" s="104" t="str">
        <f>IF(VLOOKUP(ROW()-492,'Report 1 Detail (571 D)'!$A:$S,3,FALSE)="","",VLOOKUP(ROW()-492,'Report 1 Detail (571 D)'!$A:$S,3,FALSE))</f>
        <v/>
      </c>
      <c r="J556" s="55" t="str">
        <f>IF(VLOOKUP(ROW()-492,'Report 1 Detail (571 D)'!$A:$S,4,FALSE)="","",VLOOKUP(ROW()-492,'Report 1 Detail (571 D)'!$A:$S,4,FALSE))</f>
        <v/>
      </c>
      <c r="K556" s="55" t="str">
        <f>IF(VLOOKUP(ROW()-492,'Report 1 Detail (571 D)'!$A:$S,5,FALSE)="","",VLOOKUP(ROW()-492,'Report 1 Detail (571 D)'!$A:$S,5,FALSE))</f>
        <v/>
      </c>
      <c r="L556" s="55" t="str">
        <f>IF(VLOOKUP(ROW()-492,'Report 1 Detail (571 D)'!$A:$S,6,FALSE)="","",VLOOKUP(ROW()-492,'Report 1 Detail (571 D)'!$A:$S,6,FALSE))</f>
        <v/>
      </c>
      <c r="M556" s="55" t="str">
        <f>IF(VLOOKUP(ROW()-492,'Report 1 Detail (571 D)'!$A:$S,7,FALSE)="","",VLOOKUP(ROW()-492,'Report 1 Detail (571 D)'!$A:$S,7,FALSE))</f>
        <v/>
      </c>
      <c r="N556" s="55" t="str">
        <f>IF(VLOOKUP(ROW()-492,'Report 1 Detail (571 D)'!$A:$S,8,FALSE)="","",VLOOKUP(ROW()-492,'Report 1 Detail (571 D)'!$A:$S,8,FALSE))</f>
        <v/>
      </c>
      <c r="O556" s="55" t="str">
        <f>IF(VLOOKUP(ROW()-492,'Report 1 Detail (571 D)'!$A:$S,9,FALSE)="","",VLOOKUP(ROW()-492,'Report 1 Detail (571 D)'!$A:$S,9,FALSE))</f>
        <v/>
      </c>
      <c r="P556" s="55" t="str">
        <f>IF(VLOOKUP(ROW()-492,'Report 1 Detail (571 D)'!$A:$S,10,FALSE)="","",VLOOKUP(ROW()-492,'Report 1 Detail (571 D)'!$A:$S,10,FALSE))</f>
        <v/>
      </c>
      <c r="Q556" s="55" t="str">
        <f>IF(VLOOKUP(ROW()-492,'Report 1 Detail (571 D)'!$A:$S,11,FALSE)="","",VLOOKUP(ROW()-492,'Report 1 Detail (571 D)'!$A:$S,11,FALSE))</f>
        <v/>
      </c>
      <c r="R556" s="55" t="str">
        <f>IF(VLOOKUP(ROW()-492,'Report 1 Detail (571 D)'!$A:$S,12,FALSE)="","",VLOOKUP(ROW()-492,'Report 1 Detail (571 D)'!$A:$S,12,FALSE))</f>
        <v/>
      </c>
      <c r="S556" s="55" t="str">
        <f>IF(VLOOKUP(ROW()-492,'Report 1 Detail (571 D)'!$A:$S,13,FALSE)="","",VLOOKUP(ROW()-492,'Report 1 Detail (571 D)'!$A:$S,13,FALSE))</f>
        <v/>
      </c>
      <c r="T556" s="55" t="str">
        <f>IF(VLOOKUP(ROW()-492,'Report 1 Detail (571 D)'!$A:$S,14,FALSE)="","",VLOOKUP(ROW()-492,'Report 1 Detail (571 D)'!$A:$S,14,FALSE))</f>
        <v/>
      </c>
      <c r="U556" s="55" t="str">
        <f>IF(VLOOKUP(ROW()-492,'Report 1 Detail (571 D)'!$A:$S,15,FALSE)="","",VLOOKUP(ROW()-492,'Report 1 Detail (571 D)'!$A:$S,15,FALSE))</f>
        <v/>
      </c>
      <c r="V556" s="55" t="str">
        <f>IF(VLOOKUP(ROW()-492,'Report 1 Detail (571 D)'!$A:$S,16,FALSE)="","",VLOOKUP(ROW()-492,'Report 1 Detail (571 D)'!$A:$S,16,FALSE))</f>
        <v/>
      </c>
      <c r="W556" s="55" t="str">
        <f>IF(VLOOKUP(ROW()-492,'Report 1 Detail (571 D)'!$A:$S,17,FALSE)="","",VLOOKUP(ROW()-492,'Report 1 Detail (571 D)'!$A:$S,17,FALSE))</f>
        <v/>
      </c>
      <c r="X556" s="104" t="str">
        <f>IF(VLOOKUP(ROW()-492,'Report 1 Detail (571 D)'!$A:$S,18,FALSE)="","",VLOOKUP(ROW()-492,'Report 1 Detail (571 D)'!$A:$S,18,FALSE))</f>
        <v/>
      </c>
      <c r="Y556" s="55" t="str">
        <f>IF(VLOOKUP(ROW()-492,'Report 1 Detail (571 D)'!$A:$S,19,FALSE)="","",VLOOKUP(ROW()-492,'Report 1 Detail (571 D)'!$A:$S,19,FALSE))</f>
        <v/>
      </c>
      <c r="Z556" s="55" t="s">
        <v>81</v>
      </c>
    </row>
    <row r="557" spans="8:26" x14ac:dyDescent="0.25">
      <c r="H557" s="55" t="str">
        <f>IF(VLOOKUP(ROW()-492,'Report 1 Detail (571 D)'!$A:$S,2,FALSE)="","",VLOOKUP(ROW()-492,'Report 1 Detail (571 D)'!$A:$S,2,FALSE))</f>
        <v/>
      </c>
      <c r="I557" s="104" t="str">
        <f>IF(VLOOKUP(ROW()-492,'Report 1 Detail (571 D)'!$A:$S,3,FALSE)="","",VLOOKUP(ROW()-492,'Report 1 Detail (571 D)'!$A:$S,3,FALSE))</f>
        <v/>
      </c>
      <c r="J557" s="55" t="str">
        <f>IF(VLOOKUP(ROW()-492,'Report 1 Detail (571 D)'!$A:$S,4,FALSE)="","",VLOOKUP(ROW()-492,'Report 1 Detail (571 D)'!$A:$S,4,FALSE))</f>
        <v/>
      </c>
      <c r="K557" s="55" t="str">
        <f>IF(VLOOKUP(ROW()-492,'Report 1 Detail (571 D)'!$A:$S,5,FALSE)="","",VLOOKUP(ROW()-492,'Report 1 Detail (571 D)'!$A:$S,5,FALSE))</f>
        <v/>
      </c>
      <c r="L557" s="55" t="str">
        <f>IF(VLOOKUP(ROW()-492,'Report 1 Detail (571 D)'!$A:$S,6,FALSE)="","",VLOOKUP(ROW()-492,'Report 1 Detail (571 D)'!$A:$S,6,FALSE))</f>
        <v/>
      </c>
      <c r="M557" s="55" t="str">
        <f>IF(VLOOKUP(ROW()-492,'Report 1 Detail (571 D)'!$A:$S,7,FALSE)="","",VLOOKUP(ROW()-492,'Report 1 Detail (571 D)'!$A:$S,7,FALSE))</f>
        <v/>
      </c>
      <c r="N557" s="55" t="str">
        <f>IF(VLOOKUP(ROW()-492,'Report 1 Detail (571 D)'!$A:$S,8,FALSE)="","",VLOOKUP(ROW()-492,'Report 1 Detail (571 D)'!$A:$S,8,FALSE))</f>
        <v/>
      </c>
      <c r="O557" s="55" t="str">
        <f>IF(VLOOKUP(ROW()-492,'Report 1 Detail (571 D)'!$A:$S,9,FALSE)="","",VLOOKUP(ROW()-492,'Report 1 Detail (571 D)'!$A:$S,9,FALSE))</f>
        <v/>
      </c>
      <c r="P557" s="55" t="str">
        <f>IF(VLOOKUP(ROW()-492,'Report 1 Detail (571 D)'!$A:$S,10,FALSE)="","",VLOOKUP(ROW()-492,'Report 1 Detail (571 D)'!$A:$S,10,FALSE))</f>
        <v/>
      </c>
      <c r="Q557" s="55" t="str">
        <f>IF(VLOOKUP(ROW()-492,'Report 1 Detail (571 D)'!$A:$S,11,FALSE)="","",VLOOKUP(ROW()-492,'Report 1 Detail (571 D)'!$A:$S,11,FALSE))</f>
        <v/>
      </c>
      <c r="R557" s="55" t="str">
        <f>IF(VLOOKUP(ROW()-492,'Report 1 Detail (571 D)'!$A:$S,12,FALSE)="","",VLOOKUP(ROW()-492,'Report 1 Detail (571 D)'!$A:$S,12,FALSE))</f>
        <v/>
      </c>
      <c r="S557" s="55" t="str">
        <f>IF(VLOOKUP(ROW()-492,'Report 1 Detail (571 D)'!$A:$S,13,FALSE)="","",VLOOKUP(ROW()-492,'Report 1 Detail (571 D)'!$A:$S,13,FALSE))</f>
        <v/>
      </c>
      <c r="T557" s="55" t="str">
        <f>IF(VLOOKUP(ROW()-492,'Report 1 Detail (571 D)'!$A:$S,14,FALSE)="","",VLOOKUP(ROW()-492,'Report 1 Detail (571 D)'!$A:$S,14,FALSE))</f>
        <v/>
      </c>
      <c r="U557" s="55" t="str">
        <f>IF(VLOOKUP(ROW()-492,'Report 1 Detail (571 D)'!$A:$S,15,FALSE)="","",VLOOKUP(ROW()-492,'Report 1 Detail (571 D)'!$A:$S,15,FALSE))</f>
        <v/>
      </c>
      <c r="V557" s="55" t="str">
        <f>IF(VLOOKUP(ROW()-492,'Report 1 Detail (571 D)'!$A:$S,16,FALSE)="","",VLOOKUP(ROW()-492,'Report 1 Detail (571 D)'!$A:$S,16,FALSE))</f>
        <v/>
      </c>
      <c r="W557" s="55" t="str">
        <f>IF(VLOOKUP(ROW()-492,'Report 1 Detail (571 D)'!$A:$S,17,FALSE)="","",VLOOKUP(ROW()-492,'Report 1 Detail (571 D)'!$A:$S,17,FALSE))</f>
        <v/>
      </c>
      <c r="X557" s="104" t="str">
        <f>IF(VLOOKUP(ROW()-492,'Report 1 Detail (571 D)'!$A:$S,18,FALSE)="","",VLOOKUP(ROW()-492,'Report 1 Detail (571 D)'!$A:$S,18,FALSE))</f>
        <v/>
      </c>
      <c r="Y557" s="55" t="str">
        <f>IF(VLOOKUP(ROW()-492,'Report 1 Detail (571 D)'!$A:$S,19,FALSE)="","",VLOOKUP(ROW()-492,'Report 1 Detail (571 D)'!$A:$S,19,FALSE))</f>
        <v/>
      </c>
      <c r="Z557" s="55" t="s">
        <v>81</v>
      </c>
    </row>
    <row r="558" spans="8:26" x14ac:dyDescent="0.25">
      <c r="H558" s="55" t="str">
        <f>IF(VLOOKUP(ROW()-492,'Report 1 Detail (571 D)'!$A:$S,2,FALSE)="","",VLOOKUP(ROW()-492,'Report 1 Detail (571 D)'!$A:$S,2,FALSE))</f>
        <v/>
      </c>
      <c r="I558" s="104" t="str">
        <f>IF(VLOOKUP(ROW()-492,'Report 1 Detail (571 D)'!$A:$S,3,FALSE)="","",VLOOKUP(ROW()-492,'Report 1 Detail (571 D)'!$A:$S,3,FALSE))</f>
        <v/>
      </c>
      <c r="J558" s="55" t="str">
        <f>IF(VLOOKUP(ROW()-492,'Report 1 Detail (571 D)'!$A:$S,4,FALSE)="","",VLOOKUP(ROW()-492,'Report 1 Detail (571 D)'!$A:$S,4,FALSE))</f>
        <v/>
      </c>
      <c r="K558" s="55" t="str">
        <f>IF(VLOOKUP(ROW()-492,'Report 1 Detail (571 D)'!$A:$S,5,FALSE)="","",VLOOKUP(ROW()-492,'Report 1 Detail (571 D)'!$A:$S,5,FALSE))</f>
        <v/>
      </c>
      <c r="L558" s="55" t="str">
        <f>IF(VLOOKUP(ROW()-492,'Report 1 Detail (571 D)'!$A:$S,6,FALSE)="","",VLOOKUP(ROW()-492,'Report 1 Detail (571 D)'!$A:$S,6,FALSE))</f>
        <v/>
      </c>
      <c r="M558" s="55" t="str">
        <f>IF(VLOOKUP(ROW()-492,'Report 1 Detail (571 D)'!$A:$S,7,FALSE)="","",VLOOKUP(ROW()-492,'Report 1 Detail (571 D)'!$A:$S,7,FALSE))</f>
        <v/>
      </c>
      <c r="N558" s="55" t="str">
        <f>IF(VLOOKUP(ROW()-492,'Report 1 Detail (571 D)'!$A:$S,8,FALSE)="","",VLOOKUP(ROW()-492,'Report 1 Detail (571 D)'!$A:$S,8,FALSE))</f>
        <v/>
      </c>
      <c r="O558" s="55" t="str">
        <f>IF(VLOOKUP(ROW()-492,'Report 1 Detail (571 D)'!$A:$S,9,FALSE)="","",VLOOKUP(ROW()-492,'Report 1 Detail (571 D)'!$A:$S,9,FALSE))</f>
        <v/>
      </c>
      <c r="P558" s="55" t="str">
        <f>IF(VLOOKUP(ROW()-492,'Report 1 Detail (571 D)'!$A:$S,10,FALSE)="","",VLOOKUP(ROW()-492,'Report 1 Detail (571 D)'!$A:$S,10,FALSE))</f>
        <v/>
      </c>
      <c r="Q558" s="55" t="str">
        <f>IF(VLOOKUP(ROW()-492,'Report 1 Detail (571 D)'!$A:$S,11,FALSE)="","",VLOOKUP(ROW()-492,'Report 1 Detail (571 D)'!$A:$S,11,FALSE))</f>
        <v/>
      </c>
      <c r="R558" s="55" t="str">
        <f>IF(VLOOKUP(ROW()-492,'Report 1 Detail (571 D)'!$A:$S,12,FALSE)="","",VLOOKUP(ROW()-492,'Report 1 Detail (571 D)'!$A:$S,12,FALSE))</f>
        <v/>
      </c>
      <c r="S558" s="55" t="str">
        <f>IF(VLOOKUP(ROW()-492,'Report 1 Detail (571 D)'!$A:$S,13,FALSE)="","",VLOOKUP(ROW()-492,'Report 1 Detail (571 D)'!$A:$S,13,FALSE))</f>
        <v/>
      </c>
      <c r="T558" s="55" t="str">
        <f>IF(VLOOKUP(ROW()-492,'Report 1 Detail (571 D)'!$A:$S,14,FALSE)="","",VLOOKUP(ROW()-492,'Report 1 Detail (571 D)'!$A:$S,14,FALSE))</f>
        <v/>
      </c>
      <c r="U558" s="55" t="str">
        <f>IF(VLOOKUP(ROW()-492,'Report 1 Detail (571 D)'!$A:$S,15,FALSE)="","",VLOOKUP(ROW()-492,'Report 1 Detail (571 D)'!$A:$S,15,FALSE))</f>
        <v/>
      </c>
      <c r="V558" s="55" t="str">
        <f>IF(VLOOKUP(ROW()-492,'Report 1 Detail (571 D)'!$A:$S,16,FALSE)="","",VLOOKUP(ROW()-492,'Report 1 Detail (571 D)'!$A:$S,16,FALSE))</f>
        <v/>
      </c>
      <c r="W558" s="55" t="str">
        <f>IF(VLOOKUP(ROW()-492,'Report 1 Detail (571 D)'!$A:$S,17,FALSE)="","",VLOOKUP(ROW()-492,'Report 1 Detail (571 D)'!$A:$S,17,FALSE))</f>
        <v/>
      </c>
      <c r="X558" s="104" t="str">
        <f>IF(VLOOKUP(ROW()-492,'Report 1 Detail (571 D)'!$A:$S,18,FALSE)="","",VLOOKUP(ROW()-492,'Report 1 Detail (571 D)'!$A:$S,18,FALSE))</f>
        <v/>
      </c>
      <c r="Y558" s="55" t="str">
        <f>IF(VLOOKUP(ROW()-492,'Report 1 Detail (571 D)'!$A:$S,19,FALSE)="","",VLOOKUP(ROW()-492,'Report 1 Detail (571 D)'!$A:$S,19,FALSE))</f>
        <v/>
      </c>
      <c r="Z558" s="55" t="s">
        <v>81</v>
      </c>
    </row>
    <row r="559" spans="8:26" x14ac:dyDescent="0.25">
      <c r="H559" s="55" t="str">
        <f>IF(VLOOKUP(ROW()-492,'Report 1 Detail (571 D)'!$A:$S,2,FALSE)="","",VLOOKUP(ROW()-492,'Report 1 Detail (571 D)'!$A:$S,2,FALSE))</f>
        <v/>
      </c>
      <c r="I559" s="104" t="str">
        <f>IF(VLOOKUP(ROW()-492,'Report 1 Detail (571 D)'!$A:$S,3,FALSE)="","",VLOOKUP(ROW()-492,'Report 1 Detail (571 D)'!$A:$S,3,FALSE))</f>
        <v/>
      </c>
      <c r="J559" s="55" t="str">
        <f>IF(VLOOKUP(ROW()-492,'Report 1 Detail (571 D)'!$A:$S,4,FALSE)="","",VLOOKUP(ROW()-492,'Report 1 Detail (571 D)'!$A:$S,4,FALSE))</f>
        <v/>
      </c>
      <c r="K559" s="55" t="str">
        <f>IF(VLOOKUP(ROW()-492,'Report 1 Detail (571 D)'!$A:$S,5,FALSE)="","",VLOOKUP(ROW()-492,'Report 1 Detail (571 D)'!$A:$S,5,FALSE))</f>
        <v/>
      </c>
      <c r="L559" s="55" t="str">
        <f>IF(VLOOKUP(ROW()-492,'Report 1 Detail (571 D)'!$A:$S,6,FALSE)="","",VLOOKUP(ROW()-492,'Report 1 Detail (571 D)'!$A:$S,6,FALSE))</f>
        <v/>
      </c>
      <c r="M559" s="55" t="str">
        <f>IF(VLOOKUP(ROW()-492,'Report 1 Detail (571 D)'!$A:$S,7,FALSE)="","",VLOOKUP(ROW()-492,'Report 1 Detail (571 D)'!$A:$S,7,FALSE))</f>
        <v/>
      </c>
      <c r="N559" s="55" t="str">
        <f>IF(VLOOKUP(ROW()-492,'Report 1 Detail (571 D)'!$A:$S,8,FALSE)="","",VLOOKUP(ROW()-492,'Report 1 Detail (571 D)'!$A:$S,8,FALSE))</f>
        <v/>
      </c>
      <c r="O559" s="55" t="str">
        <f>IF(VLOOKUP(ROW()-492,'Report 1 Detail (571 D)'!$A:$S,9,FALSE)="","",VLOOKUP(ROW()-492,'Report 1 Detail (571 D)'!$A:$S,9,FALSE))</f>
        <v/>
      </c>
      <c r="P559" s="55" t="str">
        <f>IF(VLOOKUP(ROW()-492,'Report 1 Detail (571 D)'!$A:$S,10,FALSE)="","",VLOOKUP(ROW()-492,'Report 1 Detail (571 D)'!$A:$S,10,FALSE))</f>
        <v/>
      </c>
      <c r="Q559" s="55" t="str">
        <f>IF(VLOOKUP(ROW()-492,'Report 1 Detail (571 D)'!$A:$S,11,FALSE)="","",VLOOKUP(ROW()-492,'Report 1 Detail (571 D)'!$A:$S,11,FALSE))</f>
        <v/>
      </c>
      <c r="R559" s="55" t="str">
        <f>IF(VLOOKUP(ROW()-492,'Report 1 Detail (571 D)'!$A:$S,12,FALSE)="","",VLOOKUP(ROW()-492,'Report 1 Detail (571 D)'!$A:$S,12,FALSE))</f>
        <v/>
      </c>
      <c r="S559" s="55" t="str">
        <f>IF(VLOOKUP(ROW()-492,'Report 1 Detail (571 D)'!$A:$S,13,FALSE)="","",VLOOKUP(ROW()-492,'Report 1 Detail (571 D)'!$A:$S,13,FALSE))</f>
        <v/>
      </c>
      <c r="T559" s="55" t="str">
        <f>IF(VLOOKUP(ROW()-492,'Report 1 Detail (571 D)'!$A:$S,14,FALSE)="","",VLOOKUP(ROW()-492,'Report 1 Detail (571 D)'!$A:$S,14,FALSE))</f>
        <v/>
      </c>
      <c r="U559" s="55" t="str">
        <f>IF(VLOOKUP(ROW()-492,'Report 1 Detail (571 D)'!$A:$S,15,FALSE)="","",VLOOKUP(ROW()-492,'Report 1 Detail (571 D)'!$A:$S,15,FALSE))</f>
        <v/>
      </c>
      <c r="V559" s="55" t="str">
        <f>IF(VLOOKUP(ROW()-492,'Report 1 Detail (571 D)'!$A:$S,16,FALSE)="","",VLOOKUP(ROW()-492,'Report 1 Detail (571 D)'!$A:$S,16,FALSE))</f>
        <v/>
      </c>
      <c r="W559" s="55" t="str">
        <f>IF(VLOOKUP(ROW()-492,'Report 1 Detail (571 D)'!$A:$S,17,FALSE)="","",VLOOKUP(ROW()-492,'Report 1 Detail (571 D)'!$A:$S,17,FALSE))</f>
        <v/>
      </c>
      <c r="X559" s="104" t="str">
        <f>IF(VLOOKUP(ROW()-492,'Report 1 Detail (571 D)'!$A:$S,18,FALSE)="","",VLOOKUP(ROW()-492,'Report 1 Detail (571 D)'!$A:$S,18,FALSE))</f>
        <v/>
      </c>
      <c r="Y559" s="55" t="str">
        <f>IF(VLOOKUP(ROW()-492,'Report 1 Detail (571 D)'!$A:$S,19,FALSE)="","",VLOOKUP(ROW()-492,'Report 1 Detail (571 D)'!$A:$S,19,FALSE))</f>
        <v/>
      </c>
      <c r="Z559" s="55" t="s">
        <v>81</v>
      </c>
    </row>
    <row r="560" spans="8:26" x14ac:dyDescent="0.25">
      <c r="H560" s="55" t="str">
        <f>IF(VLOOKUP(ROW()-492,'Report 1 Detail (571 D)'!$A:$S,2,FALSE)="","",VLOOKUP(ROW()-492,'Report 1 Detail (571 D)'!$A:$S,2,FALSE))</f>
        <v/>
      </c>
      <c r="I560" s="104" t="str">
        <f>IF(VLOOKUP(ROW()-492,'Report 1 Detail (571 D)'!$A:$S,3,FALSE)="","",VLOOKUP(ROW()-492,'Report 1 Detail (571 D)'!$A:$S,3,FALSE))</f>
        <v/>
      </c>
      <c r="J560" s="55" t="str">
        <f>IF(VLOOKUP(ROW()-492,'Report 1 Detail (571 D)'!$A:$S,4,FALSE)="","",VLOOKUP(ROW()-492,'Report 1 Detail (571 D)'!$A:$S,4,FALSE))</f>
        <v/>
      </c>
      <c r="K560" s="55" t="str">
        <f>IF(VLOOKUP(ROW()-492,'Report 1 Detail (571 D)'!$A:$S,5,FALSE)="","",VLOOKUP(ROW()-492,'Report 1 Detail (571 D)'!$A:$S,5,FALSE))</f>
        <v/>
      </c>
      <c r="L560" s="55" t="str">
        <f>IF(VLOOKUP(ROW()-492,'Report 1 Detail (571 D)'!$A:$S,6,FALSE)="","",VLOOKUP(ROW()-492,'Report 1 Detail (571 D)'!$A:$S,6,FALSE))</f>
        <v/>
      </c>
      <c r="M560" s="55" t="str">
        <f>IF(VLOOKUP(ROW()-492,'Report 1 Detail (571 D)'!$A:$S,7,FALSE)="","",VLOOKUP(ROW()-492,'Report 1 Detail (571 D)'!$A:$S,7,FALSE))</f>
        <v/>
      </c>
      <c r="N560" s="55" t="str">
        <f>IF(VLOOKUP(ROW()-492,'Report 1 Detail (571 D)'!$A:$S,8,FALSE)="","",VLOOKUP(ROW()-492,'Report 1 Detail (571 D)'!$A:$S,8,FALSE))</f>
        <v/>
      </c>
      <c r="O560" s="55" t="str">
        <f>IF(VLOOKUP(ROW()-492,'Report 1 Detail (571 D)'!$A:$S,9,FALSE)="","",VLOOKUP(ROW()-492,'Report 1 Detail (571 D)'!$A:$S,9,FALSE))</f>
        <v/>
      </c>
      <c r="P560" s="55" t="str">
        <f>IF(VLOOKUP(ROW()-492,'Report 1 Detail (571 D)'!$A:$S,10,FALSE)="","",VLOOKUP(ROW()-492,'Report 1 Detail (571 D)'!$A:$S,10,FALSE))</f>
        <v/>
      </c>
      <c r="Q560" s="55" t="str">
        <f>IF(VLOOKUP(ROW()-492,'Report 1 Detail (571 D)'!$A:$S,11,FALSE)="","",VLOOKUP(ROW()-492,'Report 1 Detail (571 D)'!$A:$S,11,FALSE))</f>
        <v/>
      </c>
      <c r="R560" s="55" t="str">
        <f>IF(VLOOKUP(ROW()-492,'Report 1 Detail (571 D)'!$A:$S,12,FALSE)="","",VLOOKUP(ROW()-492,'Report 1 Detail (571 D)'!$A:$S,12,FALSE))</f>
        <v/>
      </c>
      <c r="S560" s="55" t="str">
        <f>IF(VLOOKUP(ROW()-492,'Report 1 Detail (571 D)'!$A:$S,13,FALSE)="","",VLOOKUP(ROW()-492,'Report 1 Detail (571 D)'!$A:$S,13,FALSE))</f>
        <v/>
      </c>
      <c r="T560" s="55" t="str">
        <f>IF(VLOOKUP(ROW()-492,'Report 1 Detail (571 D)'!$A:$S,14,FALSE)="","",VLOOKUP(ROW()-492,'Report 1 Detail (571 D)'!$A:$S,14,FALSE))</f>
        <v/>
      </c>
      <c r="U560" s="55" t="str">
        <f>IF(VLOOKUP(ROW()-492,'Report 1 Detail (571 D)'!$A:$S,15,FALSE)="","",VLOOKUP(ROW()-492,'Report 1 Detail (571 D)'!$A:$S,15,FALSE))</f>
        <v/>
      </c>
      <c r="V560" s="55" t="str">
        <f>IF(VLOOKUP(ROW()-492,'Report 1 Detail (571 D)'!$A:$S,16,FALSE)="","",VLOOKUP(ROW()-492,'Report 1 Detail (571 D)'!$A:$S,16,FALSE))</f>
        <v/>
      </c>
      <c r="W560" s="55" t="str">
        <f>IF(VLOOKUP(ROW()-492,'Report 1 Detail (571 D)'!$A:$S,17,FALSE)="","",VLOOKUP(ROW()-492,'Report 1 Detail (571 D)'!$A:$S,17,FALSE))</f>
        <v/>
      </c>
      <c r="X560" s="104" t="str">
        <f>IF(VLOOKUP(ROW()-492,'Report 1 Detail (571 D)'!$A:$S,18,FALSE)="","",VLOOKUP(ROW()-492,'Report 1 Detail (571 D)'!$A:$S,18,FALSE))</f>
        <v/>
      </c>
      <c r="Y560" s="55" t="str">
        <f>IF(VLOOKUP(ROW()-492,'Report 1 Detail (571 D)'!$A:$S,19,FALSE)="","",VLOOKUP(ROW()-492,'Report 1 Detail (571 D)'!$A:$S,19,FALSE))</f>
        <v/>
      </c>
      <c r="Z560" s="55" t="s">
        <v>81</v>
      </c>
    </row>
    <row r="561" spans="8:26" x14ac:dyDescent="0.25">
      <c r="H561" s="55" t="str">
        <f>IF(VLOOKUP(ROW()-492,'Report 1 Detail (571 D)'!$A:$S,2,FALSE)="","",VLOOKUP(ROW()-492,'Report 1 Detail (571 D)'!$A:$S,2,FALSE))</f>
        <v/>
      </c>
      <c r="I561" s="104" t="str">
        <f>IF(VLOOKUP(ROW()-492,'Report 1 Detail (571 D)'!$A:$S,3,FALSE)="","",VLOOKUP(ROW()-492,'Report 1 Detail (571 D)'!$A:$S,3,FALSE))</f>
        <v/>
      </c>
      <c r="J561" s="55" t="str">
        <f>IF(VLOOKUP(ROW()-492,'Report 1 Detail (571 D)'!$A:$S,4,FALSE)="","",VLOOKUP(ROW()-492,'Report 1 Detail (571 D)'!$A:$S,4,FALSE))</f>
        <v/>
      </c>
      <c r="K561" s="55" t="str">
        <f>IF(VLOOKUP(ROW()-492,'Report 1 Detail (571 D)'!$A:$S,5,FALSE)="","",VLOOKUP(ROW()-492,'Report 1 Detail (571 D)'!$A:$S,5,FALSE))</f>
        <v/>
      </c>
      <c r="L561" s="55" t="str">
        <f>IF(VLOOKUP(ROW()-492,'Report 1 Detail (571 D)'!$A:$S,6,FALSE)="","",VLOOKUP(ROW()-492,'Report 1 Detail (571 D)'!$A:$S,6,FALSE))</f>
        <v/>
      </c>
      <c r="M561" s="55" t="str">
        <f>IF(VLOOKUP(ROW()-492,'Report 1 Detail (571 D)'!$A:$S,7,FALSE)="","",VLOOKUP(ROW()-492,'Report 1 Detail (571 D)'!$A:$S,7,FALSE))</f>
        <v/>
      </c>
      <c r="N561" s="55" t="str">
        <f>IF(VLOOKUP(ROW()-492,'Report 1 Detail (571 D)'!$A:$S,8,FALSE)="","",VLOOKUP(ROW()-492,'Report 1 Detail (571 D)'!$A:$S,8,FALSE))</f>
        <v/>
      </c>
      <c r="O561" s="55" t="str">
        <f>IF(VLOOKUP(ROW()-492,'Report 1 Detail (571 D)'!$A:$S,9,FALSE)="","",VLOOKUP(ROW()-492,'Report 1 Detail (571 D)'!$A:$S,9,FALSE))</f>
        <v/>
      </c>
      <c r="P561" s="55" t="str">
        <f>IF(VLOOKUP(ROW()-492,'Report 1 Detail (571 D)'!$A:$S,10,FALSE)="","",VLOOKUP(ROW()-492,'Report 1 Detail (571 D)'!$A:$S,10,FALSE))</f>
        <v/>
      </c>
      <c r="Q561" s="55" t="str">
        <f>IF(VLOOKUP(ROW()-492,'Report 1 Detail (571 D)'!$A:$S,11,FALSE)="","",VLOOKUP(ROW()-492,'Report 1 Detail (571 D)'!$A:$S,11,FALSE))</f>
        <v/>
      </c>
      <c r="R561" s="55" t="str">
        <f>IF(VLOOKUP(ROW()-492,'Report 1 Detail (571 D)'!$A:$S,12,FALSE)="","",VLOOKUP(ROW()-492,'Report 1 Detail (571 D)'!$A:$S,12,FALSE))</f>
        <v/>
      </c>
      <c r="S561" s="55" t="str">
        <f>IF(VLOOKUP(ROW()-492,'Report 1 Detail (571 D)'!$A:$S,13,FALSE)="","",VLOOKUP(ROW()-492,'Report 1 Detail (571 D)'!$A:$S,13,FALSE))</f>
        <v/>
      </c>
      <c r="T561" s="55" t="str">
        <f>IF(VLOOKUP(ROW()-492,'Report 1 Detail (571 D)'!$A:$S,14,FALSE)="","",VLOOKUP(ROW()-492,'Report 1 Detail (571 D)'!$A:$S,14,FALSE))</f>
        <v/>
      </c>
      <c r="U561" s="55" t="str">
        <f>IF(VLOOKUP(ROW()-492,'Report 1 Detail (571 D)'!$A:$S,15,FALSE)="","",VLOOKUP(ROW()-492,'Report 1 Detail (571 D)'!$A:$S,15,FALSE))</f>
        <v/>
      </c>
      <c r="V561" s="55" t="str">
        <f>IF(VLOOKUP(ROW()-492,'Report 1 Detail (571 D)'!$A:$S,16,FALSE)="","",VLOOKUP(ROW()-492,'Report 1 Detail (571 D)'!$A:$S,16,FALSE))</f>
        <v/>
      </c>
      <c r="W561" s="55" t="str">
        <f>IF(VLOOKUP(ROW()-492,'Report 1 Detail (571 D)'!$A:$S,17,FALSE)="","",VLOOKUP(ROW()-492,'Report 1 Detail (571 D)'!$A:$S,17,FALSE))</f>
        <v/>
      </c>
      <c r="X561" s="104" t="str">
        <f>IF(VLOOKUP(ROW()-492,'Report 1 Detail (571 D)'!$A:$S,18,FALSE)="","",VLOOKUP(ROW()-492,'Report 1 Detail (571 D)'!$A:$S,18,FALSE))</f>
        <v/>
      </c>
      <c r="Y561" s="55" t="str">
        <f>IF(VLOOKUP(ROW()-492,'Report 1 Detail (571 D)'!$A:$S,19,FALSE)="","",VLOOKUP(ROW()-492,'Report 1 Detail (571 D)'!$A:$S,19,FALSE))</f>
        <v/>
      </c>
      <c r="Z561" s="55" t="s">
        <v>81</v>
      </c>
    </row>
    <row r="562" spans="8:26" x14ac:dyDescent="0.25">
      <c r="H562" s="55" t="str">
        <f>IF(VLOOKUP(ROW()-492,'Report 1 Detail (571 D)'!$A:$S,2,FALSE)="","",VLOOKUP(ROW()-492,'Report 1 Detail (571 D)'!$A:$S,2,FALSE))</f>
        <v/>
      </c>
      <c r="I562" s="104" t="str">
        <f>IF(VLOOKUP(ROW()-492,'Report 1 Detail (571 D)'!$A:$S,3,FALSE)="","",VLOOKUP(ROW()-492,'Report 1 Detail (571 D)'!$A:$S,3,FALSE))</f>
        <v/>
      </c>
      <c r="J562" s="55" t="str">
        <f>IF(VLOOKUP(ROW()-492,'Report 1 Detail (571 D)'!$A:$S,4,FALSE)="","",VLOOKUP(ROW()-492,'Report 1 Detail (571 D)'!$A:$S,4,FALSE))</f>
        <v/>
      </c>
      <c r="K562" s="55" t="str">
        <f>IF(VLOOKUP(ROW()-492,'Report 1 Detail (571 D)'!$A:$S,5,FALSE)="","",VLOOKUP(ROW()-492,'Report 1 Detail (571 D)'!$A:$S,5,FALSE))</f>
        <v/>
      </c>
      <c r="L562" s="55" t="str">
        <f>IF(VLOOKUP(ROW()-492,'Report 1 Detail (571 D)'!$A:$S,6,FALSE)="","",VLOOKUP(ROW()-492,'Report 1 Detail (571 D)'!$A:$S,6,FALSE))</f>
        <v/>
      </c>
      <c r="M562" s="55" t="str">
        <f>IF(VLOOKUP(ROW()-492,'Report 1 Detail (571 D)'!$A:$S,7,FALSE)="","",VLOOKUP(ROW()-492,'Report 1 Detail (571 D)'!$A:$S,7,FALSE))</f>
        <v/>
      </c>
      <c r="N562" s="55" t="str">
        <f>IF(VLOOKUP(ROW()-492,'Report 1 Detail (571 D)'!$A:$S,8,FALSE)="","",VLOOKUP(ROW()-492,'Report 1 Detail (571 D)'!$A:$S,8,FALSE))</f>
        <v/>
      </c>
      <c r="O562" s="55" t="str">
        <f>IF(VLOOKUP(ROW()-492,'Report 1 Detail (571 D)'!$A:$S,9,FALSE)="","",VLOOKUP(ROW()-492,'Report 1 Detail (571 D)'!$A:$S,9,FALSE))</f>
        <v/>
      </c>
      <c r="P562" s="55" t="str">
        <f>IF(VLOOKUP(ROW()-492,'Report 1 Detail (571 D)'!$A:$S,10,FALSE)="","",VLOOKUP(ROW()-492,'Report 1 Detail (571 D)'!$A:$S,10,FALSE))</f>
        <v/>
      </c>
      <c r="Q562" s="55" t="str">
        <f>IF(VLOOKUP(ROW()-492,'Report 1 Detail (571 D)'!$A:$S,11,FALSE)="","",VLOOKUP(ROW()-492,'Report 1 Detail (571 D)'!$A:$S,11,FALSE))</f>
        <v/>
      </c>
      <c r="R562" s="55" t="str">
        <f>IF(VLOOKUP(ROW()-492,'Report 1 Detail (571 D)'!$A:$S,12,FALSE)="","",VLOOKUP(ROW()-492,'Report 1 Detail (571 D)'!$A:$S,12,FALSE))</f>
        <v/>
      </c>
      <c r="S562" s="55" t="str">
        <f>IF(VLOOKUP(ROW()-492,'Report 1 Detail (571 D)'!$A:$S,13,FALSE)="","",VLOOKUP(ROW()-492,'Report 1 Detail (571 D)'!$A:$S,13,FALSE))</f>
        <v/>
      </c>
      <c r="T562" s="55" t="str">
        <f>IF(VLOOKUP(ROW()-492,'Report 1 Detail (571 D)'!$A:$S,14,FALSE)="","",VLOOKUP(ROW()-492,'Report 1 Detail (571 D)'!$A:$S,14,FALSE))</f>
        <v/>
      </c>
      <c r="U562" s="55" t="str">
        <f>IF(VLOOKUP(ROW()-492,'Report 1 Detail (571 D)'!$A:$S,15,FALSE)="","",VLOOKUP(ROW()-492,'Report 1 Detail (571 D)'!$A:$S,15,FALSE))</f>
        <v/>
      </c>
      <c r="V562" s="55" t="str">
        <f>IF(VLOOKUP(ROW()-492,'Report 1 Detail (571 D)'!$A:$S,16,FALSE)="","",VLOOKUP(ROW()-492,'Report 1 Detail (571 D)'!$A:$S,16,FALSE))</f>
        <v/>
      </c>
      <c r="W562" s="55" t="str">
        <f>IF(VLOOKUP(ROW()-492,'Report 1 Detail (571 D)'!$A:$S,17,FALSE)="","",VLOOKUP(ROW()-492,'Report 1 Detail (571 D)'!$A:$S,17,FALSE))</f>
        <v/>
      </c>
      <c r="X562" s="104" t="str">
        <f>IF(VLOOKUP(ROW()-492,'Report 1 Detail (571 D)'!$A:$S,18,FALSE)="","",VLOOKUP(ROW()-492,'Report 1 Detail (571 D)'!$A:$S,18,FALSE))</f>
        <v/>
      </c>
      <c r="Y562" s="55" t="str">
        <f>IF(VLOOKUP(ROW()-492,'Report 1 Detail (571 D)'!$A:$S,19,FALSE)="","",VLOOKUP(ROW()-492,'Report 1 Detail (571 D)'!$A:$S,19,FALSE))</f>
        <v/>
      </c>
      <c r="Z562" s="55" t="s">
        <v>81</v>
      </c>
    </row>
    <row r="563" spans="8:26" x14ac:dyDescent="0.25">
      <c r="H563" s="55" t="str">
        <f>IF(VLOOKUP(ROW()-492,'Report 1 Detail (571 D)'!$A:$S,2,FALSE)="","",VLOOKUP(ROW()-492,'Report 1 Detail (571 D)'!$A:$S,2,FALSE))</f>
        <v/>
      </c>
      <c r="I563" s="104" t="str">
        <f>IF(VLOOKUP(ROW()-492,'Report 1 Detail (571 D)'!$A:$S,3,FALSE)="","",VLOOKUP(ROW()-492,'Report 1 Detail (571 D)'!$A:$S,3,FALSE))</f>
        <v/>
      </c>
      <c r="J563" s="55" t="str">
        <f>IF(VLOOKUP(ROW()-492,'Report 1 Detail (571 D)'!$A:$S,4,FALSE)="","",VLOOKUP(ROW()-492,'Report 1 Detail (571 D)'!$A:$S,4,FALSE))</f>
        <v/>
      </c>
      <c r="K563" s="55" t="str">
        <f>IF(VLOOKUP(ROW()-492,'Report 1 Detail (571 D)'!$A:$S,5,FALSE)="","",VLOOKUP(ROW()-492,'Report 1 Detail (571 D)'!$A:$S,5,FALSE))</f>
        <v/>
      </c>
      <c r="L563" s="55" t="str">
        <f>IF(VLOOKUP(ROW()-492,'Report 1 Detail (571 D)'!$A:$S,6,FALSE)="","",VLOOKUP(ROW()-492,'Report 1 Detail (571 D)'!$A:$S,6,FALSE))</f>
        <v/>
      </c>
      <c r="M563" s="55" t="str">
        <f>IF(VLOOKUP(ROW()-492,'Report 1 Detail (571 D)'!$A:$S,7,FALSE)="","",VLOOKUP(ROW()-492,'Report 1 Detail (571 D)'!$A:$S,7,FALSE))</f>
        <v/>
      </c>
      <c r="N563" s="55" t="str">
        <f>IF(VLOOKUP(ROW()-492,'Report 1 Detail (571 D)'!$A:$S,8,FALSE)="","",VLOOKUP(ROW()-492,'Report 1 Detail (571 D)'!$A:$S,8,FALSE))</f>
        <v/>
      </c>
      <c r="O563" s="55" t="str">
        <f>IF(VLOOKUP(ROW()-492,'Report 1 Detail (571 D)'!$A:$S,9,FALSE)="","",VLOOKUP(ROW()-492,'Report 1 Detail (571 D)'!$A:$S,9,FALSE))</f>
        <v/>
      </c>
      <c r="P563" s="55" t="str">
        <f>IF(VLOOKUP(ROW()-492,'Report 1 Detail (571 D)'!$A:$S,10,FALSE)="","",VLOOKUP(ROW()-492,'Report 1 Detail (571 D)'!$A:$S,10,FALSE))</f>
        <v/>
      </c>
      <c r="Q563" s="55" t="str">
        <f>IF(VLOOKUP(ROW()-492,'Report 1 Detail (571 D)'!$A:$S,11,FALSE)="","",VLOOKUP(ROW()-492,'Report 1 Detail (571 D)'!$A:$S,11,FALSE))</f>
        <v/>
      </c>
      <c r="R563" s="55" t="str">
        <f>IF(VLOOKUP(ROW()-492,'Report 1 Detail (571 D)'!$A:$S,12,FALSE)="","",VLOOKUP(ROW()-492,'Report 1 Detail (571 D)'!$A:$S,12,FALSE))</f>
        <v/>
      </c>
      <c r="S563" s="55" t="str">
        <f>IF(VLOOKUP(ROW()-492,'Report 1 Detail (571 D)'!$A:$S,13,FALSE)="","",VLOOKUP(ROW()-492,'Report 1 Detail (571 D)'!$A:$S,13,FALSE))</f>
        <v/>
      </c>
      <c r="T563" s="55" t="str">
        <f>IF(VLOOKUP(ROW()-492,'Report 1 Detail (571 D)'!$A:$S,14,FALSE)="","",VLOOKUP(ROW()-492,'Report 1 Detail (571 D)'!$A:$S,14,FALSE))</f>
        <v/>
      </c>
      <c r="U563" s="55" t="str">
        <f>IF(VLOOKUP(ROW()-492,'Report 1 Detail (571 D)'!$A:$S,15,FALSE)="","",VLOOKUP(ROW()-492,'Report 1 Detail (571 D)'!$A:$S,15,FALSE))</f>
        <v/>
      </c>
      <c r="V563" s="55" t="str">
        <f>IF(VLOOKUP(ROW()-492,'Report 1 Detail (571 D)'!$A:$S,16,FALSE)="","",VLOOKUP(ROW()-492,'Report 1 Detail (571 D)'!$A:$S,16,FALSE))</f>
        <v/>
      </c>
      <c r="W563" s="55" t="str">
        <f>IF(VLOOKUP(ROW()-492,'Report 1 Detail (571 D)'!$A:$S,17,FALSE)="","",VLOOKUP(ROW()-492,'Report 1 Detail (571 D)'!$A:$S,17,FALSE))</f>
        <v/>
      </c>
      <c r="X563" s="104" t="str">
        <f>IF(VLOOKUP(ROW()-492,'Report 1 Detail (571 D)'!$A:$S,18,FALSE)="","",VLOOKUP(ROW()-492,'Report 1 Detail (571 D)'!$A:$S,18,FALSE))</f>
        <v/>
      </c>
      <c r="Y563" s="55" t="str">
        <f>IF(VLOOKUP(ROW()-492,'Report 1 Detail (571 D)'!$A:$S,19,FALSE)="","",VLOOKUP(ROW()-492,'Report 1 Detail (571 D)'!$A:$S,19,FALSE))</f>
        <v/>
      </c>
      <c r="Z563" s="55" t="s">
        <v>81</v>
      </c>
    </row>
    <row r="564" spans="8:26" x14ac:dyDescent="0.25">
      <c r="H564" s="55" t="str">
        <f>IF(VLOOKUP(ROW()-492,'Report 1 Detail (571 D)'!$A:$S,2,FALSE)="","",VLOOKUP(ROW()-492,'Report 1 Detail (571 D)'!$A:$S,2,FALSE))</f>
        <v/>
      </c>
      <c r="I564" s="104" t="str">
        <f>IF(VLOOKUP(ROW()-492,'Report 1 Detail (571 D)'!$A:$S,3,FALSE)="","",VLOOKUP(ROW()-492,'Report 1 Detail (571 D)'!$A:$S,3,FALSE))</f>
        <v/>
      </c>
      <c r="J564" s="55" t="str">
        <f>IF(VLOOKUP(ROW()-492,'Report 1 Detail (571 D)'!$A:$S,4,FALSE)="","",VLOOKUP(ROW()-492,'Report 1 Detail (571 D)'!$A:$S,4,FALSE))</f>
        <v/>
      </c>
      <c r="K564" s="55" t="str">
        <f>IF(VLOOKUP(ROW()-492,'Report 1 Detail (571 D)'!$A:$S,5,FALSE)="","",VLOOKUP(ROW()-492,'Report 1 Detail (571 D)'!$A:$S,5,FALSE))</f>
        <v/>
      </c>
      <c r="L564" s="55" t="str">
        <f>IF(VLOOKUP(ROW()-492,'Report 1 Detail (571 D)'!$A:$S,6,FALSE)="","",VLOOKUP(ROW()-492,'Report 1 Detail (571 D)'!$A:$S,6,FALSE))</f>
        <v/>
      </c>
      <c r="M564" s="55" t="str">
        <f>IF(VLOOKUP(ROW()-492,'Report 1 Detail (571 D)'!$A:$S,7,FALSE)="","",VLOOKUP(ROW()-492,'Report 1 Detail (571 D)'!$A:$S,7,FALSE))</f>
        <v/>
      </c>
      <c r="N564" s="55" t="str">
        <f>IF(VLOOKUP(ROW()-492,'Report 1 Detail (571 D)'!$A:$S,8,FALSE)="","",VLOOKUP(ROW()-492,'Report 1 Detail (571 D)'!$A:$S,8,FALSE))</f>
        <v/>
      </c>
      <c r="O564" s="55" t="str">
        <f>IF(VLOOKUP(ROW()-492,'Report 1 Detail (571 D)'!$A:$S,9,FALSE)="","",VLOOKUP(ROW()-492,'Report 1 Detail (571 D)'!$A:$S,9,FALSE))</f>
        <v/>
      </c>
      <c r="P564" s="55" t="str">
        <f>IF(VLOOKUP(ROW()-492,'Report 1 Detail (571 D)'!$A:$S,10,FALSE)="","",VLOOKUP(ROW()-492,'Report 1 Detail (571 D)'!$A:$S,10,FALSE))</f>
        <v/>
      </c>
      <c r="Q564" s="55" t="str">
        <f>IF(VLOOKUP(ROW()-492,'Report 1 Detail (571 D)'!$A:$S,11,FALSE)="","",VLOOKUP(ROW()-492,'Report 1 Detail (571 D)'!$A:$S,11,FALSE))</f>
        <v/>
      </c>
      <c r="R564" s="55" t="str">
        <f>IF(VLOOKUP(ROW()-492,'Report 1 Detail (571 D)'!$A:$S,12,FALSE)="","",VLOOKUP(ROW()-492,'Report 1 Detail (571 D)'!$A:$S,12,FALSE))</f>
        <v/>
      </c>
      <c r="S564" s="55" t="str">
        <f>IF(VLOOKUP(ROW()-492,'Report 1 Detail (571 D)'!$A:$S,13,FALSE)="","",VLOOKUP(ROW()-492,'Report 1 Detail (571 D)'!$A:$S,13,FALSE))</f>
        <v/>
      </c>
      <c r="T564" s="55" t="str">
        <f>IF(VLOOKUP(ROW()-492,'Report 1 Detail (571 D)'!$A:$S,14,FALSE)="","",VLOOKUP(ROW()-492,'Report 1 Detail (571 D)'!$A:$S,14,FALSE))</f>
        <v/>
      </c>
      <c r="U564" s="55" t="str">
        <f>IF(VLOOKUP(ROW()-492,'Report 1 Detail (571 D)'!$A:$S,15,FALSE)="","",VLOOKUP(ROW()-492,'Report 1 Detail (571 D)'!$A:$S,15,FALSE))</f>
        <v/>
      </c>
      <c r="V564" s="55" t="str">
        <f>IF(VLOOKUP(ROW()-492,'Report 1 Detail (571 D)'!$A:$S,16,FALSE)="","",VLOOKUP(ROW()-492,'Report 1 Detail (571 D)'!$A:$S,16,FALSE))</f>
        <v/>
      </c>
      <c r="W564" s="55" t="str">
        <f>IF(VLOOKUP(ROW()-492,'Report 1 Detail (571 D)'!$A:$S,17,FALSE)="","",VLOOKUP(ROW()-492,'Report 1 Detail (571 D)'!$A:$S,17,FALSE))</f>
        <v/>
      </c>
      <c r="X564" s="104" t="str">
        <f>IF(VLOOKUP(ROW()-492,'Report 1 Detail (571 D)'!$A:$S,18,FALSE)="","",VLOOKUP(ROW()-492,'Report 1 Detail (571 D)'!$A:$S,18,FALSE))</f>
        <v/>
      </c>
      <c r="Y564" s="55" t="str">
        <f>IF(VLOOKUP(ROW()-492,'Report 1 Detail (571 D)'!$A:$S,19,FALSE)="","",VLOOKUP(ROW()-492,'Report 1 Detail (571 D)'!$A:$S,19,FALSE))</f>
        <v/>
      </c>
      <c r="Z564" s="55" t="s">
        <v>81</v>
      </c>
    </row>
    <row r="565" spans="8:26" x14ac:dyDescent="0.25">
      <c r="H565" s="55" t="str">
        <f>IF(VLOOKUP(ROW()-492,'Report 1 Detail (571 D)'!$A:$S,2,FALSE)="","",VLOOKUP(ROW()-492,'Report 1 Detail (571 D)'!$A:$S,2,FALSE))</f>
        <v/>
      </c>
      <c r="I565" s="104" t="str">
        <f>IF(VLOOKUP(ROW()-492,'Report 1 Detail (571 D)'!$A:$S,3,FALSE)="","",VLOOKUP(ROW()-492,'Report 1 Detail (571 D)'!$A:$S,3,FALSE))</f>
        <v/>
      </c>
      <c r="J565" s="55" t="str">
        <f>IF(VLOOKUP(ROW()-492,'Report 1 Detail (571 D)'!$A:$S,4,FALSE)="","",VLOOKUP(ROW()-492,'Report 1 Detail (571 D)'!$A:$S,4,FALSE))</f>
        <v/>
      </c>
      <c r="K565" s="55" t="str">
        <f>IF(VLOOKUP(ROW()-492,'Report 1 Detail (571 D)'!$A:$S,5,FALSE)="","",VLOOKUP(ROW()-492,'Report 1 Detail (571 D)'!$A:$S,5,FALSE))</f>
        <v/>
      </c>
      <c r="L565" s="55" t="str">
        <f>IF(VLOOKUP(ROW()-492,'Report 1 Detail (571 D)'!$A:$S,6,FALSE)="","",VLOOKUP(ROW()-492,'Report 1 Detail (571 D)'!$A:$S,6,FALSE))</f>
        <v/>
      </c>
      <c r="M565" s="55" t="str">
        <f>IF(VLOOKUP(ROW()-492,'Report 1 Detail (571 D)'!$A:$S,7,FALSE)="","",VLOOKUP(ROW()-492,'Report 1 Detail (571 D)'!$A:$S,7,FALSE))</f>
        <v/>
      </c>
      <c r="N565" s="55" t="str">
        <f>IF(VLOOKUP(ROW()-492,'Report 1 Detail (571 D)'!$A:$S,8,FALSE)="","",VLOOKUP(ROW()-492,'Report 1 Detail (571 D)'!$A:$S,8,FALSE))</f>
        <v/>
      </c>
      <c r="O565" s="55" t="str">
        <f>IF(VLOOKUP(ROW()-492,'Report 1 Detail (571 D)'!$A:$S,9,FALSE)="","",VLOOKUP(ROW()-492,'Report 1 Detail (571 D)'!$A:$S,9,FALSE))</f>
        <v/>
      </c>
      <c r="P565" s="55" t="str">
        <f>IF(VLOOKUP(ROW()-492,'Report 1 Detail (571 D)'!$A:$S,10,FALSE)="","",VLOOKUP(ROW()-492,'Report 1 Detail (571 D)'!$A:$S,10,FALSE))</f>
        <v/>
      </c>
      <c r="Q565" s="55" t="str">
        <f>IF(VLOOKUP(ROW()-492,'Report 1 Detail (571 D)'!$A:$S,11,FALSE)="","",VLOOKUP(ROW()-492,'Report 1 Detail (571 D)'!$A:$S,11,FALSE))</f>
        <v/>
      </c>
      <c r="R565" s="55" t="str">
        <f>IF(VLOOKUP(ROW()-492,'Report 1 Detail (571 D)'!$A:$S,12,FALSE)="","",VLOOKUP(ROW()-492,'Report 1 Detail (571 D)'!$A:$S,12,FALSE))</f>
        <v/>
      </c>
      <c r="S565" s="55" t="str">
        <f>IF(VLOOKUP(ROW()-492,'Report 1 Detail (571 D)'!$A:$S,13,FALSE)="","",VLOOKUP(ROW()-492,'Report 1 Detail (571 D)'!$A:$S,13,FALSE))</f>
        <v/>
      </c>
      <c r="T565" s="55" t="str">
        <f>IF(VLOOKUP(ROW()-492,'Report 1 Detail (571 D)'!$A:$S,14,FALSE)="","",VLOOKUP(ROW()-492,'Report 1 Detail (571 D)'!$A:$S,14,FALSE))</f>
        <v/>
      </c>
      <c r="U565" s="55" t="str">
        <f>IF(VLOOKUP(ROW()-492,'Report 1 Detail (571 D)'!$A:$S,15,FALSE)="","",VLOOKUP(ROW()-492,'Report 1 Detail (571 D)'!$A:$S,15,FALSE))</f>
        <v/>
      </c>
      <c r="V565" s="55" t="str">
        <f>IF(VLOOKUP(ROW()-492,'Report 1 Detail (571 D)'!$A:$S,16,FALSE)="","",VLOOKUP(ROW()-492,'Report 1 Detail (571 D)'!$A:$S,16,FALSE))</f>
        <v/>
      </c>
      <c r="W565" s="55" t="str">
        <f>IF(VLOOKUP(ROW()-492,'Report 1 Detail (571 D)'!$A:$S,17,FALSE)="","",VLOOKUP(ROW()-492,'Report 1 Detail (571 D)'!$A:$S,17,FALSE))</f>
        <v/>
      </c>
      <c r="X565" s="104" t="str">
        <f>IF(VLOOKUP(ROW()-492,'Report 1 Detail (571 D)'!$A:$S,18,FALSE)="","",VLOOKUP(ROW()-492,'Report 1 Detail (571 D)'!$A:$S,18,FALSE))</f>
        <v/>
      </c>
      <c r="Y565" s="55" t="str">
        <f>IF(VLOOKUP(ROW()-492,'Report 1 Detail (571 D)'!$A:$S,19,FALSE)="","",VLOOKUP(ROW()-492,'Report 1 Detail (571 D)'!$A:$S,19,FALSE))</f>
        <v/>
      </c>
      <c r="Z565" s="55" t="s">
        <v>81</v>
      </c>
    </row>
    <row r="566" spans="8:26" x14ac:dyDescent="0.25">
      <c r="H566" s="55" t="str">
        <f>IF(VLOOKUP(ROW()-492,'Report 1 Detail (571 D)'!$A:$S,2,FALSE)="","",VLOOKUP(ROW()-492,'Report 1 Detail (571 D)'!$A:$S,2,FALSE))</f>
        <v/>
      </c>
      <c r="I566" s="104" t="str">
        <f>IF(VLOOKUP(ROW()-492,'Report 1 Detail (571 D)'!$A:$S,3,FALSE)="","",VLOOKUP(ROW()-492,'Report 1 Detail (571 D)'!$A:$S,3,FALSE))</f>
        <v/>
      </c>
      <c r="J566" s="55" t="str">
        <f>IF(VLOOKUP(ROW()-492,'Report 1 Detail (571 D)'!$A:$S,4,FALSE)="","",VLOOKUP(ROW()-492,'Report 1 Detail (571 D)'!$A:$S,4,FALSE))</f>
        <v/>
      </c>
      <c r="K566" s="55" t="str">
        <f>IF(VLOOKUP(ROW()-492,'Report 1 Detail (571 D)'!$A:$S,5,FALSE)="","",VLOOKUP(ROW()-492,'Report 1 Detail (571 D)'!$A:$S,5,FALSE))</f>
        <v/>
      </c>
      <c r="L566" s="55" t="str">
        <f>IF(VLOOKUP(ROW()-492,'Report 1 Detail (571 D)'!$A:$S,6,FALSE)="","",VLOOKUP(ROW()-492,'Report 1 Detail (571 D)'!$A:$S,6,FALSE))</f>
        <v/>
      </c>
      <c r="M566" s="55" t="str">
        <f>IF(VLOOKUP(ROW()-492,'Report 1 Detail (571 D)'!$A:$S,7,FALSE)="","",VLOOKUP(ROW()-492,'Report 1 Detail (571 D)'!$A:$S,7,FALSE))</f>
        <v/>
      </c>
      <c r="N566" s="55" t="str">
        <f>IF(VLOOKUP(ROW()-492,'Report 1 Detail (571 D)'!$A:$S,8,FALSE)="","",VLOOKUP(ROW()-492,'Report 1 Detail (571 D)'!$A:$S,8,FALSE))</f>
        <v/>
      </c>
      <c r="O566" s="55" t="str">
        <f>IF(VLOOKUP(ROW()-492,'Report 1 Detail (571 D)'!$A:$S,9,FALSE)="","",VLOOKUP(ROW()-492,'Report 1 Detail (571 D)'!$A:$S,9,FALSE))</f>
        <v/>
      </c>
      <c r="P566" s="55" t="str">
        <f>IF(VLOOKUP(ROW()-492,'Report 1 Detail (571 D)'!$A:$S,10,FALSE)="","",VLOOKUP(ROW()-492,'Report 1 Detail (571 D)'!$A:$S,10,FALSE))</f>
        <v/>
      </c>
      <c r="Q566" s="55" t="str">
        <f>IF(VLOOKUP(ROW()-492,'Report 1 Detail (571 D)'!$A:$S,11,FALSE)="","",VLOOKUP(ROW()-492,'Report 1 Detail (571 D)'!$A:$S,11,FALSE))</f>
        <v/>
      </c>
      <c r="R566" s="55" t="str">
        <f>IF(VLOOKUP(ROW()-492,'Report 1 Detail (571 D)'!$A:$S,12,FALSE)="","",VLOOKUP(ROW()-492,'Report 1 Detail (571 D)'!$A:$S,12,FALSE))</f>
        <v/>
      </c>
      <c r="S566" s="55" t="str">
        <f>IF(VLOOKUP(ROW()-492,'Report 1 Detail (571 D)'!$A:$S,13,FALSE)="","",VLOOKUP(ROW()-492,'Report 1 Detail (571 D)'!$A:$S,13,FALSE))</f>
        <v/>
      </c>
      <c r="T566" s="55" t="str">
        <f>IF(VLOOKUP(ROW()-492,'Report 1 Detail (571 D)'!$A:$S,14,FALSE)="","",VLOOKUP(ROW()-492,'Report 1 Detail (571 D)'!$A:$S,14,FALSE))</f>
        <v/>
      </c>
      <c r="U566" s="55" t="str">
        <f>IF(VLOOKUP(ROW()-492,'Report 1 Detail (571 D)'!$A:$S,15,FALSE)="","",VLOOKUP(ROW()-492,'Report 1 Detail (571 D)'!$A:$S,15,FALSE))</f>
        <v/>
      </c>
      <c r="V566" s="55" t="str">
        <f>IF(VLOOKUP(ROW()-492,'Report 1 Detail (571 D)'!$A:$S,16,FALSE)="","",VLOOKUP(ROW()-492,'Report 1 Detail (571 D)'!$A:$S,16,FALSE))</f>
        <v/>
      </c>
      <c r="W566" s="55" t="str">
        <f>IF(VLOOKUP(ROW()-492,'Report 1 Detail (571 D)'!$A:$S,17,FALSE)="","",VLOOKUP(ROW()-492,'Report 1 Detail (571 D)'!$A:$S,17,FALSE))</f>
        <v/>
      </c>
      <c r="X566" s="104" t="str">
        <f>IF(VLOOKUP(ROW()-492,'Report 1 Detail (571 D)'!$A:$S,18,FALSE)="","",VLOOKUP(ROW()-492,'Report 1 Detail (571 D)'!$A:$S,18,FALSE))</f>
        <v/>
      </c>
      <c r="Y566" s="55" t="str">
        <f>IF(VLOOKUP(ROW()-492,'Report 1 Detail (571 D)'!$A:$S,19,FALSE)="","",VLOOKUP(ROW()-492,'Report 1 Detail (571 D)'!$A:$S,19,FALSE))</f>
        <v/>
      </c>
      <c r="Z566" s="55" t="s">
        <v>81</v>
      </c>
    </row>
    <row r="567" spans="8:26" x14ac:dyDescent="0.25">
      <c r="H567" s="55" t="str">
        <f>IF(VLOOKUP(ROW()-492,'Report 1 Detail (571 D)'!$A:$S,2,FALSE)="","",VLOOKUP(ROW()-492,'Report 1 Detail (571 D)'!$A:$S,2,FALSE))</f>
        <v/>
      </c>
      <c r="I567" s="104" t="str">
        <f>IF(VLOOKUP(ROW()-492,'Report 1 Detail (571 D)'!$A:$S,3,FALSE)="","",VLOOKUP(ROW()-492,'Report 1 Detail (571 D)'!$A:$S,3,FALSE))</f>
        <v/>
      </c>
      <c r="J567" s="55" t="str">
        <f>IF(VLOOKUP(ROW()-492,'Report 1 Detail (571 D)'!$A:$S,4,FALSE)="","",VLOOKUP(ROW()-492,'Report 1 Detail (571 D)'!$A:$S,4,FALSE))</f>
        <v/>
      </c>
      <c r="K567" s="55" t="str">
        <f>IF(VLOOKUP(ROW()-492,'Report 1 Detail (571 D)'!$A:$S,5,FALSE)="","",VLOOKUP(ROW()-492,'Report 1 Detail (571 D)'!$A:$S,5,FALSE))</f>
        <v/>
      </c>
      <c r="L567" s="55" t="str">
        <f>IF(VLOOKUP(ROW()-492,'Report 1 Detail (571 D)'!$A:$S,6,FALSE)="","",VLOOKUP(ROW()-492,'Report 1 Detail (571 D)'!$A:$S,6,FALSE))</f>
        <v/>
      </c>
      <c r="M567" s="55" t="str">
        <f>IF(VLOOKUP(ROW()-492,'Report 1 Detail (571 D)'!$A:$S,7,FALSE)="","",VLOOKUP(ROW()-492,'Report 1 Detail (571 D)'!$A:$S,7,FALSE))</f>
        <v/>
      </c>
      <c r="N567" s="55" t="str">
        <f>IF(VLOOKUP(ROW()-492,'Report 1 Detail (571 D)'!$A:$S,8,FALSE)="","",VLOOKUP(ROW()-492,'Report 1 Detail (571 D)'!$A:$S,8,FALSE))</f>
        <v/>
      </c>
      <c r="O567" s="55" t="str">
        <f>IF(VLOOKUP(ROW()-492,'Report 1 Detail (571 D)'!$A:$S,9,FALSE)="","",VLOOKUP(ROW()-492,'Report 1 Detail (571 D)'!$A:$S,9,FALSE))</f>
        <v/>
      </c>
      <c r="P567" s="55" t="str">
        <f>IF(VLOOKUP(ROW()-492,'Report 1 Detail (571 D)'!$A:$S,10,FALSE)="","",VLOOKUP(ROW()-492,'Report 1 Detail (571 D)'!$A:$S,10,FALSE))</f>
        <v/>
      </c>
      <c r="Q567" s="55" t="str">
        <f>IF(VLOOKUP(ROW()-492,'Report 1 Detail (571 D)'!$A:$S,11,FALSE)="","",VLOOKUP(ROW()-492,'Report 1 Detail (571 D)'!$A:$S,11,FALSE))</f>
        <v/>
      </c>
      <c r="R567" s="55" t="str">
        <f>IF(VLOOKUP(ROW()-492,'Report 1 Detail (571 D)'!$A:$S,12,FALSE)="","",VLOOKUP(ROW()-492,'Report 1 Detail (571 D)'!$A:$S,12,FALSE))</f>
        <v/>
      </c>
      <c r="S567" s="55" t="str">
        <f>IF(VLOOKUP(ROW()-492,'Report 1 Detail (571 D)'!$A:$S,13,FALSE)="","",VLOOKUP(ROW()-492,'Report 1 Detail (571 D)'!$A:$S,13,FALSE))</f>
        <v/>
      </c>
      <c r="T567" s="55" t="str">
        <f>IF(VLOOKUP(ROW()-492,'Report 1 Detail (571 D)'!$A:$S,14,FALSE)="","",VLOOKUP(ROW()-492,'Report 1 Detail (571 D)'!$A:$S,14,FALSE))</f>
        <v/>
      </c>
      <c r="U567" s="55" t="str">
        <f>IF(VLOOKUP(ROW()-492,'Report 1 Detail (571 D)'!$A:$S,15,FALSE)="","",VLOOKUP(ROW()-492,'Report 1 Detail (571 D)'!$A:$S,15,FALSE))</f>
        <v/>
      </c>
      <c r="V567" s="55" t="str">
        <f>IF(VLOOKUP(ROW()-492,'Report 1 Detail (571 D)'!$A:$S,16,FALSE)="","",VLOOKUP(ROW()-492,'Report 1 Detail (571 D)'!$A:$S,16,FALSE))</f>
        <v/>
      </c>
      <c r="W567" s="55" t="str">
        <f>IF(VLOOKUP(ROW()-492,'Report 1 Detail (571 D)'!$A:$S,17,FALSE)="","",VLOOKUP(ROW()-492,'Report 1 Detail (571 D)'!$A:$S,17,FALSE))</f>
        <v/>
      </c>
      <c r="X567" s="104" t="str">
        <f>IF(VLOOKUP(ROW()-492,'Report 1 Detail (571 D)'!$A:$S,18,FALSE)="","",VLOOKUP(ROW()-492,'Report 1 Detail (571 D)'!$A:$S,18,FALSE))</f>
        <v/>
      </c>
      <c r="Y567" s="55" t="str">
        <f>IF(VLOOKUP(ROW()-492,'Report 1 Detail (571 D)'!$A:$S,19,FALSE)="","",VLOOKUP(ROW()-492,'Report 1 Detail (571 D)'!$A:$S,19,FALSE))</f>
        <v/>
      </c>
      <c r="Z567" s="55" t="s">
        <v>81</v>
      </c>
    </row>
    <row r="568" spans="8:26" x14ac:dyDescent="0.25">
      <c r="H568" s="55" t="str">
        <f>IF(VLOOKUP(ROW()-492,'Report 1 Detail (571 D)'!$A:$S,2,FALSE)="","",VLOOKUP(ROW()-492,'Report 1 Detail (571 D)'!$A:$S,2,FALSE))</f>
        <v/>
      </c>
      <c r="I568" s="104" t="str">
        <f>IF(VLOOKUP(ROW()-492,'Report 1 Detail (571 D)'!$A:$S,3,FALSE)="","",VLOOKUP(ROW()-492,'Report 1 Detail (571 D)'!$A:$S,3,FALSE))</f>
        <v/>
      </c>
      <c r="J568" s="55" t="str">
        <f>IF(VLOOKUP(ROW()-492,'Report 1 Detail (571 D)'!$A:$S,4,FALSE)="","",VLOOKUP(ROW()-492,'Report 1 Detail (571 D)'!$A:$S,4,FALSE))</f>
        <v/>
      </c>
      <c r="K568" s="55" t="str">
        <f>IF(VLOOKUP(ROW()-492,'Report 1 Detail (571 D)'!$A:$S,5,FALSE)="","",VLOOKUP(ROW()-492,'Report 1 Detail (571 D)'!$A:$S,5,FALSE))</f>
        <v/>
      </c>
      <c r="L568" s="55" t="str">
        <f>IF(VLOOKUP(ROW()-492,'Report 1 Detail (571 D)'!$A:$S,6,FALSE)="","",VLOOKUP(ROW()-492,'Report 1 Detail (571 D)'!$A:$S,6,FALSE))</f>
        <v/>
      </c>
      <c r="M568" s="55" t="str">
        <f>IF(VLOOKUP(ROW()-492,'Report 1 Detail (571 D)'!$A:$S,7,FALSE)="","",VLOOKUP(ROW()-492,'Report 1 Detail (571 D)'!$A:$S,7,FALSE))</f>
        <v/>
      </c>
      <c r="N568" s="55" t="str">
        <f>IF(VLOOKUP(ROW()-492,'Report 1 Detail (571 D)'!$A:$S,8,FALSE)="","",VLOOKUP(ROW()-492,'Report 1 Detail (571 D)'!$A:$S,8,FALSE))</f>
        <v/>
      </c>
      <c r="O568" s="55" t="str">
        <f>IF(VLOOKUP(ROW()-492,'Report 1 Detail (571 D)'!$A:$S,9,FALSE)="","",VLOOKUP(ROW()-492,'Report 1 Detail (571 D)'!$A:$S,9,FALSE))</f>
        <v/>
      </c>
      <c r="P568" s="55" t="str">
        <f>IF(VLOOKUP(ROW()-492,'Report 1 Detail (571 D)'!$A:$S,10,FALSE)="","",VLOOKUP(ROW()-492,'Report 1 Detail (571 D)'!$A:$S,10,FALSE))</f>
        <v/>
      </c>
      <c r="Q568" s="55" t="str">
        <f>IF(VLOOKUP(ROW()-492,'Report 1 Detail (571 D)'!$A:$S,11,FALSE)="","",VLOOKUP(ROW()-492,'Report 1 Detail (571 D)'!$A:$S,11,FALSE))</f>
        <v/>
      </c>
      <c r="R568" s="55" t="str">
        <f>IF(VLOOKUP(ROW()-492,'Report 1 Detail (571 D)'!$A:$S,12,FALSE)="","",VLOOKUP(ROW()-492,'Report 1 Detail (571 D)'!$A:$S,12,FALSE))</f>
        <v/>
      </c>
      <c r="S568" s="55" t="str">
        <f>IF(VLOOKUP(ROW()-492,'Report 1 Detail (571 D)'!$A:$S,13,FALSE)="","",VLOOKUP(ROW()-492,'Report 1 Detail (571 D)'!$A:$S,13,FALSE))</f>
        <v/>
      </c>
      <c r="T568" s="55" t="str">
        <f>IF(VLOOKUP(ROW()-492,'Report 1 Detail (571 D)'!$A:$S,14,FALSE)="","",VLOOKUP(ROW()-492,'Report 1 Detail (571 D)'!$A:$S,14,FALSE))</f>
        <v/>
      </c>
      <c r="U568" s="55" t="str">
        <f>IF(VLOOKUP(ROW()-492,'Report 1 Detail (571 D)'!$A:$S,15,FALSE)="","",VLOOKUP(ROW()-492,'Report 1 Detail (571 D)'!$A:$S,15,FALSE))</f>
        <v/>
      </c>
      <c r="V568" s="55" t="str">
        <f>IF(VLOOKUP(ROW()-492,'Report 1 Detail (571 D)'!$A:$S,16,FALSE)="","",VLOOKUP(ROW()-492,'Report 1 Detail (571 D)'!$A:$S,16,FALSE))</f>
        <v/>
      </c>
      <c r="W568" s="55" t="str">
        <f>IF(VLOOKUP(ROW()-492,'Report 1 Detail (571 D)'!$A:$S,17,FALSE)="","",VLOOKUP(ROW()-492,'Report 1 Detail (571 D)'!$A:$S,17,FALSE))</f>
        <v/>
      </c>
      <c r="X568" s="104" t="str">
        <f>IF(VLOOKUP(ROW()-492,'Report 1 Detail (571 D)'!$A:$S,18,FALSE)="","",VLOOKUP(ROW()-492,'Report 1 Detail (571 D)'!$A:$S,18,FALSE))</f>
        <v/>
      </c>
      <c r="Y568" s="55" t="str">
        <f>IF(VLOOKUP(ROW()-492,'Report 1 Detail (571 D)'!$A:$S,19,FALSE)="","",VLOOKUP(ROW()-492,'Report 1 Detail (571 D)'!$A:$S,19,FALSE))</f>
        <v/>
      </c>
      <c r="Z568" s="55" t="s">
        <v>81</v>
      </c>
    </row>
    <row r="569" spans="8:26" x14ac:dyDescent="0.25">
      <c r="H569" s="55" t="str">
        <f>IF(VLOOKUP(ROW()-492,'Report 1 Detail (571 D)'!$A:$S,2,FALSE)="","",VLOOKUP(ROW()-492,'Report 1 Detail (571 D)'!$A:$S,2,FALSE))</f>
        <v/>
      </c>
      <c r="I569" s="104" t="str">
        <f>IF(VLOOKUP(ROW()-492,'Report 1 Detail (571 D)'!$A:$S,3,FALSE)="","",VLOOKUP(ROW()-492,'Report 1 Detail (571 D)'!$A:$S,3,FALSE))</f>
        <v/>
      </c>
      <c r="J569" s="55" t="str">
        <f>IF(VLOOKUP(ROW()-492,'Report 1 Detail (571 D)'!$A:$S,4,FALSE)="","",VLOOKUP(ROW()-492,'Report 1 Detail (571 D)'!$A:$S,4,FALSE))</f>
        <v/>
      </c>
      <c r="K569" s="55" t="str">
        <f>IF(VLOOKUP(ROW()-492,'Report 1 Detail (571 D)'!$A:$S,5,FALSE)="","",VLOOKUP(ROW()-492,'Report 1 Detail (571 D)'!$A:$S,5,FALSE))</f>
        <v/>
      </c>
      <c r="L569" s="55" t="str">
        <f>IF(VLOOKUP(ROW()-492,'Report 1 Detail (571 D)'!$A:$S,6,FALSE)="","",VLOOKUP(ROW()-492,'Report 1 Detail (571 D)'!$A:$S,6,FALSE))</f>
        <v/>
      </c>
      <c r="M569" s="55" t="str">
        <f>IF(VLOOKUP(ROW()-492,'Report 1 Detail (571 D)'!$A:$S,7,FALSE)="","",VLOOKUP(ROW()-492,'Report 1 Detail (571 D)'!$A:$S,7,FALSE))</f>
        <v/>
      </c>
      <c r="N569" s="55" t="str">
        <f>IF(VLOOKUP(ROW()-492,'Report 1 Detail (571 D)'!$A:$S,8,FALSE)="","",VLOOKUP(ROW()-492,'Report 1 Detail (571 D)'!$A:$S,8,FALSE))</f>
        <v/>
      </c>
      <c r="O569" s="55" t="str">
        <f>IF(VLOOKUP(ROW()-492,'Report 1 Detail (571 D)'!$A:$S,9,FALSE)="","",VLOOKUP(ROW()-492,'Report 1 Detail (571 D)'!$A:$S,9,FALSE))</f>
        <v/>
      </c>
      <c r="P569" s="55" t="str">
        <f>IF(VLOOKUP(ROW()-492,'Report 1 Detail (571 D)'!$A:$S,10,FALSE)="","",VLOOKUP(ROW()-492,'Report 1 Detail (571 D)'!$A:$S,10,FALSE))</f>
        <v/>
      </c>
      <c r="Q569" s="55" t="str">
        <f>IF(VLOOKUP(ROW()-492,'Report 1 Detail (571 D)'!$A:$S,11,FALSE)="","",VLOOKUP(ROW()-492,'Report 1 Detail (571 D)'!$A:$S,11,FALSE))</f>
        <v/>
      </c>
      <c r="R569" s="55" t="str">
        <f>IF(VLOOKUP(ROW()-492,'Report 1 Detail (571 D)'!$A:$S,12,FALSE)="","",VLOOKUP(ROW()-492,'Report 1 Detail (571 D)'!$A:$S,12,FALSE))</f>
        <v/>
      </c>
      <c r="S569" s="55" t="str">
        <f>IF(VLOOKUP(ROW()-492,'Report 1 Detail (571 D)'!$A:$S,13,FALSE)="","",VLOOKUP(ROW()-492,'Report 1 Detail (571 D)'!$A:$S,13,FALSE))</f>
        <v/>
      </c>
      <c r="T569" s="55" t="str">
        <f>IF(VLOOKUP(ROW()-492,'Report 1 Detail (571 D)'!$A:$S,14,FALSE)="","",VLOOKUP(ROW()-492,'Report 1 Detail (571 D)'!$A:$S,14,FALSE))</f>
        <v/>
      </c>
      <c r="U569" s="55" t="str">
        <f>IF(VLOOKUP(ROW()-492,'Report 1 Detail (571 D)'!$A:$S,15,FALSE)="","",VLOOKUP(ROW()-492,'Report 1 Detail (571 D)'!$A:$S,15,FALSE))</f>
        <v/>
      </c>
      <c r="V569" s="55" t="str">
        <f>IF(VLOOKUP(ROW()-492,'Report 1 Detail (571 D)'!$A:$S,16,FALSE)="","",VLOOKUP(ROW()-492,'Report 1 Detail (571 D)'!$A:$S,16,FALSE))</f>
        <v/>
      </c>
      <c r="W569" s="55" t="str">
        <f>IF(VLOOKUP(ROW()-492,'Report 1 Detail (571 D)'!$A:$S,17,FALSE)="","",VLOOKUP(ROW()-492,'Report 1 Detail (571 D)'!$A:$S,17,FALSE))</f>
        <v/>
      </c>
      <c r="X569" s="104" t="str">
        <f>IF(VLOOKUP(ROW()-492,'Report 1 Detail (571 D)'!$A:$S,18,FALSE)="","",VLOOKUP(ROW()-492,'Report 1 Detail (571 D)'!$A:$S,18,FALSE))</f>
        <v/>
      </c>
      <c r="Y569" s="55" t="str">
        <f>IF(VLOOKUP(ROW()-492,'Report 1 Detail (571 D)'!$A:$S,19,FALSE)="","",VLOOKUP(ROW()-492,'Report 1 Detail (571 D)'!$A:$S,19,FALSE))</f>
        <v/>
      </c>
      <c r="Z569" s="55" t="s">
        <v>81</v>
      </c>
    </row>
    <row r="570" spans="8:26" x14ac:dyDescent="0.25">
      <c r="H570" s="55" t="str">
        <f>IF(VLOOKUP(ROW()-492,'Report 1 Detail (571 D)'!$A:$S,2,FALSE)="","",VLOOKUP(ROW()-492,'Report 1 Detail (571 D)'!$A:$S,2,FALSE))</f>
        <v/>
      </c>
      <c r="I570" s="104" t="str">
        <f>IF(VLOOKUP(ROW()-492,'Report 1 Detail (571 D)'!$A:$S,3,FALSE)="","",VLOOKUP(ROW()-492,'Report 1 Detail (571 D)'!$A:$S,3,FALSE))</f>
        <v/>
      </c>
      <c r="J570" s="55" t="str">
        <f>IF(VLOOKUP(ROW()-492,'Report 1 Detail (571 D)'!$A:$S,4,FALSE)="","",VLOOKUP(ROW()-492,'Report 1 Detail (571 D)'!$A:$S,4,FALSE))</f>
        <v/>
      </c>
      <c r="K570" s="55" t="str">
        <f>IF(VLOOKUP(ROW()-492,'Report 1 Detail (571 D)'!$A:$S,5,FALSE)="","",VLOOKUP(ROW()-492,'Report 1 Detail (571 D)'!$A:$S,5,FALSE))</f>
        <v/>
      </c>
      <c r="L570" s="55" t="str">
        <f>IF(VLOOKUP(ROW()-492,'Report 1 Detail (571 D)'!$A:$S,6,FALSE)="","",VLOOKUP(ROW()-492,'Report 1 Detail (571 D)'!$A:$S,6,FALSE))</f>
        <v/>
      </c>
      <c r="M570" s="55" t="str">
        <f>IF(VLOOKUP(ROW()-492,'Report 1 Detail (571 D)'!$A:$S,7,FALSE)="","",VLOOKUP(ROW()-492,'Report 1 Detail (571 D)'!$A:$S,7,FALSE))</f>
        <v/>
      </c>
      <c r="N570" s="55" t="str">
        <f>IF(VLOOKUP(ROW()-492,'Report 1 Detail (571 D)'!$A:$S,8,FALSE)="","",VLOOKUP(ROW()-492,'Report 1 Detail (571 D)'!$A:$S,8,FALSE))</f>
        <v/>
      </c>
      <c r="O570" s="55" t="str">
        <f>IF(VLOOKUP(ROW()-492,'Report 1 Detail (571 D)'!$A:$S,9,FALSE)="","",VLOOKUP(ROW()-492,'Report 1 Detail (571 D)'!$A:$S,9,FALSE))</f>
        <v/>
      </c>
      <c r="P570" s="55" t="str">
        <f>IF(VLOOKUP(ROW()-492,'Report 1 Detail (571 D)'!$A:$S,10,FALSE)="","",VLOOKUP(ROW()-492,'Report 1 Detail (571 D)'!$A:$S,10,FALSE))</f>
        <v/>
      </c>
      <c r="Q570" s="55" t="str">
        <f>IF(VLOOKUP(ROW()-492,'Report 1 Detail (571 D)'!$A:$S,11,FALSE)="","",VLOOKUP(ROW()-492,'Report 1 Detail (571 D)'!$A:$S,11,FALSE))</f>
        <v/>
      </c>
      <c r="R570" s="55" t="str">
        <f>IF(VLOOKUP(ROW()-492,'Report 1 Detail (571 D)'!$A:$S,12,FALSE)="","",VLOOKUP(ROW()-492,'Report 1 Detail (571 D)'!$A:$S,12,FALSE))</f>
        <v/>
      </c>
      <c r="S570" s="55" t="str">
        <f>IF(VLOOKUP(ROW()-492,'Report 1 Detail (571 D)'!$A:$S,13,FALSE)="","",VLOOKUP(ROW()-492,'Report 1 Detail (571 D)'!$A:$S,13,FALSE))</f>
        <v/>
      </c>
      <c r="T570" s="55" t="str">
        <f>IF(VLOOKUP(ROW()-492,'Report 1 Detail (571 D)'!$A:$S,14,FALSE)="","",VLOOKUP(ROW()-492,'Report 1 Detail (571 D)'!$A:$S,14,FALSE))</f>
        <v/>
      </c>
      <c r="U570" s="55" t="str">
        <f>IF(VLOOKUP(ROW()-492,'Report 1 Detail (571 D)'!$A:$S,15,FALSE)="","",VLOOKUP(ROW()-492,'Report 1 Detail (571 D)'!$A:$S,15,FALSE))</f>
        <v/>
      </c>
      <c r="V570" s="55" t="str">
        <f>IF(VLOOKUP(ROW()-492,'Report 1 Detail (571 D)'!$A:$S,16,FALSE)="","",VLOOKUP(ROW()-492,'Report 1 Detail (571 D)'!$A:$S,16,FALSE))</f>
        <v/>
      </c>
      <c r="W570" s="55" t="str">
        <f>IF(VLOOKUP(ROW()-492,'Report 1 Detail (571 D)'!$A:$S,17,FALSE)="","",VLOOKUP(ROW()-492,'Report 1 Detail (571 D)'!$A:$S,17,FALSE))</f>
        <v/>
      </c>
      <c r="X570" s="104" t="str">
        <f>IF(VLOOKUP(ROW()-492,'Report 1 Detail (571 D)'!$A:$S,18,FALSE)="","",VLOOKUP(ROW()-492,'Report 1 Detail (571 D)'!$A:$S,18,FALSE))</f>
        <v/>
      </c>
      <c r="Y570" s="55" t="str">
        <f>IF(VLOOKUP(ROW()-492,'Report 1 Detail (571 D)'!$A:$S,19,FALSE)="","",VLOOKUP(ROW()-492,'Report 1 Detail (571 D)'!$A:$S,19,FALSE))</f>
        <v/>
      </c>
      <c r="Z570" s="55" t="s">
        <v>81</v>
      </c>
    </row>
    <row r="571" spans="8:26" x14ac:dyDescent="0.25">
      <c r="H571" s="55" t="str">
        <f>IF(VLOOKUP(ROW()-492,'Report 1 Detail (571 D)'!$A:$S,2,FALSE)="","",VLOOKUP(ROW()-492,'Report 1 Detail (571 D)'!$A:$S,2,FALSE))</f>
        <v/>
      </c>
      <c r="I571" s="104" t="str">
        <f>IF(VLOOKUP(ROW()-492,'Report 1 Detail (571 D)'!$A:$S,3,FALSE)="","",VLOOKUP(ROW()-492,'Report 1 Detail (571 D)'!$A:$S,3,FALSE))</f>
        <v/>
      </c>
      <c r="J571" s="55" t="str">
        <f>IF(VLOOKUP(ROW()-492,'Report 1 Detail (571 D)'!$A:$S,4,FALSE)="","",VLOOKUP(ROW()-492,'Report 1 Detail (571 D)'!$A:$S,4,FALSE))</f>
        <v/>
      </c>
      <c r="K571" s="55" t="str">
        <f>IF(VLOOKUP(ROW()-492,'Report 1 Detail (571 D)'!$A:$S,5,FALSE)="","",VLOOKUP(ROW()-492,'Report 1 Detail (571 D)'!$A:$S,5,FALSE))</f>
        <v/>
      </c>
      <c r="L571" s="55" t="str">
        <f>IF(VLOOKUP(ROW()-492,'Report 1 Detail (571 D)'!$A:$S,6,FALSE)="","",VLOOKUP(ROW()-492,'Report 1 Detail (571 D)'!$A:$S,6,FALSE))</f>
        <v/>
      </c>
      <c r="M571" s="55" t="str">
        <f>IF(VLOOKUP(ROW()-492,'Report 1 Detail (571 D)'!$A:$S,7,FALSE)="","",VLOOKUP(ROW()-492,'Report 1 Detail (571 D)'!$A:$S,7,FALSE))</f>
        <v/>
      </c>
      <c r="N571" s="55" t="str">
        <f>IF(VLOOKUP(ROW()-492,'Report 1 Detail (571 D)'!$A:$S,8,FALSE)="","",VLOOKUP(ROW()-492,'Report 1 Detail (571 D)'!$A:$S,8,FALSE))</f>
        <v/>
      </c>
      <c r="O571" s="55" t="str">
        <f>IF(VLOOKUP(ROW()-492,'Report 1 Detail (571 D)'!$A:$S,9,FALSE)="","",VLOOKUP(ROW()-492,'Report 1 Detail (571 D)'!$A:$S,9,FALSE))</f>
        <v/>
      </c>
      <c r="P571" s="55" t="str">
        <f>IF(VLOOKUP(ROW()-492,'Report 1 Detail (571 D)'!$A:$S,10,FALSE)="","",VLOOKUP(ROW()-492,'Report 1 Detail (571 D)'!$A:$S,10,FALSE))</f>
        <v/>
      </c>
      <c r="Q571" s="55" t="str">
        <f>IF(VLOOKUP(ROW()-492,'Report 1 Detail (571 D)'!$A:$S,11,FALSE)="","",VLOOKUP(ROW()-492,'Report 1 Detail (571 D)'!$A:$S,11,FALSE))</f>
        <v/>
      </c>
      <c r="R571" s="55" t="str">
        <f>IF(VLOOKUP(ROW()-492,'Report 1 Detail (571 D)'!$A:$S,12,FALSE)="","",VLOOKUP(ROW()-492,'Report 1 Detail (571 D)'!$A:$S,12,FALSE))</f>
        <v/>
      </c>
      <c r="S571" s="55" t="str">
        <f>IF(VLOOKUP(ROW()-492,'Report 1 Detail (571 D)'!$A:$S,13,FALSE)="","",VLOOKUP(ROW()-492,'Report 1 Detail (571 D)'!$A:$S,13,FALSE))</f>
        <v/>
      </c>
      <c r="T571" s="55" t="str">
        <f>IF(VLOOKUP(ROW()-492,'Report 1 Detail (571 D)'!$A:$S,14,FALSE)="","",VLOOKUP(ROW()-492,'Report 1 Detail (571 D)'!$A:$S,14,FALSE))</f>
        <v/>
      </c>
      <c r="U571" s="55" t="str">
        <f>IF(VLOOKUP(ROW()-492,'Report 1 Detail (571 D)'!$A:$S,15,FALSE)="","",VLOOKUP(ROW()-492,'Report 1 Detail (571 D)'!$A:$S,15,FALSE))</f>
        <v/>
      </c>
      <c r="V571" s="55" t="str">
        <f>IF(VLOOKUP(ROW()-492,'Report 1 Detail (571 D)'!$A:$S,16,FALSE)="","",VLOOKUP(ROW()-492,'Report 1 Detail (571 D)'!$A:$S,16,FALSE))</f>
        <v/>
      </c>
      <c r="W571" s="55" t="str">
        <f>IF(VLOOKUP(ROW()-492,'Report 1 Detail (571 D)'!$A:$S,17,FALSE)="","",VLOOKUP(ROW()-492,'Report 1 Detail (571 D)'!$A:$S,17,FALSE))</f>
        <v/>
      </c>
      <c r="X571" s="104" t="str">
        <f>IF(VLOOKUP(ROW()-492,'Report 1 Detail (571 D)'!$A:$S,18,FALSE)="","",VLOOKUP(ROW()-492,'Report 1 Detail (571 D)'!$A:$S,18,FALSE))</f>
        <v/>
      </c>
      <c r="Y571" s="55" t="str">
        <f>IF(VLOOKUP(ROW()-492,'Report 1 Detail (571 D)'!$A:$S,19,FALSE)="","",VLOOKUP(ROW()-492,'Report 1 Detail (571 D)'!$A:$S,19,FALSE))</f>
        <v/>
      </c>
      <c r="Z571" s="55" t="s">
        <v>81</v>
      </c>
    </row>
    <row r="572" spans="8:26" x14ac:dyDescent="0.25">
      <c r="H572" s="55" t="str">
        <f>IF(VLOOKUP(ROW()-492,'Report 1 Detail (571 D)'!$A:$S,2,FALSE)="","",VLOOKUP(ROW()-492,'Report 1 Detail (571 D)'!$A:$S,2,FALSE))</f>
        <v/>
      </c>
      <c r="I572" s="104" t="str">
        <f>IF(VLOOKUP(ROW()-492,'Report 1 Detail (571 D)'!$A:$S,3,FALSE)="","",VLOOKUP(ROW()-492,'Report 1 Detail (571 D)'!$A:$S,3,FALSE))</f>
        <v/>
      </c>
      <c r="J572" s="55" t="str">
        <f>IF(VLOOKUP(ROW()-492,'Report 1 Detail (571 D)'!$A:$S,4,FALSE)="","",VLOOKUP(ROW()-492,'Report 1 Detail (571 D)'!$A:$S,4,FALSE))</f>
        <v/>
      </c>
      <c r="K572" s="55" t="str">
        <f>IF(VLOOKUP(ROW()-492,'Report 1 Detail (571 D)'!$A:$S,5,FALSE)="","",VLOOKUP(ROW()-492,'Report 1 Detail (571 D)'!$A:$S,5,FALSE))</f>
        <v/>
      </c>
      <c r="L572" s="55" t="str">
        <f>IF(VLOOKUP(ROW()-492,'Report 1 Detail (571 D)'!$A:$S,6,FALSE)="","",VLOOKUP(ROW()-492,'Report 1 Detail (571 D)'!$A:$S,6,FALSE))</f>
        <v/>
      </c>
      <c r="M572" s="55" t="str">
        <f>IF(VLOOKUP(ROW()-492,'Report 1 Detail (571 D)'!$A:$S,7,FALSE)="","",VLOOKUP(ROW()-492,'Report 1 Detail (571 D)'!$A:$S,7,FALSE))</f>
        <v/>
      </c>
      <c r="N572" s="55" t="str">
        <f>IF(VLOOKUP(ROW()-492,'Report 1 Detail (571 D)'!$A:$S,8,FALSE)="","",VLOOKUP(ROW()-492,'Report 1 Detail (571 D)'!$A:$S,8,FALSE))</f>
        <v/>
      </c>
      <c r="O572" s="55" t="str">
        <f>IF(VLOOKUP(ROW()-492,'Report 1 Detail (571 D)'!$A:$S,9,FALSE)="","",VLOOKUP(ROW()-492,'Report 1 Detail (571 D)'!$A:$S,9,FALSE))</f>
        <v/>
      </c>
      <c r="P572" s="55" t="str">
        <f>IF(VLOOKUP(ROW()-492,'Report 1 Detail (571 D)'!$A:$S,10,FALSE)="","",VLOOKUP(ROW()-492,'Report 1 Detail (571 D)'!$A:$S,10,FALSE))</f>
        <v/>
      </c>
      <c r="Q572" s="55" t="str">
        <f>IF(VLOOKUP(ROW()-492,'Report 1 Detail (571 D)'!$A:$S,11,FALSE)="","",VLOOKUP(ROW()-492,'Report 1 Detail (571 D)'!$A:$S,11,FALSE))</f>
        <v/>
      </c>
      <c r="R572" s="55" t="str">
        <f>IF(VLOOKUP(ROW()-492,'Report 1 Detail (571 D)'!$A:$S,12,FALSE)="","",VLOOKUP(ROW()-492,'Report 1 Detail (571 D)'!$A:$S,12,FALSE))</f>
        <v/>
      </c>
      <c r="S572" s="55" t="str">
        <f>IF(VLOOKUP(ROW()-492,'Report 1 Detail (571 D)'!$A:$S,13,FALSE)="","",VLOOKUP(ROW()-492,'Report 1 Detail (571 D)'!$A:$S,13,FALSE))</f>
        <v/>
      </c>
      <c r="T572" s="55" t="str">
        <f>IF(VLOOKUP(ROW()-492,'Report 1 Detail (571 D)'!$A:$S,14,FALSE)="","",VLOOKUP(ROW()-492,'Report 1 Detail (571 D)'!$A:$S,14,FALSE))</f>
        <v/>
      </c>
      <c r="U572" s="55" t="str">
        <f>IF(VLOOKUP(ROW()-492,'Report 1 Detail (571 D)'!$A:$S,15,FALSE)="","",VLOOKUP(ROW()-492,'Report 1 Detail (571 D)'!$A:$S,15,FALSE))</f>
        <v/>
      </c>
      <c r="V572" s="55" t="str">
        <f>IF(VLOOKUP(ROW()-492,'Report 1 Detail (571 D)'!$A:$S,16,FALSE)="","",VLOOKUP(ROW()-492,'Report 1 Detail (571 D)'!$A:$S,16,FALSE))</f>
        <v/>
      </c>
      <c r="W572" s="55" t="str">
        <f>IF(VLOOKUP(ROW()-492,'Report 1 Detail (571 D)'!$A:$S,17,FALSE)="","",VLOOKUP(ROW()-492,'Report 1 Detail (571 D)'!$A:$S,17,FALSE))</f>
        <v/>
      </c>
      <c r="X572" s="104" t="str">
        <f>IF(VLOOKUP(ROW()-492,'Report 1 Detail (571 D)'!$A:$S,18,FALSE)="","",VLOOKUP(ROW()-492,'Report 1 Detail (571 D)'!$A:$S,18,FALSE))</f>
        <v/>
      </c>
      <c r="Y572" s="55" t="str">
        <f>IF(VLOOKUP(ROW()-492,'Report 1 Detail (571 D)'!$A:$S,19,FALSE)="","",VLOOKUP(ROW()-492,'Report 1 Detail (571 D)'!$A:$S,19,FALSE))</f>
        <v/>
      </c>
      <c r="Z572" s="55" t="s">
        <v>81</v>
      </c>
    </row>
    <row r="573" spans="8:26" x14ac:dyDescent="0.25">
      <c r="H573" s="55" t="str">
        <f>IF(VLOOKUP(ROW()-492,'Report 1 Detail (571 D)'!$A:$S,2,FALSE)="","",VLOOKUP(ROW()-492,'Report 1 Detail (571 D)'!$A:$S,2,FALSE))</f>
        <v/>
      </c>
      <c r="I573" s="104" t="str">
        <f>IF(VLOOKUP(ROW()-492,'Report 1 Detail (571 D)'!$A:$S,3,FALSE)="","",VLOOKUP(ROW()-492,'Report 1 Detail (571 D)'!$A:$S,3,FALSE))</f>
        <v/>
      </c>
      <c r="J573" s="55" t="str">
        <f>IF(VLOOKUP(ROW()-492,'Report 1 Detail (571 D)'!$A:$S,4,FALSE)="","",VLOOKUP(ROW()-492,'Report 1 Detail (571 D)'!$A:$S,4,FALSE))</f>
        <v/>
      </c>
      <c r="K573" s="55" t="str">
        <f>IF(VLOOKUP(ROW()-492,'Report 1 Detail (571 D)'!$A:$S,5,FALSE)="","",VLOOKUP(ROW()-492,'Report 1 Detail (571 D)'!$A:$S,5,FALSE))</f>
        <v/>
      </c>
      <c r="L573" s="55" t="str">
        <f>IF(VLOOKUP(ROW()-492,'Report 1 Detail (571 D)'!$A:$S,6,FALSE)="","",VLOOKUP(ROW()-492,'Report 1 Detail (571 D)'!$A:$S,6,FALSE))</f>
        <v/>
      </c>
      <c r="M573" s="55" t="str">
        <f>IF(VLOOKUP(ROW()-492,'Report 1 Detail (571 D)'!$A:$S,7,FALSE)="","",VLOOKUP(ROW()-492,'Report 1 Detail (571 D)'!$A:$S,7,FALSE))</f>
        <v/>
      </c>
      <c r="N573" s="55" t="str">
        <f>IF(VLOOKUP(ROW()-492,'Report 1 Detail (571 D)'!$A:$S,8,FALSE)="","",VLOOKUP(ROW()-492,'Report 1 Detail (571 D)'!$A:$S,8,FALSE))</f>
        <v/>
      </c>
      <c r="O573" s="55" t="str">
        <f>IF(VLOOKUP(ROW()-492,'Report 1 Detail (571 D)'!$A:$S,9,FALSE)="","",VLOOKUP(ROW()-492,'Report 1 Detail (571 D)'!$A:$S,9,FALSE))</f>
        <v/>
      </c>
      <c r="P573" s="55" t="str">
        <f>IF(VLOOKUP(ROW()-492,'Report 1 Detail (571 D)'!$A:$S,10,FALSE)="","",VLOOKUP(ROW()-492,'Report 1 Detail (571 D)'!$A:$S,10,FALSE))</f>
        <v/>
      </c>
      <c r="Q573" s="55" t="str">
        <f>IF(VLOOKUP(ROW()-492,'Report 1 Detail (571 D)'!$A:$S,11,FALSE)="","",VLOOKUP(ROW()-492,'Report 1 Detail (571 D)'!$A:$S,11,FALSE))</f>
        <v/>
      </c>
      <c r="R573" s="55" t="str">
        <f>IF(VLOOKUP(ROW()-492,'Report 1 Detail (571 D)'!$A:$S,12,FALSE)="","",VLOOKUP(ROW()-492,'Report 1 Detail (571 D)'!$A:$S,12,FALSE))</f>
        <v/>
      </c>
      <c r="S573" s="55" t="str">
        <f>IF(VLOOKUP(ROW()-492,'Report 1 Detail (571 D)'!$A:$S,13,FALSE)="","",VLOOKUP(ROW()-492,'Report 1 Detail (571 D)'!$A:$S,13,FALSE))</f>
        <v/>
      </c>
      <c r="T573" s="55" t="str">
        <f>IF(VLOOKUP(ROW()-492,'Report 1 Detail (571 D)'!$A:$S,14,FALSE)="","",VLOOKUP(ROW()-492,'Report 1 Detail (571 D)'!$A:$S,14,FALSE))</f>
        <v/>
      </c>
      <c r="U573" s="55" t="str">
        <f>IF(VLOOKUP(ROW()-492,'Report 1 Detail (571 D)'!$A:$S,15,FALSE)="","",VLOOKUP(ROW()-492,'Report 1 Detail (571 D)'!$A:$S,15,FALSE))</f>
        <v/>
      </c>
      <c r="V573" s="55" t="str">
        <f>IF(VLOOKUP(ROW()-492,'Report 1 Detail (571 D)'!$A:$S,16,FALSE)="","",VLOOKUP(ROW()-492,'Report 1 Detail (571 D)'!$A:$S,16,FALSE))</f>
        <v/>
      </c>
      <c r="W573" s="55" t="str">
        <f>IF(VLOOKUP(ROW()-492,'Report 1 Detail (571 D)'!$A:$S,17,FALSE)="","",VLOOKUP(ROW()-492,'Report 1 Detail (571 D)'!$A:$S,17,FALSE))</f>
        <v/>
      </c>
      <c r="X573" s="104" t="str">
        <f>IF(VLOOKUP(ROW()-492,'Report 1 Detail (571 D)'!$A:$S,18,FALSE)="","",VLOOKUP(ROW()-492,'Report 1 Detail (571 D)'!$A:$S,18,FALSE))</f>
        <v/>
      </c>
      <c r="Y573" s="55" t="str">
        <f>IF(VLOOKUP(ROW()-492,'Report 1 Detail (571 D)'!$A:$S,19,FALSE)="","",VLOOKUP(ROW()-492,'Report 1 Detail (571 D)'!$A:$S,19,FALSE))</f>
        <v/>
      </c>
      <c r="Z573" s="55" t="s">
        <v>81</v>
      </c>
    </row>
    <row r="574" spans="8:26" x14ac:dyDescent="0.25">
      <c r="H574" s="55" t="str">
        <f>IF(VLOOKUP(ROW()-492,'Report 1 Detail (571 D)'!$A:$S,2,FALSE)="","",VLOOKUP(ROW()-492,'Report 1 Detail (571 D)'!$A:$S,2,FALSE))</f>
        <v/>
      </c>
      <c r="I574" s="104" t="str">
        <f>IF(VLOOKUP(ROW()-492,'Report 1 Detail (571 D)'!$A:$S,3,FALSE)="","",VLOOKUP(ROW()-492,'Report 1 Detail (571 D)'!$A:$S,3,FALSE))</f>
        <v/>
      </c>
      <c r="J574" s="55" t="str">
        <f>IF(VLOOKUP(ROW()-492,'Report 1 Detail (571 D)'!$A:$S,4,FALSE)="","",VLOOKUP(ROW()-492,'Report 1 Detail (571 D)'!$A:$S,4,FALSE))</f>
        <v/>
      </c>
      <c r="K574" s="55" t="str">
        <f>IF(VLOOKUP(ROW()-492,'Report 1 Detail (571 D)'!$A:$S,5,FALSE)="","",VLOOKUP(ROW()-492,'Report 1 Detail (571 D)'!$A:$S,5,FALSE))</f>
        <v/>
      </c>
      <c r="L574" s="55" t="str">
        <f>IF(VLOOKUP(ROW()-492,'Report 1 Detail (571 D)'!$A:$S,6,FALSE)="","",VLOOKUP(ROW()-492,'Report 1 Detail (571 D)'!$A:$S,6,FALSE))</f>
        <v/>
      </c>
      <c r="M574" s="55" t="str">
        <f>IF(VLOOKUP(ROW()-492,'Report 1 Detail (571 D)'!$A:$S,7,FALSE)="","",VLOOKUP(ROW()-492,'Report 1 Detail (571 D)'!$A:$S,7,FALSE))</f>
        <v/>
      </c>
      <c r="N574" s="55" t="str">
        <f>IF(VLOOKUP(ROW()-492,'Report 1 Detail (571 D)'!$A:$S,8,FALSE)="","",VLOOKUP(ROW()-492,'Report 1 Detail (571 D)'!$A:$S,8,FALSE))</f>
        <v/>
      </c>
      <c r="O574" s="55" t="str">
        <f>IF(VLOOKUP(ROW()-492,'Report 1 Detail (571 D)'!$A:$S,9,FALSE)="","",VLOOKUP(ROW()-492,'Report 1 Detail (571 D)'!$A:$S,9,FALSE))</f>
        <v/>
      </c>
      <c r="P574" s="55" t="str">
        <f>IF(VLOOKUP(ROW()-492,'Report 1 Detail (571 D)'!$A:$S,10,FALSE)="","",VLOOKUP(ROW()-492,'Report 1 Detail (571 D)'!$A:$S,10,FALSE))</f>
        <v/>
      </c>
      <c r="Q574" s="55" t="str">
        <f>IF(VLOOKUP(ROW()-492,'Report 1 Detail (571 D)'!$A:$S,11,FALSE)="","",VLOOKUP(ROW()-492,'Report 1 Detail (571 D)'!$A:$S,11,FALSE))</f>
        <v/>
      </c>
      <c r="R574" s="55" t="str">
        <f>IF(VLOOKUP(ROW()-492,'Report 1 Detail (571 D)'!$A:$S,12,FALSE)="","",VLOOKUP(ROW()-492,'Report 1 Detail (571 D)'!$A:$S,12,FALSE))</f>
        <v/>
      </c>
      <c r="S574" s="55" t="str">
        <f>IF(VLOOKUP(ROW()-492,'Report 1 Detail (571 D)'!$A:$S,13,FALSE)="","",VLOOKUP(ROW()-492,'Report 1 Detail (571 D)'!$A:$S,13,FALSE))</f>
        <v/>
      </c>
      <c r="T574" s="55" t="str">
        <f>IF(VLOOKUP(ROW()-492,'Report 1 Detail (571 D)'!$A:$S,14,FALSE)="","",VLOOKUP(ROW()-492,'Report 1 Detail (571 D)'!$A:$S,14,FALSE))</f>
        <v/>
      </c>
      <c r="U574" s="55" t="str">
        <f>IF(VLOOKUP(ROW()-492,'Report 1 Detail (571 D)'!$A:$S,15,FALSE)="","",VLOOKUP(ROW()-492,'Report 1 Detail (571 D)'!$A:$S,15,FALSE))</f>
        <v/>
      </c>
      <c r="V574" s="55" t="str">
        <f>IF(VLOOKUP(ROW()-492,'Report 1 Detail (571 D)'!$A:$S,16,FALSE)="","",VLOOKUP(ROW()-492,'Report 1 Detail (571 D)'!$A:$S,16,FALSE))</f>
        <v/>
      </c>
      <c r="W574" s="55" t="str">
        <f>IF(VLOOKUP(ROW()-492,'Report 1 Detail (571 D)'!$A:$S,17,FALSE)="","",VLOOKUP(ROW()-492,'Report 1 Detail (571 D)'!$A:$S,17,FALSE))</f>
        <v/>
      </c>
      <c r="X574" s="104" t="str">
        <f>IF(VLOOKUP(ROW()-492,'Report 1 Detail (571 D)'!$A:$S,18,FALSE)="","",VLOOKUP(ROW()-492,'Report 1 Detail (571 D)'!$A:$S,18,FALSE))</f>
        <v/>
      </c>
      <c r="Y574" s="55" t="str">
        <f>IF(VLOOKUP(ROW()-492,'Report 1 Detail (571 D)'!$A:$S,19,FALSE)="","",VLOOKUP(ROW()-492,'Report 1 Detail (571 D)'!$A:$S,19,FALSE))</f>
        <v/>
      </c>
      <c r="Z574" s="55" t="s">
        <v>81</v>
      </c>
    </row>
    <row r="575" spans="8:26" x14ac:dyDescent="0.25">
      <c r="H575" s="55" t="str">
        <f>IF(VLOOKUP(ROW()-492,'Report 1 Detail (571 D)'!$A:$S,2,FALSE)="","",VLOOKUP(ROW()-492,'Report 1 Detail (571 D)'!$A:$S,2,FALSE))</f>
        <v/>
      </c>
      <c r="I575" s="104" t="str">
        <f>IF(VLOOKUP(ROW()-492,'Report 1 Detail (571 D)'!$A:$S,3,FALSE)="","",VLOOKUP(ROW()-492,'Report 1 Detail (571 D)'!$A:$S,3,FALSE))</f>
        <v/>
      </c>
      <c r="J575" s="55" t="str">
        <f>IF(VLOOKUP(ROW()-492,'Report 1 Detail (571 D)'!$A:$S,4,FALSE)="","",VLOOKUP(ROW()-492,'Report 1 Detail (571 D)'!$A:$S,4,FALSE))</f>
        <v/>
      </c>
      <c r="K575" s="55" t="str">
        <f>IF(VLOOKUP(ROW()-492,'Report 1 Detail (571 D)'!$A:$S,5,FALSE)="","",VLOOKUP(ROW()-492,'Report 1 Detail (571 D)'!$A:$S,5,FALSE))</f>
        <v/>
      </c>
      <c r="L575" s="55" t="str">
        <f>IF(VLOOKUP(ROW()-492,'Report 1 Detail (571 D)'!$A:$S,6,FALSE)="","",VLOOKUP(ROW()-492,'Report 1 Detail (571 D)'!$A:$S,6,FALSE))</f>
        <v/>
      </c>
      <c r="M575" s="55" t="str">
        <f>IF(VLOOKUP(ROW()-492,'Report 1 Detail (571 D)'!$A:$S,7,FALSE)="","",VLOOKUP(ROW()-492,'Report 1 Detail (571 D)'!$A:$S,7,FALSE))</f>
        <v/>
      </c>
      <c r="N575" s="55" t="str">
        <f>IF(VLOOKUP(ROW()-492,'Report 1 Detail (571 D)'!$A:$S,8,FALSE)="","",VLOOKUP(ROW()-492,'Report 1 Detail (571 D)'!$A:$S,8,FALSE))</f>
        <v/>
      </c>
      <c r="O575" s="55" t="str">
        <f>IF(VLOOKUP(ROW()-492,'Report 1 Detail (571 D)'!$A:$S,9,FALSE)="","",VLOOKUP(ROW()-492,'Report 1 Detail (571 D)'!$A:$S,9,FALSE))</f>
        <v/>
      </c>
      <c r="P575" s="55" t="str">
        <f>IF(VLOOKUP(ROW()-492,'Report 1 Detail (571 D)'!$A:$S,10,FALSE)="","",VLOOKUP(ROW()-492,'Report 1 Detail (571 D)'!$A:$S,10,FALSE))</f>
        <v/>
      </c>
      <c r="Q575" s="55" t="str">
        <f>IF(VLOOKUP(ROW()-492,'Report 1 Detail (571 D)'!$A:$S,11,FALSE)="","",VLOOKUP(ROW()-492,'Report 1 Detail (571 D)'!$A:$S,11,FALSE))</f>
        <v/>
      </c>
      <c r="R575" s="55" t="str">
        <f>IF(VLOOKUP(ROW()-492,'Report 1 Detail (571 D)'!$A:$S,12,FALSE)="","",VLOOKUP(ROW()-492,'Report 1 Detail (571 D)'!$A:$S,12,FALSE))</f>
        <v/>
      </c>
      <c r="S575" s="55" t="str">
        <f>IF(VLOOKUP(ROW()-492,'Report 1 Detail (571 D)'!$A:$S,13,FALSE)="","",VLOOKUP(ROW()-492,'Report 1 Detail (571 D)'!$A:$S,13,FALSE))</f>
        <v/>
      </c>
      <c r="T575" s="55" t="str">
        <f>IF(VLOOKUP(ROW()-492,'Report 1 Detail (571 D)'!$A:$S,14,FALSE)="","",VLOOKUP(ROW()-492,'Report 1 Detail (571 D)'!$A:$S,14,FALSE))</f>
        <v/>
      </c>
      <c r="U575" s="55" t="str">
        <f>IF(VLOOKUP(ROW()-492,'Report 1 Detail (571 D)'!$A:$S,15,FALSE)="","",VLOOKUP(ROW()-492,'Report 1 Detail (571 D)'!$A:$S,15,FALSE))</f>
        <v/>
      </c>
      <c r="V575" s="55" t="str">
        <f>IF(VLOOKUP(ROW()-492,'Report 1 Detail (571 D)'!$A:$S,16,FALSE)="","",VLOOKUP(ROW()-492,'Report 1 Detail (571 D)'!$A:$S,16,FALSE))</f>
        <v/>
      </c>
      <c r="W575" s="55" t="str">
        <f>IF(VLOOKUP(ROW()-492,'Report 1 Detail (571 D)'!$A:$S,17,FALSE)="","",VLOOKUP(ROW()-492,'Report 1 Detail (571 D)'!$A:$S,17,FALSE))</f>
        <v/>
      </c>
      <c r="X575" s="104" t="str">
        <f>IF(VLOOKUP(ROW()-492,'Report 1 Detail (571 D)'!$A:$S,18,FALSE)="","",VLOOKUP(ROW()-492,'Report 1 Detail (571 D)'!$A:$S,18,FALSE))</f>
        <v/>
      </c>
      <c r="Y575" s="55" t="str">
        <f>IF(VLOOKUP(ROW()-492,'Report 1 Detail (571 D)'!$A:$S,19,FALSE)="","",VLOOKUP(ROW()-492,'Report 1 Detail (571 D)'!$A:$S,19,FALSE))</f>
        <v/>
      </c>
      <c r="Z575" s="55" t="s">
        <v>81</v>
      </c>
    </row>
    <row r="576" spans="8:26" x14ac:dyDescent="0.25">
      <c r="H576" s="55" t="str">
        <f>IF(VLOOKUP(ROW()-492,'Report 1 Detail (571 D)'!$A:$S,2,FALSE)="","",VLOOKUP(ROW()-492,'Report 1 Detail (571 D)'!$A:$S,2,FALSE))</f>
        <v/>
      </c>
      <c r="I576" s="104" t="str">
        <f>IF(VLOOKUP(ROW()-492,'Report 1 Detail (571 D)'!$A:$S,3,FALSE)="","",VLOOKUP(ROW()-492,'Report 1 Detail (571 D)'!$A:$S,3,FALSE))</f>
        <v/>
      </c>
      <c r="J576" s="55" t="str">
        <f>IF(VLOOKUP(ROW()-492,'Report 1 Detail (571 D)'!$A:$S,4,FALSE)="","",VLOOKUP(ROW()-492,'Report 1 Detail (571 D)'!$A:$S,4,FALSE))</f>
        <v/>
      </c>
      <c r="K576" s="55" t="str">
        <f>IF(VLOOKUP(ROW()-492,'Report 1 Detail (571 D)'!$A:$S,5,FALSE)="","",VLOOKUP(ROW()-492,'Report 1 Detail (571 D)'!$A:$S,5,FALSE))</f>
        <v/>
      </c>
      <c r="L576" s="55" t="str">
        <f>IF(VLOOKUP(ROW()-492,'Report 1 Detail (571 D)'!$A:$S,6,FALSE)="","",VLOOKUP(ROW()-492,'Report 1 Detail (571 D)'!$A:$S,6,FALSE))</f>
        <v/>
      </c>
      <c r="M576" s="55" t="str">
        <f>IF(VLOOKUP(ROW()-492,'Report 1 Detail (571 D)'!$A:$S,7,FALSE)="","",VLOOKUP(ROW()-492,'Report 1 Detail (571 D)'!$A:$S,7,FALSE))</f>
        <v/>
      </c>
      <c r="N576" s="55" t="str">
        <f>IF(VLOOKUP(ROW()-492,'Report 1 Detail (571 D)'!$A:$S,8,FALSE)="","",VLOOKUP(ROW()-492,'Report 1 Detail (571 D)'!$A:$S,8,FALSE))</f>
        <v/>
      </c>
      <c r="O576" s="55" t="str">
        <f>IF(VLOOKUP(ROW()-492,'Report 1 Detail (571 D)'!$A:$S,9,FALSE)="","",VLOOKUP(ROW()-492,'Report 1 Detail (571 D)'!$A:$S,9,FALSE))</f>
        <v/>
      </c>
      <c r="P576" s="55" t="str">
        <f>IF(VLOOKUP(ROW()-492,'Report 1 Detail (571 D)'!$A:$S,10,FALSE)="","",VLOOKUP(ROW()-492,'Report 1 Detail (571 D)'!$A:$S,10,FALSE))</f>
        <v/>
      </c>
      <c r="Q576" s="55" t="str">
        <f>IF(VLOOKUP(ROW()-492,'Report 1 Detail (571 D)'!$A:$S,11,FALSE)="","",VLOOKUP(ROW()-492,'Report 1 Detail (571 D)'!$A:$S,11,FALSE))</f>
        <v/>
      </c>
      <c r="R576" s="55" t="str">
        <f>IF(VLOOKUP(ROW()-492,'Report 1 Detail (571 D)'!$A:$S,12,FALSE)="","",VLOOKUP(ROW()-492,'Report 1 Detail (571 D)'!$A:$S,12,FALSE))</f>
        <v/>
      </c>
      <c r="S576" s="55" t="str">
        <f>IF(VLOOKUP(ROW()-492,'Report 1 Detail (571 D)'!$A:$S,13,FALSE)="","",VLOOKUP(ROW()-492,'Report 1 Detail (571 D)'!$A:$S,13,FALSE))</f>
        <v/>
      </c>
      <c r="T576" s="55" t="str">
        <f>IF(VLOOKUP(ROW()-492,'Report 1 Detail (571 D)'!$A:$S,14,FALSE)="","",VLOOKUP(ROW()-492,'Report 1 Detail (571 D)'!$A:$S,14,FALSE))</f>
        <v/>
      </c>
      <c r="U576" s="55" t="str">
        <f>IF(VLOOKUP(ROW()-492,'Report 1 Detail (571 D)'!$A:$S,15,FALSE)="","",VLOOKUP(ROW()-492,'Report 1 Detail (571 D)'!$A:$S,15,FALSE))</f>
        <v/>
      </c>
      <c r="V576" s="55" t="str">
        <f>IF(VLOOKUP(ROW()-492,'Report 1 Detail (571 D)'!$A:$S,16,FALSE)="","",VLOOKUP(ROW()-492,'Report 1 Detail (571 D)'!$A:$S,16,FALSE))</f>
        <v/>
      </c>
      <c r="W576" s="55" t="str">
        <f>IF(VLOOKUP(ROW()-492,'Report 1 Detail (571 D)'!$A:$S,17,FALSE)="","",VLOOKUP(ROW()-492,'Report 1 Detail (571 D)'!$A:$S,17,FALSE))</f>
        <v/>
      </c>
      <c r="X576" s="104" t="str">
        <f>IF(VLOOKUP(ROW()-492,'Report 1 Detail (571 D)'!$A:$S,18,FALSE)="","",VLOOKUP(ROW()-492,'Report 1 Detail (571 D)'!$A:$S,18,FALSE))</f>
        <v/>
      </c>
      <c r="Y576" s="55" t="str">
        <f>IF(VLOOKUP(ROW()-492,'Report 1 Detail (571 D)'!$A:$S,19,FALSE)="","",VLOOKUP(ROW()-492,'Report 1 Detail (571 D)'!$A:$S,19,FALSE))</f>
        <v/>
      </c>
      <c r="Z576" s="55" t="s">
        <v>81</v>
      </c>
    </row>
    <row r="577" spans="8:26" x14ac:dyDescent="0.25">
      <c r="H577" s="55" t="str">
        <f>IF(VLOOKUP(ROW()-492,'Report 1 Detail (571 D)'!$A:$S,2,FALSE)="","",VLOOKUP(ROW()-492,'Report 1 Detail (571 D)'!$A:$S,2,FALSE))</f>
        <v/>
      </c>
      <c r="I577" s="104" t="str">
        <f>IF(VLOOKUP(ROW()-492,'Report 1 Detail (571 D)'!$A:$S,3,FALSE)="","",VLOOKUP(ROW()-492,'Report 1 Detail (571 D)'!$A:$S,3,FALSE))</f>
        <v/>
      </c>
      <c r="J577" s="55" t="str">
        <f>IF(VLOOKUP(ROW()-492,'Report 1 Detail (571 D)'!$A:$S,4,FALSE)="","",VLOOKUP(ROW()-492,'Report 1 Detail (571 D)'!$A:$S,4,FALSE))</f>
        <v/>
      </c>
      <c r="K577" s="55" t="str">
        <f>IF(VLOOKUP(ROW()-492,'Report 1 Detail (571 D)'!$A:$S,5,FALSE)="","",VLOOKUP(ROW()-492,'Report 1 Detail (571 D)'!$A:$S,5,FALSE))</f>
        <v/>
      </c>
      <c r="L577" s="55" t="str">
        <f>IF(VLOOKUP(ROW()-492,'Report 1 Detail (571 D)'!$A:$S,6,FALSE)="","",VLOOKUP(ROW()-492,'Report 1 Detail (571 D)'!$A:$S,6,FALSE))</f>
        <v/>
      </c>
      <c r="M577" s="55" t="str">
        <f>IF(VLOOKUP(ROW()-492,'Report 1 Detail (571 D)'!$A:$S,7,FALSE)="","",VLOOKUP(ROW()-492,'Report 1 Detail (571 D)'!$A:$S,7,FALSE))</f>
        <v/>
      </c>
      <c r="N577" s="55" t="str">
        <f>IF(VLOOKUP(ROW()-492,'Report 1 Detail (571 D)'!$A:$S,8,FALSE)="","",VLOOKUP(ROW()-492,'Report 1 Detail (571 D)'!$A:$S,8,FALSE))</f>
        <v/>
      </c>
      <c r="O577" s="55" t="str">
        <f>IF(VLOOKUP(ROW()-492,'Report 1 Detail (571 D)'!$A:$S,9,FALSE)="","",VLOOKUP(ROW()-492,'Report 1 Detail (571 D)'!$A:$S,9,FALSE))</f>
        <v/>
      </c>
      <c r="P577" s="55" t="str">
        <f>IF(VLOOKUP(ROW()-492,'Report 1 Detail (571 D)'!$A:$S,10,FALSE)="","",VLOOKUP(ROW()-492,'Report 1 Detail (571 D)'!$A:$S,10,FALSE))</f>
        <v/>
      </c>
      <c r="Q577" s="55" t="str">
        <f>IF(VLOOKUP(ROW()-492,'Report 1 Detail (571 D)'!$A:$S,11,FALSE)="","",VLOOKUP(ROW()-492,'Report 1 Detail (571 D)'!$A:$S,11,FALSE))</f>
        <v/>
      </c>
      <c r="R577" s="55" t="str">
        <f>IF(VLOOKUP(ROW()-492,'Report 1 Detail (571 D)'!$A:$S,12,FALSE)="","",VLOOKUP(ROW()-492,'Report 1 Detail (571 D)'!$A:$S,12,FALSE))</f>
        <v/>
      </c>
      <c r="S577" s="55" t="str">
        <f>IF(VLOOKUP(ROW()-492,'Report 1 Detail (571 D)'!$A:$S,13,FALSE)="","",VLOOKUP(ROW()-492,'Report 1 Detail (571 D)'!$A:$S,13,FALSE))</f>
        <v/>
      </c>
      <c r="T577" s="55" t="str">
        <f>IF(VLOOKUP(ROW()-492,'Report 1 Detail (571 D)'!$A:$S,14,FALSE)="","",VLOOKUP(ROW()-492,'Report 1 Detail (571 D)'!$A:$S,14,FALSE))</f>
        <v/>
      </c>
      <c r="U577" s="55" t="str">
        <f>IF(VLOOKUP(ROW()-492,'Report 1 Detail (571 D)'!$A:$S,15,FALSE)="","",VLOOKUP(ROW()-492,'Report 1 Detail (571 D)'!$A:$S,15,FALSE))</f>
        <v/>
      </c>
      <c r="V577" s="55" t="str">
        <f>IF(VLOOKUP(ROW()-492,'Report 1 Detail (571 D)'!$A:$S,16,FALSE)="","",VLOOKUP(ROW()-492,'Report 1 Detail (571 D)'!$A:$S,16,FALSE))</f>
        <v/>
      </c>
      <c r="W577" s="55" t="str">
        <f>IF(VLOOKUP(ROW()-492,'Report 1 Detail (571 D)'!$A:$S,17,FALSE)="","",VLOOKUP(ROW()-492,'Report 1 Detail (571 D)'!$A:$S,17,FALSE))</f>
        <v/>
      </c>
      <c r="X577" s="104" t="str">
        <f>IF(VLOOKUP(ROW()-492,'Report 1 Detail (571 D)'!$A:$S,18,FALSE)="","",VLOOKUP(ROW()-492,'Report 1 Detail (571 D)'!$A:$S,18,FALSE))</f>
        <v/>
      </c>
      <c r="Y577" s="55" t="str">
        <f>IF(VLOOKUP(ROW()-492,'Report 1 Detail (571 D)'!$A:$S,19,FALSE)="","",VLOOKUP(ROW()-492,'Report 1 Detail (571 D)'!$A:$S,19,FALSE))</f>
        <v/>
      </c>
      <c r="Z577" s="55" t="s">
        <v>81</v>
      </c>
    </row>
    <row r="578" spans="8:26" x14ac:dyDescent="0.25">
      <c r="H578" s="55" t="str">
        <f>IF(VLOOKUP(ROW()-492,'Report 1 Detail (571 D)'!$A:$S,2,FALSE)="","",VLOOKUP(ROW()-492,'Report 1 Detail (571 D)'!$A:$S,2,FALSE))</f>
        <v/>
      </c>
      <c r="I578" s="104" t="str">
        <f>IF(VLOOKUP(ROW()-492,'Report 1 Detail (571 D)'!$A:$S,3,FALSE)="","",VLOOKUP(ROW()-492,'Report 1 Detail (571 D)'!$A:$S,3,FALSE))</f>
        <v/>
      </c>
      <c r="J578" s="55" t="str">
        <f>IF(VLOOKUP(ROW()-492,'Report 1 Detail (571 D)'!$A:$S,4,FALSE)="","",VLOOKUP(ROW()-492,'Report 1 Detail (571 D)'!$A:$S,4,FALSE))</f>
        <v/>
      </c>
      <c r="K578" s="55" t="str">
        <f>IF(VLOOKUP(ROW()-492,'Report 1 Detail (571 D)'!$A:$S,5,FALSE)="","",VLOOKUP(ROW()-492,'Report 1 Detail (571 D)'!$A:$S,5,FALSE))</f>
        <v/>
      </c>
      <c r="L578" s="55" t="str">
        <f>IF(VLOOKUP(ROW()-492,'Report 1 Detail (571 D)'!$A:$S,6,FALSE)="","",VLOOKUP(ROW()-492,'Report 1 Detail (571 D)'!$A:$S,6,FALSE))</f>
        <v/>
      </c>
      <c r="M578" s="55" t="str">
        <f>IF(VLOOKUP(ROW()-492,'Report 1 Detail (571 D)'!$A:$S,7,FALSE)="","",VLOOKUP(ROW()-492,'Report 1 Detail (571 D)'!$A:$S,7,FALSE))</f>
        <v/>
      </c>
      <c r="N578" s="55" t="str">
        <f>IF(VLOOKUP(ROW()-492,'Report 1 Detail (571 D)'!$A:$S,8,FALSE)="","",VLOOKUP(ROW()-492,'Report 1 Detail (571 D)'!$A:$S,8,FALSE))</f>
        <v/>
      </c>
      <c r="O578" s="55" t="str">
        <f>IF(VLOOKUP(ROW()-492,'Report 1 Detail (571 D)'!$A:$S,9,FALSE)="","",VLOOKUP(ROW()-492,'Report 1 Detail (571 D)'!$A:$S,9,FALSE))</f>
        <v/>
      </c>
      <c r="P578" s="55" t="str">
        <f>IF(VLOOKUP(ROW()-492,'Report 1 Detail (571 D)'!$A:$S,10,FALSE)="","",VLOOKUP(ROW()-492,'Report 1 Detail (571 D)'!$A:$S,10,FALSE))</f>
        <v/>
      </c>
      <c r="Q578" s="55" t="str">
        <f>IF(VLOOKUP(ROW()-492,'Report 1 Detail (571 D)'!$A:$S,11,FALSE)="","",VLOOKUP(ROW()-492,'Report 1 Detail (571 D)'!$A:$S,11,FALSE))</f>
        <v/>
      </c>
      <c r="R578" s="55" t="str">
        <f>IF(VLOOKUP(ROW()-492,'Report 1 Detail (571 D)'!$A:$S,12,FALSE)="","",VLOOKUP(ROW()-492,'Report 1 Detail (571 D)'!$A:$S,12,FALSE))</f>
        <v/>
      </c>
      <c r="S578" s="55" t="str">
        <f>IF(VLOOKUP(ROW()-492,'Report 1 Detail (571 D)'!$A:$S,13,FALSE)="","",VLOOKUP(ROW()-492,'Report 1 Detail (571 D)'!$A:$S,13,FALSE))</f>
        <v/>
      </c>
      <c r="T578" s="55" t="str">
        <f>IF(VLOOKUP(ROW()-492,'Report 1 Detail (571 D)'!$A:$S,14,FALSE)="","",VLOOKUP(ROW()-492,'Report 1 Detail (571 D)'!$A:$S,14,FALSE))</f>
        <v/>
      </c>
      <c r="U578" s="55" t="str">
        <f>IF(VLOOKUP(ROW()-492,'Report 1 Detail (571 D)'!$A:$S,15,FALSE)="","",VLOOKUP(ROW()-492,'Report 1 Detail (571 D)'!$A:$S,15,FALSE))</f>
        <v/>
      </c>
      <c r="V578" s="55" t="str">
        <f>IF(VLOOKUP(ROW()-492,'Report 1 Detail (571 D)'!$A:$S,16,FALSE)="","",VLOOKUP(ROW()-492,'Report 1 Detail (571 D)'!$A:$S,16,FALSE))</f>
        <v/>
      </c>
      <c r="W578" s="55" t="str">
        <f>IF(VLOOKUP(ROW()-492,'Report 1 Detail (571 D)'!$A:$S,17,FALSE)="","",VLOOKUP(ROW()-492,'Report 1 Detail (571 D)'!$A:$S,17,FALSE))</f>
        <v/>
      </c>
      <c r="X578" s="104" t="str">
        <f>IF(VLOOKUP(ROW()-492,'Report 1 Detail (571 D)'!$A:$S,18,FALSE)="","",VLOOKUP(ROW()-492,'Report 1 Detail (571 D)'!$A:$S,18,FALSE))</f>
        <v/>
      </c>
      <c r="Y578" s="55" t="str">
        <f>IF(VLOOKUP(ROW()-492,'Report 1 Detail (571 D)'!$A:$S,19,FALSE)="","",VLOOKUP(ROW()-492,'Report 1 Detail (571 D)'!$A:$S,19,FALSE))</f>
        <v/>
      </c>
      <c r="Z578" s="55" t="s">
        <v>81</v>
      </c>
    </row>
    <row r="579" spans="8:26" x14ac:dyDescent="0.25">
      <c r="H579" s="55" t="str">
        <f>IF(VLOOKUP(ROW()-492,'Report 1 Detail (571 D)'!$A:$S,2,FALSE)="","",VLOOKUP(ROW()-492,'Report 1 Detail (571 D)'!$A:$S,2,FALSE))</f>
        <v/>
      </c>
      <c r="I579" s="104" t="str">
        <f>IF(VLOOKUP(ROW()-492,'Report 1 Detail (571 D)'!$A:$S,3,FALSE)="","",VLOOKUP(ROW()-492,'Report 1 Detail (571 D)'!$A:$S,3,FALSE))</f>
        <v/>
      </c>
      <c r="J579" s="55" t="str">
        <f>IF(VLOOKUP(ROW()-492,'Report 1 Detail (571 D)'!$A:$S,4,FALSE)="","",VLOOKUP(ROW()-492,'Report 1 Detail (571 D)'!$A:$S,4,FALSE))</f>
        <v/>
      </c>
      <c r="K579" s="55" t="str">
        <f>IF(VLOOKUP(ROW()-492,'Report 1 Detail (571 D)'!$A:$S,5,FALSE)="","",VLOOKUP(ROW()-492,'Report 1 Detail (571 D)'!$A:$S,5,FALSE))</f>
        <v/>
      </c>
      <c r="L579" s="55" t="str">
        <f>IF(VLOOKUP(ROW()-492,'Report 1 Detail (571 D)'!$A:$S,6,FALSE)="","",VLOOKUP(ROW()-492,'Report 1 Detail (571 D)'!$A:$S,6,FALSE))</f>
        <v/>
      </c>
      <c r="M579" s="55" t="str">
        <f>IF(VLOOKUP(ROW()-492,'Report 1 Detail (571 D)'!$A:$S,7,FALSE)="","",VLOOKUP(ROW()-492,'Report 1 Detail (571 D)'!$A:$S,7,FALSE))</f>
        <v/>
      </c>
      <c r="N579" s="55" t="str">
        <f>IF(VLOOKUP(ROW()-492,'Report 1 Detail (571 D)'!$A:$S,8,FALSE)="","",VLOOKUP(ROW()-492,'Report 1 Detail (571 D)'!$A:$S,8,FALSE))</f>
        <v/>
      </c>
      <c r="O579" s="55" t="str">
        <f>IF(VLOOKUP(ROW()-492,'Report 1 Detail (571 D)'!$A:$S,9,FALSE)="","",VLOOKUP(ROW()-492,'Report 1 Detail (571 D)'!$A:$S,9,FALSE))</f>
        <v/>
      </c>
      <c r="P579" s="55" t="str">
        <f>IF(VLOOKUP(ROW()-492,'Report 1 Detail (571 D)'!$A:$S,10,FALSE)="","",VLOOKUP(ROW()-492,'Report 1 Detail (571 D)'!$A:$S,10,FALSE))</f>
        <v/>
      </c>
      <c r="Q579" s="55" t="str">
        <f>IF(VLOOKUP(ROW()-492,'Report 1 Detail (571 D)'!$A:$S,11,FALSE)="","",VLOOKUP(ROW()-492,'Report 1 Detail (571 D)'!$A:$S,11,FALSE))</f>
        <v/>
      </c>
      <c r="R579" s="55" t="str">
        <f>IF(VLOOKUP(ROW()-492,'Report 1 Detail (571 D)'!$A:$S,12,FALSE)="","",VLOOKUP(ROW()-492,'Report 1 Detail (571 D)'!$A:$S,12,FALSE))</f>
        <v/>
      </c>
      <c r="S579" s="55" t="str">
        <f>IF(VLOOKUP(ROW()-492,'Report 1 Detail (571 D)'!$A:$S,13,FALSE)="","",VLOOKUP(ROW()-492,'Report 1 Detail (571 D)'!$A:$S,13,FALSE))</f>
        <v/>
      </c>
      <c r="T579" s="55" t="str">
        <f>IF(VLOOKUP(ROW()-492,'Report 1 Detail (571 D)'!$A:$S,14,FALSE)="","",VLOOKUP(ROW()-492,'Report 1 Detail (571 D)'!$A:$S,14,FALSE))</f>
        <v/>
      </c>
      <c r="U579" s="55" t="str">
        <f>IF(VLOOKUP(ROW()-492,'Report 1 Detail (571 D)'!$A:$S,15,FALSE)="","",VLOOKUP(ROW()-492,'Report 1 Detail (571 D)'!$A:$S,15,FALSE))</f>
        <v/>
      </c>
      <c r="V579" s="55" t="str">
        <f>IF(VLOOKUP(ROW()-492,'Report 1 Detail (571 D)'!$A:$S,16,FALSE)="","",VLOOKUP(ROW()-492,'Report 1 Detail (571 D)'!$A:$S,16,FALSE))</f>
        <v/>
      </c>
      <c r="W579" s="55" t="str">
        <f>IF(VLOOKUP(ROW()-492,'Report 1 Detail (571 D)'!$A:$S,17,FALSE)="","",VLOOKUP(ROW()-492,'Report 1 Detail (571 D)'!$A:$S,17,FALSE))</f>
        <v/>
      </c>
      <c r="X579" s="104" t="str">
        <f>IF(VLOOKUP(ROW()-492,'Report 1 Detail (571 D)'!$A:$S,18,FALSE)="","",VLOOKUP(ROW()-492,'Report 1 Detail (571 D)'!$A:$S,18,FALSE))</f>
        <v/>
      </c>
      <c r="Y579" s="55" t="str">
        <f>IF(VLOOKUP(ROW()-492,'Report 1 Detail (571 D)'!$A:$S,19,FALSE)="","",VLOOKUP(ROW()-492,'Report 1 Detail (571 D)'!$A:$S,19,FALSE))</f>
        <v/>
      </c>
      <c r="Z579" s="55" t="s">
        <v>81</v>
      </c>
    </row>
    <row r="580" spans="8:26" x14ac:dyDescent="0.25">
      <c r="H580" s="55" t="str">
        <f>IF(VLOOKUP(ROW()-492,'Report 1 Detail (571 D)'!$A:$S,2,FALSE)="","",VLOOKUP(ROW()-492,'Report 1 Detail (571 D)'!$A:$S,2,FALSE))</f>
        <v/>
      </c>
      <c r="I580" s="104" t="str">
        <f>IF(VLOOKUP(ROW()-492,'Report 1 Detail (571 D)'!$A:$S,3,FALSE)="","",VLOOKUP(ROW()-492,'Report 1 Detail (571 D)'!$A:$S,3,FALSE))</f>
        <v/>
      </c>
      <c r="J580" s="55" t="str">
        <f>IF(VLOOKUP(ROW()-492,'Report 1 Detail (571 D)'!$A:$S,4,FALSE)="","",VLOOKUP(ROW()-492,'Report 1 Detail (571 D)'!$A:$S,4,FALSE))</f>
        <v/>
      </c>
      <c r="K580" s="55" t="str">
        <f>IF(VLOOKUP(ROW()-492,'Report 1 Detail (571 D)'!$A:$S,5,FALSE)="","",VLOOKUP(ROW()-492,'Report 1 Detail (571 D)'!$A:$S,5,FALSE))</f>
        <v/>
      </c>
      <c r="L580" s="55" t="str">
        <f>IF(VLOOKUP(ROW()-492,'Report 1 Detail (571 D)'!$A:$S,6,FALSE)="","",VLOOKUP(ROW()-492,'Report 1 Detail (571 D)'!$A:$S,6,FALSE))</f>
        <v/>
      </c>
      <c r="M580" s="55" t="str">
        <f>IF(VLOOKUP(ROW()-492,'Report 1 Detail (571 D)'!$A:$S,7,FALSE)="","",VLOOKUP(ROW()-492,'Report 1 Detail (571 D)'!$A:$S,7,FALSE))</f>
        <v/>
      </c>
      <c r="N580" s="55" t="str">
        <f>IF(VLOOKUP(ROW()-492,'Report 1 Detail (571 D)'!$A:$S,8,FALSE)="","",VLOOKUP(ROW()-492,'Report 1 Detail (571 D)'!$A:$S,8,FALSE))</f>
        <v/>
      </c>
      <c r="O580" s="55" t="str">
        <f>IF(VLOOKUP(ROW()-492,'Report 1 Detail (571 D)'!$A:$S,9,FALSE)="","",VLOOKUP(ROW()-492,'Report 1 Detail (571 D)'!$A:$S,9,FALSE))</f>
        <v/>
      </c>
      <c r="P580" s="55" t="str">
        <f>IF(VLOOKUP(ROW()-492,'Report 1 Detail (571 D)'!$A:$S,10,FALSE)="","",VLOOKUP(ROW()-492,'Report 1 Detail (571 D)'!$A:$S,10,FALSE))</f>
        <v/>
      </c>
      <c r="Q580" s="55" t="str">
        <f>IF(VLOOKUP(ROW()-492,'Report 1 Detail (571 D)'!$A:$S,11,FALSE)="","",VLOOKUP(ROW()-492,'Report 1 Detail (571 D)'!$A:$S,11,FALSE))</f>
        <v/>
      </c>
      <c r="R580" s="55" t="str">
        <f>IF(VLOOKUP(ROW()-492,'Report 1 Detail (571 D)'!$A:$S,12,FALSE)="","",VLOOKUP(ROW()-492,'Report 1 Detail (571 D)'!$A:$S,12,FALSE))</f>
        <v/>
      </c>
      <c r="S580" s="55" t="str">
        <f>IF(VLOOKUP(ROW()-492,'Report 1 Detail (571 D)'!$A:$S,13,FALSE)="","",VLOOKUP(ROW()-492,'Report 1 Detail (571 D)'!$A:$S,13,FALSE))</f>
        <v/>
      </c>
      <c r="T580" s="55" t="str">
        <f>IF(VLOOKUP(ROW()-492,'Report 1 Detail (571 D)'!$A:$S,14,FALSE)="","",VLOOKUP(ROW()-492,'Report 1 Detail (571 D)'!$A:$S,14,FALSE))</f>
        <v/>
      </c>
      <c r="U580" s="55" t="str">
        <f>IF(VLOOKUP(ROW()-492,'Report 1 Detail (571 D)'!$A:$S,15,FALSE)="","",VLOOKUP(ROW()-492,'Report 1 Detail (571 D)'!$A:$S,15,FALSE))</f>
        <v/>
      </c>
      <c r="V580" s="55" t="str">
        <f>IF(VLOOKUP(ROW()-492,'Report 1 Detail (571 D)'!$A:$S,16,FALSE)="","",VLOOKUP(ROW()-492,'Report 1 Detail (571 D)'!$A:$S,16,FALSE))</f>
        <v/>
      </c>
      <c r="W580" s="55" t="str">
        <f>IF(VLOOKUP(ROW()-492,'Report 1 Detail (571 D)'!$A:$S,17,FALSE)="","",VLOOKUP(ROW()-492,'Report 1 Detail (571 D)'!$A:$S,17,FALSE))</f>
        <v/>
      </c>
      <c r="X580" s="104" t="str">
        <f>IF(VLOOKUP(ROW()-492,'Report 1 Detail (571 D)'!$A:$S,18,FALSE)="","",VLOOKUP(ROW()-492,'Report 1 Detail (571 D)'!$A:$S,18,FALSE))</f>
        <v/>
      </c>
      <c r="Y580" s="55" t="str">
        <f>IF(VLOOKUP(ROW()-492,'Report 1 Detail (571 D)'!$A:$S,19,FALSE)="","",VLOOKUP(ROW()-492,'Report 1 Detail (571 D)'!$A:$S,19,FALSE))</f>
        <v/>
      </c>
      <c r="Z580" s="55" t="s">
        <v>81</v>
      </c>
    </row>
    <row r="581" spans="8:26" x14ac:dyDescent="0.25">
      <c r="H581" s="55" t="str">
        <f>IF(VLOOKUP(ROW()-492,'Report 1 Detail (571 D)'!$A:$S,2,FALSE)="","",VLOOKUP(ROW()-492,'Report 1 Detail (571 D)'!$A:$S,2,FALSE))</f>
        <v/>
      </c>
      <c r="I581" s="104" t="str">
        <f>IF(VLOOKUP(ROW()-492,'Report 1 Detail (571 D)'!$A:$S,3,FALSE)="","",VLOOKUP(ROW()-492,'Report 1 Detail (571 D)'!$A:$S,3,FALSE))</f>
        <v/>
      </c>
      <c r="J581" s="55" t="str">
        <f>IF(VLOOKUP(ROW()-492,'Report 1 Detail (571 D)'!$A:$S,4,FALSE)="","",VLOOKUP(ROW()-492,'Report 1 Detail (571 D)'!$A:$S,4,FALSE))</f>
        <v/>
      </c>
      <c r="K581" s="55" t="str">
        <f>IF(VLOOKUP(ROW()-492,'Report 1 Detail (571 D)'!$A:$S,5,FALSE)="","",VLOOKUP(ROW()-492,'Report 1 Detail (571 D)'!$A:$S,5,FALSE))</f>
        <v/>
      </c>
      <c r="L581" s="55" t="str">
        <f>IF(VLOOKUP(ROW()-492,'Report 1 Detail (571 D)'!$A:$S,6,FALSE)="","",VLOOKUP(ROW()-492,'Report 1 Detail (571 D)'!$A:$S,6,FALSE))</f>
        <v/>
      </c>
      <c r="M581" s="55" t="str">
        <f>IF(VLOOKUP(ROW()-492,'Report 1 Detail (571 D)'!$A:$S,7,FALSE)="","",VLOOKUP(ROW()-492,'Report 1 Detail (571 D)'!$A:$S,7,FALSE))</f>
        <v/>
      </c>
      <c r="N581" s="55" t="str">
        <f>IF(VLOOKUP(ROW()-492,'Report 1 Detail (571 D)'!$A:$S,8,FALSE)="","",VLOOKUP(ROW()-492,'Report 1 Detail (571 D)'!$A:$S,8,FALSE))</f>
        <v/>
      </c>
      <c r="O581" s="55" t="str">
        <f>IF(VLOOKUP(ROW()-492,'Report 1 Detail (571 D)'!$A:$S,9,FALSE)="","",VLOOKUP(ROW()-492,'Report 1 Detail (571 D)'!$A:$S,9,FALSE))</f>
        <v/>
      </c>
      <c r="P581" s="55" t="str">
        <f>IF(VLOOKUP(ROW()-492,'Report 1 Detail (571 D)'!$A:$S,10,FALSE)="","",VLOOKUP(ROW()-492,'Report 1 Detail (571 D)'!$A:$S,10,FALSE))</f>
        <v/>
      </c>
      <c r="Q581" s="55" t="str">
        <f>IF(VLOOKUP(ROW()-492,'Report 1 Detail (571 D)'!$A:$S,11,FALSE)="","",VLOOKUP(ROW()-492,'Report 1 Detail (571 D)'!$A:$S,11,FALSE))</f>
        <v/>
      </c>
      <c r="R581" s="55" t="str">
        <f>IF(VLOOKUP(ROW()-492,'Report 1 Detail (571 D)'!$A:$S,12,FALSE)="","",VLOOKUP(ROW()-492,'Report 1 Detail (571 D)'!$A:$S,12,FALSE))</f>
        <v/>
      </c>
      <c r="S581" s="55" t="str">
        <f>IF(VLOOKUP(ROW()-492,'Report 1 Detail (571 D)'!$A:$S,13,FALSE)="","",VLOOKUP(ROW()-492,'Report 1 Detail (571 D)'!$A:$S,13,FALSE))</f>
        <v/>
      </c>
      <c r="T581" s="55" t="str">
        <f>IF(VLOOKUP(ROW()-492,'Report 1 Detail (571 D)'!$A:$S,14,FALSE)="","",VLOOKUP(ROW()-492,'Report 1 Detail (571 D)'!$A:$S,14,FALSE))</f>
        <v/>
      </c>
      <c r="U581" s="55" t="str">
        <f>IF(VLOOKUP(ROW()-492,'Report 1 Detail (571 D)'!$A:$S,15,FALSE)="","",VLOOKUP(ROW()-492,'Report 1 Detail (571 D)'!$A:$S,15,FALSE))</f>
        <v/>
      </c>
      <c r="V581" s="55" t="str">
        <f>IF(VLOOKUP(ROW()-492,'Report 1 Detail (571 D)'!$A:$S,16,FALSE)="","",VLOOKUP(ROW()-492,'Report 1 Detail (571 D)'!$A:$S,16,FALSE))</f>
        <v/>
      </c>
      <c r="W581" s="55" t="str">
        <f>IF(VLOOKUP(ROW()-492,'Report 1 Detail (571 D)'!$A:$S,17,FALSE)="","",VLOOKUP(ROW()-492,'Report 1 Detail (571 D)'!$A:$S,17,FALSE))</f>
        <v/>
      </c>
      <c r="X581" s="104" t="str">
        <f>IF(VLOOKUP(ROW()-492,'Report 1 Detail (571 D)'!$A:$S,18,FALSE)="","",VLOOKUP(ROW()-492,'Report 1 Detail (571 D)'!$A:$S,18,FALSE))</f>
        <v/>
      </c>
      <c r="Y581" s="55" t="str">
        <f>IF(VLOOKUP(ROW()-492,'Report 1 Detail (571 D)'!$A:$S,19,FALSE)="","",VLOOKUP(ROW()-492,'Report 1 Detail (571 D)'!$A:$S,19,FALSE))</f>
        <v/>
      </c>
      <c r="Z581" s="55" t="s">
        <v>81</v>
      </c>
    </row>
    <row r="582" spans="8:26" x14ac:dyDescent="0.25">
      <c r="H582" s="55" t="str">
        <f>IF(VLOOKUP(ROW()-492,'Report 1 Detail (571 D)'!$A:$S,2,FALSE)="","",VLOOKUP(ROW()-492,'Report 1 Detail (571 D)'!$A:$S,2,FALSE))</f>
        <v/>
      </c>
      <c r="I582" s="104" t="str">
        <f>IF(VLOOKUP(ROW()-492,'Report 1 Detail (571 D)'!$A:$S,3,FALSE)="","",VLOOKUP(ROW()-492,'Report 1 Detail (571 D)'!$A:$S,3,FALSE))</f>
        <v/>
      </c>
      <c r="J582" s="55" t="str">
        <f>IF(VLOOKUP(ROW()-492,'Report 1 Detail (571 D)'!$A:$S,4,FALSE)="","",VLOOKUP(ROW()-492,'Report 1 Detail (571 D)'!$A:$S,4,FALSE))</f>
        <v/>
      </c>
      <c r="K582" s="55" t="str">
        <f>IF(VLOOKUP(ROW()-492,'Report 1 Detail (571 D)'!$A:$S,5,FALSE)="","",VLOOKUP(ROW()-492,'Report 1 Detail (571 D)'!$A:$S,5,FALSE))</f>
        <v/>
      </c>
      <c r="L582" s="55" t="str">
        <f>IF(VLOOKUP(ROW()-492,'Report 1 Detail (571 D)'!$A:$S,6,FALSE)="","",VLOOKUP(ROW()-492,'Report 1 Detail (571 D)'!$A:$S,6,FALSE))</f>
        <v/>
      </c>
      <c r="M582" s="55" t="str">
        <f>IF(VLOOKUP(ROW()-492,'Report 1 Detail (571 D)'!$A:$S,7,FALSE)="","",VLOOKUP(ROW()-492,'Report 1 Detail (571 D)'!$A:$S,7,FALSE))</f>
        <v/>
      </c>
      <c r="N582" s="55" t="str">
        <f>IF(VLOOKUP(ROW()-492,'Report 1 Detail (571 D)'!$A:$S,8,FALSE)="","",VLOOKUP(ROW()-492,'Report 1 Detail (571 D)'!$A:$S,8,FALSE))</f>
        <v/>
      </c>
      <c r="O582" s="55" t="str">
        <f>IF(VLOOKUP(ROW()-492,'Report 1 Detail (571 D)'!$A:$S,9,FALSE)="","",VLOOKUP(ROW()-492,'Report 1 Detail (571 D)'!$A:$S,9,FALSE))</f>
        <v/>
      </c>
      <c r="P582" s="55" t="str">
        <f>IF(VLOOKUP(ROW()-492,'Report 1 Detail (571 D)'!$A:$S,10,FALSE)="","",VLOOKUP(ROW()-492,'Report 1 Detail (571 D)'!$A:$S,10,FALSE))</f>
        <v/>
      </c>
      <c r="Q582" s="55" t="str">
        <f>IF(VLOOKUP(ROW()-492,'Report 1 Detail (571 D)'!$A:$S,11,FALSE)="","",VLOOKUP(ROW()-492,'Report 1 Detail (571 D)'!$A:$S,11,FALSE))</f>
        <v/>
      </c>
      <c r="R582" s="55" t="str">
        <f>IF(VLOOKUP(ROW()-492,'Report 1 Detail (571 D)'!$A:$S,12,FALSE)="","",VLOOKUP(ROW()-492,'Report 1 Detail (571 D)'!$A:$S,12,FALSE))</f>
        <v/>
      </c>
      <c r="S582" s="55" t="str">
        <f>IF(VLOOKUP(ROW()-492,'Report 1 Detail (571 D)'!$A:$S,13,FALSE)="","",VLOOKUP(ROW()-492,'Report 1 Detail (571 D)'!$A:$S,13,FALSE))</f>
        <v/>
      </c>
      <c r="T582" s="55" t="str">
        <f>IF(VLOOKUP(ROW()-492,'Report 1 Detail (571 D)'!$A:$S,14,FALSE)="","",VLOOKUP(ROW()-492,'Report 1 Detail (571 D)'!$A:$S,14,FALSE))</f>
        <v/>
      </c>
      <c r="U582" s="55" t="str">
        <f>IF(VLOOKUP(ROW()-492,'Report 1 Detail (571 D)'!$A:$S,15,FALSE)="","",VLOOKUP(ROW()-492,'Report 1 Detail (571 D)'!$A:$S,15,FALSE))</f>
        <v/>
      </c>
      <c r="V582" s="55" t="str">
        <f>IF(VLOOKUP(ROW()-492,'Report 1 Detail (571 D)'!$A:$S,16,FALSE)="","",VLOOKUP(ROW()-492,'Report 1 Detail (571 D)'!$A:$S,16,FALSE))</f>
        <v/>
      </c>
      <c r="W582" s="55" t="str">
        <f>IF(VLOOKUP(ROW()-492,'Report 1 Detail (571 D)'!$A:$S,17,FALSE)="","",VLOOKUP(ROW()-492,'Report 1 Detail (571 D)'!$A:$S,17,FALSE))</f>
        <v/>
      </c>
      <c r="X582" s="104" t="str">
        <f>IF(VLOOKUP(ROW()-492,'Report 1 Detail (571 D)'!$A:$S,18,FALSE)="","",VLOOKUP(ROW()-492,'Report 1 Detail (571 D)'!$A:$S,18,FALSE))</f>
        <v/>
      </c>
      <c r="Y582" s="55" t="str">
        <f>IF(VLOOKUP(ROW()-492,'Report 1 Detail (571 D)'!$A:$S,19,FALSE)="","",VLOOKUP(ROW()-492,'Report 1 Detail (571 D)'!$A:$S,19,FALSE))</f>
        <v/>
      </c>
      <c r="Z582" s="55" t="s">
        <v>81</v>
      </c>
    </row>
    <row r="583" spans="8:26" x14ac:dyDescent="0.25">
      <c r="H583" s="55" t="str">
        <f>IF(VLOOKUP(ROW()-492,'Report 1 Detail (571 D)'!$A:$S,2,FALSE)="","",VLOOKUP(ROW()-492,'Report 1 Detail (571 D)'!$A:$S,2,FALSE))</f>
        <v/>
      </c>
      <c r="I583" s="104" t="str">
        <f>IF(VLOOKUP(ROW()-492,'Report 1 Detail (571 D)'!$A:$S,3,FALSE)="","",VLOOKUP(ROW()-492,'Report 1 Detail (571 D)'!$A:$S,3,FALSE))</f>
        <v/>
      </c>
      <c r="J583" s="55" t="str">
        <f>IF(VLOOKUP(ROW()-492,'Report 1 Detail (571 D)'!$A:$S,4,FALSE)="","",VLOOKUP(ROW()-492,'Report 1 Detail (571 D)'!$A:$S,4,FALSE))</f>
        <v/>
      </c>
      <c r="K583" s="55" t="str">
        <f>IF(VLOOKUP(ROW()-492,'Report 1 Detail (571 D)'!$A:$S,5,FALSE)="","",VLOOKUP(ROW()-492,'Report 1 Detail (571 D)'!$A:$S,5,FALSE))</f>
        <v/>
      </c>
      <c r="L583" s="55" t="str">
        <f>IF(VLOOKUP(ROW()-492,'Report 1 Detail (571 D)'!$A:$S,6,FALSE)="","",VLOOKUP(ROW()-492,'Report 1 Detail (571 D)'!$A:$S,6,FALSE))</f>
        <v/>
      </c>
      <c r="M583" s="55" t="str">
        <f>IF(VLOOKUP(ROW()-492,'Report 1 Detail (571 D)'!$A:$S,7,FALSE)="","",VLOOKUP(ROW()-492,'Report 1 Detail (571 D)'!$A:$S,7,FALSE))</f>
        <v/>
      </c>
      <c r="N583" s="55" t="str">
        <f>IF(VLOOKUP(ROW()-492,'Report 1 Detail (571 D)'!$A:$S,8,FALSE)="","",VLOOKUP(ROW()-492,'Report 1 Detail (571 D)'!$A:$S,8,FALSE))</f>
        <v/>
      </c>
      <c r="O583" s="55" t="str">
        <f>IF(VLOOKUP(ROW()-492,'Report 1 Detail (571 D)'!$A:$S,9,FALSE)="","",VLOOKUP(ROW()-492,'Report 1 Detail (571 D)'!$A:$S,9,FALSE))</f>
        <v/>
      </c>
      <c r="P583" s="55" t="str">
        <f>IF(VLOOKUP(ROW()-492,'Report 1 Detail (571 D)'!$A:$S,10,FALSE)="","",VLOOKUP(ROW()-492,'Report 1 Detail (571 D)'!$A:$S,10,FALSE))</f>
        <v/>
      </c>
      <c r="Q583" s="55" t="str">
        <f>IF(VLOOKUP(ROW()-492,'Report 1 Detail (571 D)'!$A:$S,11,FALSE)="","",VLOOKUP(ROW()-492,'Report 1 Detail (571 D)'!$A:$S,11,FALSE))</f>
        <v/>
      </c>
      <c r="R583" s="55" t="str">
        <f>IF(VLOOKUP(ROW()-492,'Report 1 Detail (571 D)'!$A:$S,12,FALSE)="","",VLOOKUP(ROW()-492,'Report 1 Detail (571 D)'!$A:$S,12,FALSE))</f>
        <v/>
      </c>
      <c r="S583" s="55" t="str">
        <f>IF(VLOOKUP(ROW()-492,'Report 1 Detail (571 D)'!$A:$S,13,FALSE)="","",VLOOKUP(ROW()-492,'Report 1 Detail (571 D)'!$A:$S,13,FALSE))</f>
        <v/>
      </c>
      <c r="T583" s="55" t="str">
        <f>IF(VLOOKUP(ROW()-492,'Report 1 Detail (571 D)'!$A:$S,14,FALSE)="","",VLOOKUP(ROW()-492,'Report 1 Detail (571 D)'!$A:$S,14,FALSE))</f>
        <v/>
      </c>
      <c r="U583" s="55" t="str">
        <f>IF(VLOOKUP(ROW()-492,'Report 1 Detail (571 D)'!$A:$S,15,FALSE)="","",VLOOKUP(ROW()-492,'Report 1 Detail (571 D)'!$A:$S,15,FALSE))</f>
        <v/>
      </c>
      <c r="V583" s="55" t="str">
        <f>IF(VLOOKUP(ROW()-492,'Report 1 Detail (571 D)'!$A:$S,16,FALSE)="","",VLOOKUP(ROW()-492,'Report 1 Detail (571 D)'!$A:$S,16,FALSE))</f>
        <v/>
      </c>
      <c r="W583" s="55" t="str">
        <f>IF(VLOOKUP(ROW()-492,'Report 1 Detail (571 D)'!$A:$S,17,FALSE)="","",VLOOKUP(ROW()-492,'Report 1 Detail (571 D)'!$A:$S,17,FALSE))</f>
        <v/>
      </c>
      <c r="X583" s="104" t="str">
        <f>IF(VLOOKUP(ROW()-492,'Report 1 Detail (571 D)'!$A:$S,18,FALSE)="","",VLOOKUP(ROW()-492,'Report 1 Detail (571 D)'!$A:$S,18,FALSE))</f>
        <v/>
      </c>
      <c r="Y583" s="55" t="str">
        <f>IF(VLOOKUP(ROW()-492,'Report 1 Detail (571 D)'!$A:$S,19,FALSE)="","",VLOOKUP(ROW()-492,'Report 1 Detail (571 D)'!$A:$S,19,FALSE))</f>
        <v/>
      </c>
      <c r="Z583" s="55" t="s">
        <v>81</v>
      </c>
    </row>
    <row r="584" spans="8:26" x14ac:dyDescent="0.25">
      <c r="H584" s="55" t="str">
        <f>IF(VLOOKUP(ROW()-492,'Report 1 Detail (571 D)'!$A:$S,2,FALSE)="","",VLOOKUP(ROW()-492,'Report 1 Detail (571 D)'!$A:$S,2,FALSE))</f>
        <v/>
      </c>
      <c r="I584" s="104" t="str">
        <f>IF(VLOOKUP(ROW()-492,'Report 1 Detail (571 D)'!$A:$S,3,FALSE)="","",VLOOKUP(ROW()-492,'Report 1 Detail (571 D)'!$A:$S,3,FALSE))</f>
        <v/>
      </c>
      <c r="J584" s="55" t="str">
        <f>IF(VLOOKUP(ROW()-492,'Report 1 Detail (571 D)'!$A:$S,4,FALSE)="","",VLOOKUP(ROW()-492,'Report 1 Detail (571 D)'!$A:$S,4,FALSE))</f>
        <v/>
      </c>
      <c r="K584" s="55" t="str">
        <f>IF(VLOOKUP(ROW()-492,'Report 1 Detail (571 D)'!$A:$S,5,FALSE)="","",VLOOKUP(ROW()-492,'Report 1 Detail (571 D)'!$A:$S,5,FALSE))</f>
        <v/>
      </c>
      <c r="L584" s="55" t="str">
        <f>IF(VLOOKUP(ROW()-492,'Report 1 Detail (571 D)'!$A:$S,6,FALSE)="","",VLOOKUP(ROW()-492,'Report 1 Detail (571 D)'!$A:$S,6,FALSE))</f>
        <v/>
      </c>
      <c r="M584" s="55" t="str">
        <f>IF(VLOOKUP(ROW()-492,'Report 1 Detail (571 D)'!$A:$S,7,FALSE)="","",VLOOKUP(ROW()-492,'Report 1 Detail (571 D)'!$A:$S,7,FALSE))</f>
        <v/>
      </c>
      <c r="N584" s="55" t="str">
        <f>IF(VLOOKUP(ROW()-492,'Report 1 Detail (571 D)'!$A:$S,8,FALSE)="","",VLOOKUP(ROW()-492,'Report 1 Detail (571 D)'!$A:$S,8,FALSE))</f>
        <v/>
      </c>
      <c r="O584" s="55" t="str">
        <f>IF(VLOOKUP(ROW()-492,'Report 1 Detail (571 D)'!$A:$S,9,FALSE)="","",VLOOKUP(ROW()-492,'Report 1 Detail (571 D)'!$A:$S,9,FALSE))</f>
        <v/>
      </c>
      <c r="P584" s="55" t="str">
        <f>IF(VLOOKUP(ROW()-492,'Report 1 Detail (571 D)'!$A:$S,10,FALSE)="","",VLOOKUP(ROW()-492,'Report 1 Detail (571 D)'!$A:$S,10,FALSE))</f>
        <v/>
      </c>
      <c r="Q584" s="55" t="str">
        <f>IF(VLOOKUP(ROW()-492,'Report 1 Detail (571 D)'!$A:$S,11,FALSE)="","",VLOOKUP(ROW()-492,'Report 1 Detail (571 D)'!$A:$S,11,FALSE))</f>
        <v/>
      </c>
      <c r="R584" s="55" t="str">
        <f>IF(VLOOKUP(ROW()-492,'Report 1 Detail (571 D)'!$A:$S,12,FALSE)="","",VLOOKUP(ROW()-492,'Report 1 Detail (571 D)'!$A:$S,12,FALSE))</f>
        <v/>
      </c>
      <c r="S584" s="55" t="str">
        <f>IF(VLOOKUP(ROW()-492,'Report 1 Detail (571 D)'!$A:$S,13,FALSE)="","",VLOOKUP(ROW()-492,'Report 1 Detail (571 D)'!$A:$S,13,FALSE))</f>
        <v/>
      </c>
      <c r="T584" s="55" t="str">
        <f>IF(VLOOKUP(ROW()-492,'Report 1 Detail (571 D)'!$A:$S,14,FALSE)="","",VLOOKUP(ROW()-492,'Report 1 Detail (571 D)'!$A:$S,14,FALSE))</f>
        <v/>
      </c>
      <c r="U584" s="55" t="str">
        <f>IF(VLOOKUP(ROW()-492,'Report 1 Detail (571 D)'!$A:$S,15,FALSE)="","",VLOOKUP(ROW()-492,'Report 1 Detail (571 D)'!$A:$S,15,FALSE))</f>
        <v/>
      </c>
      <c r="V584" s="55" t="str">
        <f>IF(VLOOKUP(ROW()-492,'Report 1 Detail (571 D)'!$A:$S,16,FALSE)="","",VLOOKUP(ROW()-492,'Report 1 Detail (571 D)'!$A:$S,16,FALSE))</f>
        <v/>
      </c>
      <c r="W584" s="55" t="str">
        <f>IF(VLOOKUP(ROW()-492,'Report 1 Detail (571 D)'!$A:$S,17,FALSE)="","",VLOOKUP(ROW()-492,'Report 1 Detail (571 D)'!$A:$S,17,FALSE))</f>
        <v/>
      </c>
      <c r="X584" s="104" t="str">
        <f>IF(VLOOKUP(ROW()-492,'Report 1 Detail (571 D)'!$A:$S,18,FALSE)="","",VLOOKUP(ROW()-492,'Report 1 Detail (571 D)'!$A:$S,18,FALSE))</f>
        <v/>
      </c>
      <c r="Y584" s="55" t="str">
        <f>IF(VLOOKUP(ROW()-492,'Report 1 Detail (571 D)'!$A:$S,19,FALSE)="","",VLOOKUP(ROW()-492,'Report 1 Detail (571 D)'!$A:$S,19,FALSE))</f>
        <v/>
      </c>
      <c r="Z584" s="55" t="s">
        <v>81</v>
      </c>
    </row>
    <row r="585" spans="8:26" x14ac:dyDescent="0.25">
      <c r="H585" s="55" t="str">
        <f>IF(VLOOKUP(ROW()-492,'Report 1 Detail (571 D)'!$A:$S,2,FALSE)="","",VLOOKUP(ROW()-492,'Report 1 Detail (571 D)'!$A:$S,2,FALSE))</f>
        <v/>
      </c>
      <c r="I585" s="104" t="str">
        <f>IF(VLOOKUP(ROW()-492,'Report 1 Detail (571 D)'!$A:$S,3,FALSE)="","",VLOOKUP(ROW()-492,'Report 1 Detail (571 D)'!$A:$S,3,FALSE))</f>
        <v/>
      </c>
      <c r="J585" s="55" t="str">
        <f>IF(VLOOKUP(ROW()-492,'Report 1 Detail (571 D)'!$A:$S,4,FALSE)="","",VLOOKUP(ROW()-492,'Report 1 Detail (571 D)'!$A:$S,4,FALSE))</f>
        <v/>
      </c>
      <c r="K585" s="55" t="str">
        <f>IF(VLOOKUP(ROW()-492,'Report 1 Detail (571 D)'!$A:$S,5,FALSE)="","",VLOOKUP(ROW()-492,'Report 1 Detail (571 D)'!$A:$S,5,FALSE))</f>
        <v/>
      </c>
      <c r="L585" s="55" t="str">
        <f>IF(VLOOKUP(ROW()-492,'Report 1 Detail (571 D)'!$A:$S,6,FALSE)="","",VLOOKUP(ROW()-492,'Report 1 Detail (571 D)'!$A:$S,6,FALSE))</f>
        <v/>
      </c>
      <c r="M585" s="55" t="str">
        <f>IF(VLOOKUP(ROW()-492,'Report 1 Detail (571 D)'!$A:$S,7,FALSE)="","",VLOOKUP(ROW()-492,'Report 1 Detail (571 D)'!$A:$S,7,FALSE))</f>
        <v/>
      </c>
      <c r="N585" s="55" t="str">
        <f>IF(VLOOKUP(ROW()-492,'Report 1 Detail (571 D)'!$A:$S,8,FALSE)="","",VLOOKUP(ROW()-492,'Report 1 Detail (571 D)'!$A:$S,8,FALSE))</f>
        <v/>
      </c>
      <c r="O585" s="55" t="str">
        <f>IF(VLOOKUP(ROW()-492,'Report 1 Detail (571 D)'!$A:$S,9,FALSE)="","",VLOOKUP(ROW()-492,'Report 1 Detail (571 D)'!$A:$S,9,FALSE))</f>
        <v/>
      </c>
      <c r="P585" s="55" t="str">
        <f>IF(VLOOKUP(ROW()-492,'Report 1 Detail (571 D)'!$A:$S,10,FALSE)="","",VLOOKUP(ROW()-492,'Report 1 Detail (571 D)'!$A:$S,10,FALSE))</f>
        <v/>
      </c>
      <c r="Q585" s="55" t="str">
        <f>IF(VLOOKUP(ROW()-492,'Report 1 Detail (571 D)'!$A:$S,11,FALSE)="","",VLOOKUP(ROW()-492,'Report 1 Detail (571 D)'!$A:$S,11,FALSE))</f>
        <v/>
      </c>
      <c r="R585" s="55" t="str">
        <f>IF(VLOOKUP(ROW()-492,'Report 1 Detail (571 D)'!$A:$S,12,FALSE)="","",VLOOKUP(ROW()-492,'Report 1 Detail (571 D)'!$A:$S,12,FALSE))</f>
        <v/>
      </c>
      <c r="S585" s="55" t="str">
        <f>IF(VLOOKUP(ROW()-492,'Report 1 Detail (571 D)'!$A:$S,13,FALSE)="","",VLOOKUP(ROW()-492,'Report 1 Detail (571 D)'!$A:$S,13,FALSE))</f>
        <v/>
      </c>
      <c r="T585" s="55" t="str">
        <f>IF(VLOOKUP(ROW()-492,'Report 1 Detail (571 D)'!$A:$S,14,FALSE)="","",VLOOKUP(ROW()-492,'Report 1 Detail (571 D)'!$A:$S,14,FALSE))</f>
        <v/>
      </c>
      <c r="U585" s="55" t="str">
        <f>IF(VLOOKUP(ROW()-492,'Report 1 Detail (571 D)'!$A:$S,15,FALSE)="","",VLOOKUP(ROW()-492,'Report 1 Detail (571 D)'!$A:$S,15,FALSE))</f>
        <v/>
      </c>
      <c r="V585" s="55" t="str">
        <f>IF(VLOOKUP(ROW()-492,'Report 1 Detail (571 D)'!$A:$S,16,FALSE)="","",VLOOKUP(ROW()-492,'Report 1 Detail (571 D)'!$A:$S,16,FALSE))</f>
        <v/>
      </c>
      <c r="W585" s="55" t="str">
        <f>IF(VLOOKUP(ROW()-492,'Report 1 Detail (571 D)'!$A:$S,17,FALSE)="","",VLOOKUP(ROW()-492,'Report 1 Detail (571 D)'!$A:$S,17,FALSE))</f>
        <v/>
      </c>
      <c r="X585" s="104" t="str">
        <f>IF(VLOOKUP(ROW()-492,'Report 1 Detail (571 D)'!$A:$S,18,FALSE)="","",VLOOKUP(ROW()-492,'Report 1 Detail (571 D)'!$A:$S,18,FALSE))</f>
        <v/>
      </c>
      <c r="Y585" s="55" t="str">
        <f>IF(VLOOKUP(ROW()-492,'Report 1 Detail (571 D)'!$A:$S,19,FALSE)="","",VLOOKUP(ROW()-492,'Report 1 Detail (571 D)'!$A:$S,19,FALSE))</f>
        <v/>
      </c>
      <c r="Z585" s="55" t="s">
        <v>81</v>
      </c>
    </row>
    <row r="586" spans="8:26" x14ac:dyDescent="0.25">
      <c r="H586" s="55" t="str">
        <f>IF(VLOOKUP(ROW()-492,'Report 1 Detail (571 D)'!$A:$S,2,FALSE)="","",VLOOKUP(ROW()-492,'Report 1 Detail (571 D)'!$A:$S,2,FALSE))</f>
        <v/>
      </c>
      <c r="I586" s="104" t="str">
        <f>IF(VLOOKUP(ROW()-492,'Report 1 Detail (571 D)'!$A:$S,3,FALSE)="","",VLOOKUP(ROW()-492,'Report 1 Detail (571 D)'!$A:$S,3,FALSE))</f>
        <v/>
      </c>
      <c r="J586" s="55" t="str">
        <f>IF(VLOOKUP(ROW()-492,'Report 1 Detail (571 D)'!$A:$S,4,FALSE)="","",VLOOKUP(ROW()-492,'Report 1 Detail (571 D)'!$A:$S,4,FALSE))</f>
        <v/>
      </c>
      <c r="K586" s="55" t="str">
        <f>IF(VLOOKUP(ROW()-492,'Report 1 Detail (571 D)'!$A:$S,5,FALSE)="","",VLOOKUP(ROW()-492,'Report 1 Detail (571 D)'!$A:$S,5,FALSE))</f>
        <v/>
      </c>
      <c r="L586" s="55" t="str">
        <f>IF(VLOOKUP(ROW()-492,'Report 1 Detail (571 D)'!$A:$S,6,FALSE)="","",VLOOKUP(ROW()-492,'Report 1 Detail (571 D)'!$A:$S,6,FALSE))</f>
        <v/>
      </c>
      <c r="M586" s="55" t="str">
        <f>IF(VLOOKUP(ROW()-492,'Report 1 Detail (571 D)'!$A:$S,7,FALSE)="","",VLOOKUP(ROW()-492,'Report 1 Detail (571 D)'!$A:$S,7,FALSE))</f>
        <v/>
      </c>
      <c r="N586" s="55" t="str">
        <f>IF(VLOOKUP(ROW()-492,'Report 1 Detail (571 D)'!$A:$S,8,FALSE)="","",VLOOKUP(ROW()-492,'Report 1 Detail (571 D)'!$A:$S,8,FALSE))</f>
        <v/>
      </c>
      <c r="O586" s="55" t="str">
        <f>IF(VLOOKUP(ROW()-492,'Report 1 Detail (571 D)'!$A:$S,9,FALSE)="","",VLOOKUP(ROW()-492,'Report 1 Detail (571 D)'!$A:$S,9,FALSE))</f>
        <v/>
      </c>
      <c r="P586" s="55" t="str">
        <f>IF(VLOOKUP(ROW()-492,'Report 1 Detail (571 D)'!$A:$S,10,FALSE)="","",VLOOKUP(ROW()-492,'Report 1 Detail (571 D)'!$A:$S,10,FALSE))</f>
        <v/>
      </c>
      <c r="Q586" s="55" t="str">
        <f>IF(VLOOKUP(ROW()-492,'Report 1 Detail (571 D)'!$A:$S,11,FALSE)="","",VLOOKUP(ROW()-492,'Report 1 Detail (571 D)'!$A:$S,11,FALSE))</f>
        <v/>
      </c>
      <c r="R586" s="55" t="str">
        <f>IF(VLOOKUP(ROW()-492,'Report 1 Detail (571 D)'!$A:$S,12,FALSE)="","",VLOOKUP(ROW()-492,'Report 1 Detail (571 D)'!$A:$S,12,FALSE))</f>
        <v/>
      </c>
      <c r="S586" s="55" t="str">
        <f>IF(VLOOKUP(ROW()-492,'Report 1 Detail (571 D)'!$A:$S,13,FALSE)="","",VLOOKUP(ROW()-492,'Report 1 Detail (571 D)'!$A:$S,13,FALSE))</f>
        <v/>
      </c>
      <c r="T586" s="55" t="str">
        <f>IF(VLOOKUP(ROW()-492,'Report 1 Detail (571 D)'!$A:$S,14,FALSE)="","",VLOOKUP(ROW()-492,'Report 1 Detail (571 D)'!$A:$S,14,FALSE))</f>
        <v/>
      </c>
      <c r="U586" s="55" t="str">
        <f>IF(VLOOKUP(ROW()-492,'Report 1 Detail (571 D)'!$A:$S,15,FALSE)="","",VLOOKUP(ROW()-492,'Report 1 Detail (571 D)'!$A:$S,15,FALSE))</f>
        <v/>
      </c>
      <c r="V586" s="55" t="str">
        <f>IF(VLOOKUP(ROW()-492,'Report 1 Detail (571 D)'!$A:$S,16,FALSE)="","",VLOOKUP(ROW()-492,'Report 1 Detail (571 D)'!$A:$S,16,FALSE))</f>
        <v/>
      </c>
      <c r="W586" s="55" t="str">
        <f>IF(VLOOKUP(ROW()-492,'Report 1 Detail (571 D)'!$A:$S,17,FALSE)="","",VLOOKUP(ROW()-492,'Report 1 Detail (571 D)'!$A:$S,17,FALSE))</f>
        <v/>
      </c>
      <c r="X586" s="104" t="str">
        <f>IF(VLOOKUP(ROW()-492,'Report 1 Detail (571 D)'!$A:$S,18,FALSE)="","",VLOOKUP(ROW()-492,'Report 1 Detail (571 D)'!$A:$S,18,FALSE))</f>
        <v/>
      </c>
      <c r="Y586" s="55" t="str">
        <f>IF(VLOOKUP(ROW()-492,'Report 1 Detail (571 D)'!$A:$S,19,FALSE)="","",VLOOKUP(ROW()-492,'Report 1 Detail (571 D)'!$A:$S,19,FALSE))</f>
        <v/>
      </c>
      <c r="Z586" s="55" t="s">
        <v>81</v>
      </c>
    </row>
    <row r="587" spans="8:26" x14ac:dyDescent="0.25">
      <c r="H587" s="55" t="str">
        <f>IF(VLOOKUP(ROW()-492,'Report 1 Detail (571 D)'!$A:$S,2,FALSE)="","",VLOOKUP(ROW()-492,'Report 1 Detail (571 D)'!$A:$S,2,FALSE))</f>
        <v/>
      </c>
      <c r="I587" s="104" t="str">
        <f>IF(VLOOKUP(ROW()-492,'Report 1 Detail (571 D)'!$A:$S,3,FALSE)="","",VLOOKUP(ROW()-492,'Report 1 Detail (571 D)'!$A:$S,3,FALSE))</f>
        <v/>
      </c>
      <c r="J587" s="55" t="str">
        <f>IF(VLOOKUP(ROW()-492,'Report 1 Detail (571 D)'!$A:$S,4,FALSE)="","",VLOOKUP(ROW()-492,'Report 1 Detail (571 D)'!$A:$S,4,FALSE))</f>
        <v/>
      </c>
      <c r="K587" s="55" t="str">
        <f>IF(VLOOKUP(ROW()-492,'Report 1 Detail (571 D)'!$A:$S,5,FALSE)="","",VLOOKUP(ROW()-492,'Report 1 Detail (571 D)'!$A:$S,5,FALSE))</f>
        <v/>
      </c>
      <c r="L587" s="55" t="str">
        <f>IF(VLOOKUP(ROW()-492,'Report 1 Detail (571 D)'!$A:$S,6,FALSE)="","",VLOOKUP(ROW()-492,'Report 1 Detail (571 D)'!$A:$S,6,FALSE))</f>
        <v/>
      </c>
      <c r="M587" s="55" t="str">
        <f>IF(VLOOKUP(ROW()-492,'Report 1 Detail (571 D)'!$A:$S,7,FALSE)="","",VLOOKUP(ROW()-492,'Report 1 Detail (571 D)'!$A:$S,7,FALSE))</f>
        <v/>
      </c>
      <c r="N587" s="55" t="str">
        <f>IF(VLOOKUP(ROW()-492,'Report 1 Detail (571 D)'!$A:$S,8,FALSE)="","",VLOOKUP(ROW()-492,'Report 1 Detail (571 D)'!$A:$S,8,FALSE))</f>
        <v/>
      </c>
      <c r="O587" s="55" t="str">
        <f>IF(VLOOKUP(ROW()-492,'Report 1 Detail (571 D)'!$A:$S,9,FALSE)="","",VLOOKUP(ROW()-492,'Report 1 Detail (571 D)'!$A:$S,9,FALSE))</f>
        <v/>
      </c>
      <c r="P587" s="55" t="str">
        <f>IF(VLOOKUP(ROW()-492,'Report 1 Detail (571 D)'!$A:$S,10,FALSE)="","",VLOOKUP(ROW()-492,'Report 1 Detail (571 D)'!$A:$S,10,FALSE))</f>
        <v/>
      </c>
      <c r="Q587" s="55" t="str">
        <f>IF(VLOOKUP(ROW()-492,'Report 1 Detail (571 D)'!$A:$S,11,FALSE)="","",VLOOKUP(ROW()-492,'Report 1 Detail (571 D)'!$A:$S,11,FALSE))</f>
        <v/>
      </c>
      <c r="R587" s="55" t="str">
        <f>IF(VLOOKUP(ROW()-492,'Report 1 Detail (571 D)'!$A:$S,12,FALSE)="","",VLOOKUP(ROW()-492,'Report 1 Detail (571 D)'!$A:$S,12,FALSE))</f>
        <v/>
      </c>
      <c r="S587" s="55" t="str">
        <f>IF(VLOOKUP(ROW()-492,'Report 1 Detail (571 D)'!$A:$S,13,FALSE)="","",VLOOKUP(ROW()-492,'Report 1 Detail (571 D)'!$A:$S,13,FALSE))</f>
        <v/>
      </c>
      <c r="T587" s="55" t="str">
        <f>IF(VLOOKUP(ROW()-492,'Report 1 Detail (571 D)'!$A:$S,14,FALSE)="","",VLOOKUP(ROW()-492,'Report 1 Detail (571 D)'!$A:$S,14,FALSE))</f>
        <v/>
      </c>
      <c r="U587" s="55" t="str">
        <f>IF(VLOOKUP(ROW()-492,'Report 1 Detail (571 D)'!$A:$S,15,FALSE)="","",VLOOKUP(ROW()-492,'Report 1 Detail (571 D)'!$A:$S,15,FALSE))</f>
        <v/>
      </c>
      <c r="V587" s="55" t="str">
        <f>IF(VLOOKUP(ROW()-492,'Report 1 Detail (571 D)'!$A:$S,16,FALSE)="","",VLOOKUP(ROW()-492,'Report 1 Detail (571 D)'!$A:$S,16,FALSE))</f>
        <v/>
      </c>
      <c r="W587" s="55" t="str">
        <f>IF(VLOOKUP(ROW()-492,'Report 1 Detail (571 D)'!$A:$S,17,FALSE)="","",VLOOKUP(ROW()-492,'Report 1 Detail (571 D)'!$A:$S,17,FALSE))</f>
        <v/>
      </c>
      <c r="X587" s="104" t="str">
        <f>IF(VLOOKUP(ROW()-492,'Report 1 Detail (571 D)'!$A:$S,18,FALSE)="","",VLOOKUP(ROW()-492,'Report 1 Detail (571 D)'!$A:$S,18,FALSE))</f>
        <v/>
      </c>
      <c r="Y587" s="55" t="str">
        <f>IF(VLOOKUP(ROW()-492,'Report 1 Detail (571 D)'!$A:$S,19,FALSE)="","",VLOOKUP(ROW()-492,'Report 1 Detail (571 D)'!$A:$S,19,FALSE))</f>
        <v/>
      </c>
      <c r="Z587" s="55" t="s">
        <v>81</v>
      </c>
    </row>
    <row r="588" spans="8:26" x14ac:dyDescent="0.25">
      <c r="H588" s="55" t="str">
        <f>IF(VLOOKUP(ROW()-492,'Report 1 Detail (571 D)'!$A:$S,2,FALSE)="","",VLOOKUP(ROW()-492,'Report 1 Detail (571 D)'!$A:$S,2,FALSE))</f>
        <v/>
      </c>
      <c r="I588" s="104" t="str">
        <f>IF(VLOOKUP(ROW()-492,'Report 1 Detail (571 D)'!$A:$S,3,FALSE)="","",VLOOKUP(ROW()-492,'Report 1 Detail (571 D)'!$A:$S,3,FALSE))</f>
        <v/>
      </c>
      <c r="J588" s="55" t="str">
        <f>IF(VLOOKUP(ROW()-492,'Report 1 Detail (571 D)'!$A:$S,4,FALSE)="","",VLOOKUP(ROW()-492,'Report 1 Detail (571 D)'!$A:$S,4,FALSE))</f>
        <v/>
      </c>
      <c r="K588" s="55" t="str">
        <f>IF(VLOOKUP(ROW()-492,'Report 1 Detail (571 D)'!$A:$S,5,FALSE)="","",VLOOKUP(ROW()-492,'Report 1 Detail (571 D)'!$A:$S,5,FALSE))</f>
        <v/>
      </c>
      <c r="L588" s="55" t="str">
        <f>IF(VLOOKUP(ROW()-492,'Report 1 Detail (571 D)'!$A:$S,6,FALSE)="","",VLOOKUP(ROW()-492,'Report 1 Detail (571 D)'!$A:$S,6,FALSE))</f>
        <v/>
      </c>
      <c r="M588" s="55" t="str">
        <f>IF(VLOOKUP(ROW()-492,'Report 1 Detail (571 D)'!$A:$S,7,FALSE)="","",VLOOKUP(ROW()-492,'Report 1 Detail (571 D)'!$A:$S,7,FALSE))</f>
        <v/>
      </c>
      <c r="N588" s="55" t="str">
        <f>IF(VLOOKUP(ROW()-492,'Report 1 Detail (571 D)'!$A:$S,8,FALSE)="","",VLOOKUP(ROW()-492,'Report 1 Detail (571 D)'!$A:$S,8,FALSE))</f>
        <v/>
      </c>
      <c r="O588" s="55" t="str">
        <f>IF(VLOOKUP(ROW()-492,'Report 1 Detail (571 D)'!$A:$S,9,FALSE)="","",VLOOKUP(ROW()-492,'Report 1 Detail (571 D)'!$A:$S,9,FALSE))</f>
        <v/>
      </c>
      <c r="P588" s="55" t="str">
        <f>IF(VLOOKUP(ROW()-492,'Report 1 Detail (571 D)'!$A:$S,10,FALSE)="","",VLOOKUP(ROW()-492,'Report 1 Detail (571 D)'!$A:$S,10,FALSE))</f>
        <v/>
      </c>
      <c r="Q588" s="55" t="str">
        <f>IF(VLOOKUP(ROW()-492,'Report 1 Detail (571 D)'!$A:$S,11,FALSE)="","",VLOOKUP(ROW()-492,'Report 1 Detail (571 D)'!$A:$S,11,FALSE))</f>
        <v/>
      </c>
      <c r="R588" s="55" t="str">
        <f>IF(VLOOKUP(ROW()-492,'Report 1 Detail (571 D)'!$A:$S,12,FALSE)="","",VLOOKUP(ROW()-492,'Report 1 Detail (571 D)'!$A:$S,12,FALSE))</f>
        <v/>
      </c>
      <c r="S588" s="55" t="str">
        <f>IF(VLOOKUP(ROW()-492,'Report 1 Detail (571 D)'!$A:$S,13,FALSE)="","",VLOOKUP(ROW()-492,'Report 1 Detail (571 D)'!$A:$S,13,FALSE))</f>
        <v/>
      </c>
      <c r="T588" s="55" t="str">
        <f>IF(VLOOKUP(ROW()-492,'Report 1 Detail (571 D)'!$A:$S,14,FALSE)="","",VLOOKUP(ROW()-492,'Report 1 Detail (571 D)'!$A:$S,14,FALSE))</f>
        <v/>
      </c>
      <c r="U588" s="55" t="str">
        <f>IF(VLOOKUP(ROW()-492,'Report 1 Detail (571 D)'!$A:$S,15,FALSE)="","",VLOOKUP(ROW()-492,'Report 1 Detail (571 D)'!$A:$S,15,FALSE))</f>
        <v/>
      </c>
      <c r="V588" s="55" t="str">
        <f>IF(VLOOKUP(ROW()-492,'Report 1 Detail (571 D)'!$A:$S,16,FALSE)="","",VLOOKUP(ROW()-492,'Report 1 Detail (571 D)'!$A:$S,16,FALSE))</f>
        <v/>
      </c>
      <c r="W588" s="55" t="str">
        <f>IF(VLOOKUP(ROW()-492,'Report 1 Detail (571 D)'!$A:$S,17,FALSE)="","",VLOOKUP(ROW()-492,'Report 1 Detail (571 D)'!$A:$S,17,FALSE))</f>
        <v/>
      </c>
      <c r="X588" s="104" t="str">
        <f>IF(VLOOKUP(ROW()-492,'Report 1 Detail (571 D)'!$A:$S,18,FALSE)="","",VLOOKUP(ROW()-492,'Report 1 Detail (571 D)'!$A:$S,18,FALSE))</f>
        <v/>
      </c>
      <c r="Y588" s="55" t="str">
        <f>IF(VLOOKUP(ROW()-492,'Report 1 Detail (571 D)'!$A:$S,19,FALSE)="","",VLOOKUP(ROW()-492,'Report 1 Detail (571 D)'!$A:$S,19,FALSE))</f>
        <v/>
      </c>
      <c r="Z588" s="55" t="s">
        <v>81</v>
      </c>
    </row>
    <row r="589" spans="8:26" x14ac:dyDescent="0.25">
      <c r="H589" s="55" t="str">
        <f>IF(VLOOKUP(ROW()-492,'Report 1 Detail (571 D)'!$A:$S,2,FALSE)="","",VLOOKUP(ROW()-492,'Report 1 Detail (571 D)'!$A:$S,2,FALSE))</f>
        <v/>
      </c>
      <c r="I589" s="104" t="str">
        <f>IF(VLOOKUP(ROW()-492,'Report 1 Detail (571 D)'!$A:$S,3,FALSE)="","",VLOOKUP(ROW()-492,'Report 1 Detail (571 D)'!$A:$S,3,FALSE))</f>
        <v/>
      </c>
      <c r="J589" s="55" t="str">
        <f>IF(VLOOKUP(ROW()-492,'Report 1 Detail (571 D)'!$A:$S,4,FALSE)="","",VLOOKUP(ROW()-492,'Report 1 Detail (571 D)'!$A:$S,4,FALSE))</f>
        <v/>
      </c>
      <c r="K589" s="55" t="str">
        <f>IF(VLOOKUP(ROW()-492,'Report 1 Detail (571 D)'!$A:$S,5,FALSE)="","",VLOOKUP(ROW()-492,'Report 1 Detail (571 D)'!$A:$S,5,FALSE))</f>
        <v/>
      </c>
      <c r="L589" s="55" t="str">
        <f>IF(VLOOKUP(ROW()-492,'Report 1 Detail (571 D)'!$A:$S,6,FALSE)="","",VLOOKUP(ROW()-492,'Report 1 Detail (571 D)'!$A:$S,6,FALSE))</f>
        <v/>
      </c>
      <c r="M589" s="55" t="str">
        <f>IF(VLOOKUP(ROW()-492,'Report 1 Detail (571 D)'!$A:$S,7,FALSE)="","",VLOOKUP(ROW()-492,'Report 1 Detail (571 D)'!$A:$S,7,FALSE))</f>
        <v/>
      </c>
      <c r="N589" s="55" t="str">
        <f>IF(VLOOKUP(ROW()-492,'Report 1 Detail (571 D)'!$A:$S,8,FALSE)="","",VLOOKUP(ROW()-492,'Report 1 Detail (571 D)'!$A:$S,8,FALSE))</f>
        <v/>
      </c>
      <c r="O589" s="55" t="str">
        <f>IF(VLOOKUP(ROW()-492,'Report 1 Detail (571 D)'!$A:$S,9,FALSE)="","",VLOOKUP(ROW()-492,'Report 1 Detail (571 D)'!$A:$S,9,FALSE))</f>
        <v/>
      </c>
      <c r="P589" s="55" t="str">
        <f>IF(VLOOKUP(ROW()-492,'Report 1 Detail (571 D)'!$A:$S,10,FALSE)="","",VLOOKUP(ROW()-492,'Report 1 Detail (571 D)'!$A:$S,10,FALSE))</f>
        <v/>
      </c>
      <c r="Q589" s="55" t="str">
        <f>IF(VLOOKUP(ROW()-492,'Report 1 Detail (571 D)'!$A:$S,11,FALSE)="","",VLOOKUP(ROW()-492,'Report 1 Detail (571 D)'!$A:$S,11,FALSE))</f>
        <v/>
      </c>
      <c r="R589" s="55" t="str">
        <f>IF(VLOOKUP(ROW()-492,'Report 1 Detail (571 D)'!$A:$S,12,FALSE)="","",VLOOKUP(ROW()-492,'Report 1 Detail (571 D)'!$A:$S,12,FALSE))</f>
        <v/>
      </c>
      <c r="S589" s="55" t="str">
        <f>IF(VLOOKUP(ROW()-492,'Report 1 Detail (571 D)'!$A:$S,13,FALSE)="","",VLOOKUP(ROW()-492,'Report 1 Detail (571 D)'!$A:$S,13,FALSE))</f>
        <v/>
      </c>
      <c r="T589" s="55" t="str">
        <f>IF(VLOOKUP(ROW()-492,'Report 1 Detail (571 D)'!$A:$S,14,FALSE)="","",VLOOKUP(ROW()-492,'Report 1 Detail (571 D)'!$A:$S,14,FALSE))</f>
        <v/>
      </c>
      <c r="U589" s="55" t="str">
        <f>IF(VLOOKUP(ROW()-492,'Report 1 Detail (571 D)'!$A:$S,15,FALSE)="","",VLOOKUP(ROW()-492,'Report 1 Detail (571 D)'!$A:$S,15,FALSE))</f>
        <v/>
      </c>
      <c r="V589" s="55" t="str">
        <f>IF(VLOOKUP(ROW()-492,'Report 1 Detail (571 D)'!$A:$S,16,FALSE)="","",VLOOKUP(ROW()-492,'Report 1 Detail (571 D)'!$A:$S,16,FALSE))</f>
        <v/>
      </c>
      <c r="W589" s="55" t="str">
        <f>IF(VLOOKUP(ROW()-492,'Report 1 Detail (571 D)'!$A:$S,17,FALSE)="","",VLOOKUP(ROW()-492,'Report 1 Detail (571 D)'!$A:$S,17,FALSE))</f>
        <v/>
      </c>
      <c r="X589" s="104" t="str">
        <f>IF(VLOOKUP(ROW()-492,'Report 1 Detail (571 D)'!$A:$S,18,FALSE)="","",VLOOKUP(ROW()-492,'Report 1 Detail (571 D)'!$A:$S,18,FALSE))</f>
        <v/>
      </c>
      <c r="Y589" s="55" t="str">
        <f>IF(VLOOKUP(ROW()-492,'Report 1 Detail (571 D)'!$A:$S,19,FALSE)="","",VLOOKUP(ROW()-492,'Report 1 Detail (571 D)'!$A:$S,19,FALSE))</f>
        <v/>
      </c>
      <c r="Z589" s="55" t="s">
        <v>81</v>
      </c>
    </row>
    <row r="590" spans="8:26" x14ac:dyDescent="0.25">
      <c r="H590" s="55" t="str">
        <f>IF(VLOOKUP(ROW()-492,'Report 1 Detail (571 D)'!$A:$S,2,FALSE)="","",VLOOKUP(ROW()-492,'Report 1 Detail (571 D)'!$A:$S,2,FALSE))</f>
        <v/>
      </c>
      <c r="I590" s="104" t="str">
        <f>IF(VLOOKUP(ROW()-492,'Report 1 Detail (571 D)'!$A:$S,3,FALSE)="","",VLOOKUP(ROW()-492,'Report 1 Detail (571 D)'!$A:$S,3,FALSE))</f>
        <v/>
      </c>
      <c r="J590" s="55" t="str">
        <f>IF(VLOOKUP(ROW()-492,'Report 1 Detail (571 D)'!$A:$S,4,FALSE)="","",VLOOKUP(ROW()-492,'Report 1 Detail (571 D)'!$A:$S,4,FALSE))</f>
        <v/>
      </c>
      <c r="K590" s="55" t="str">
        <f>IF(VLOOKUP(ROW()-492,'Report 1 Detail (571 D)'!$A:$S,5,FALSE)="","",VLOOKUP(ROW()-492,'Report 1 Detail (571 D)'!$A:$S,5,FALSE))</f>
        <v/>
      </c>
      <c r="L590" s="55" t="str">
        <f>IF(VLOOKUP(ROW()-492,'Report 1 Detail (571 D)'!$A:$S,6,FALSE)="","",VLOOKUP(ROW()-492,'Report 1 Detail (571 D)'!$A:$S,6,FALSE))</f>
        <v/>
      </c>
      <c r="M590" s="55" t="str">
        <f>IF(VLOOKUP(ROW()-492,'Report 1 Detail (571 D)'!$A:$S,7,FALSE)="","",VLOOKUP(ROW()-492,'Report 1 Detail (571 D)'!$A:$S,7,FALSE))</f>
        <v/>
      </c>
      <c r="N590" s="55" t="str">
        <f>IF(VLOOKUP(ROW()-492,'Report 1 Detail (571 D)'!$A:$S,8,FALSE)="","",VLOOKUP(ROW()-492,'Report 1 Detail (571 D)'!$A:$S,8,FALSE))</f>
        <v/>
      </c>
      <c r="O590" s="55" t="str">
        <f>IF(VLOOKUP(ROW()-492,'Report 1 Detail (571 D)'!$A:$S,9,FALSE)="","",VLOOKUP(ROW()-492,'Report 1 Detail (571 D)'!$A:$S,9,FALSE))</f>
        <v/>
      </c>
      <c r="P590" s="55" t="str">
        <f>IF(VLOOKUP(ROW()-492,'Report 1 Detail (571 D)'!$A:$S,10,FALSE)="","",VLOOKUP(ROW()-492,'Report 1 Detail (571 D)'!$A:$S,10,FALSE))</f>
        <v/>
      </c>
      <c r="Q590" s="55" t="str">
        <f>IF(VLOOKUP(ROW()-492,'Report 1 Detail (571 D)'!$A:$S,11,FALSE)="","",VLOOKUP(ROW()-492,'Report 1 Detail (571 D)'!$A:$S,11,FALSE))</f>
        <v/>
      </c>
      <c r="R590" s="55" t="str">
        <f>IF(VLOOKUP(ROW()-492,'Report 1 Detail (571 D)'!$A:$S,12,FALSE)="","",VLOOKUP(ROW()-492,'Report 1 Detail (571 D)'!$A:$S,12,FALSE))</f>
        <v/>
      </c>
      <c r="S590" s="55" t="str">
        <f>IF(VLOOKUP(ROW()-492,'Report 1 Detail (571 D)'!$A:$S,13,FALSE)="","",VLOOKUP(ROW()-492,'Report 1 Detail (571 D)'!$A:$S,13,FALSE))</f>
        <v/>
      </c>
      <c r="T590" s="55" t="str">
        <f>IF(VLOOKUP(ROW()-492,'Report 1 Detail (571 D)'!$A:$S,14,FALSE)="","",VLOOKUP(ROW()-492,'Report 1 Detail (571 D)'!$A:$S,14,FALSE))</f>
        <v/>
      </c>
      <c r="U590" s="55" t="str">
        <f>IF(VLOOKUP(ROW()-492,'Report 1 Detail (571 D)'!$A:$S,15,FALSE)="","",VLOOKUP(ROW()-492,'Report 1 Detail (571 D)'!$A:$S,15,FALSE))</f>
        <v/>
      </c>
      <c r="V590" s="55" t="str">
        <f>IF(VLOOKUP(ROW()-492,'Report 1 Detail (571 D)'!$A:$S,16,FALSE)="","",VLOOKUP(ROW()-492,'Report 1 Detail (571 D)'!$A:$S,16,FALSE))</f>
        <v/>
      </c>
      <c r="W590" s="55" t="str">
        <f>IF(VLOOKUP(ROW()-492,'Report 1 Detail (571 D)'!$A:$S,17,FALSE)="","",VLOOKUP(ROW()-492,'Report 1 Detail (571 D)'!$A:$S,17,FALSE))</f>
        <v/>
      </c>
      <c r="X590" s="104" t="str">
        <f>IF(VLOOKUP(ROW()-492,'Report 1 Detail (571 D)'!$A:$S,18,FALSE)="","",VLOOKUP(ROW()-492,'Report 1 Detail (571 D)'!$A:$S,18,FALSE))</f>
        <v/>
      </c>
      <c r="Y590" s="55" t="str">
        <f>IF(VLOOKUP(ROW()-492,'Report 1 Detail (571 D)'!$A:$S,19,FALSE)="","",VLOOKUP(ROW()-492,'Report 1 Detail (571 D)'!$A:$S,19,FALSE))</f>
        <v/>
      </c>
      <c r="Z590" s="55" t="s">
        <v>81</v>
      </c>
    </row>
    <row r="591" spans="8:26" x14ac:dyDescent="0.25">
      <c r="H591" s="55" t="str">
        <f>IF(VLOOKUP(ROW()-492,'Report 1 Detail (571 D)'!$A:$S,2,FALSE)="","",VLOOKUP(ROW()-492,'Report 1 Detail (571 D)'!$A:$S,2,FALSE))</f>
        <v/>
      </c>
      <c r="I591" s="104" t="str">
        <f>IF(VLOOKUP(ROW()-492,'Report 1 Detail (571 D)'!$A:$S,3,FALSE)="","",VLOOKUP(ROW()-492,'Report 1 Detail (571 D)'!$A:$S,3,FALSE))</f>
        <v/>
      </c>
      <c r="J591" s="55" t="str">
        <f>IF(VLOOKUP(ROW()-492,'Report 1 Detail (571 D)'!$A:$S,4,FALSE)="","",VLOOKUP(ROW()-492,'Report 1 Detail (571 D)'!$A:$S,4,FALSE))</f>
        <v/>
      </c>
      <c r="K591" s="55" t="str">
        <f>IF(VLOOKUP(ROW()-492,'Report 1 Detail (571 D)'!$A:$S,5,FALSE)="","",VLOOKUP(ROW()-492,'Report 1 Detail (571 D)'!$A:$S,5,FALSE))</f>
        <v/>
      </c>
      <c r="L591" s="55" t="str">
        <f>IF(VLOOKUP(ROW()-492,'Report 1 Detail (571 D)'!$A:$S,6,FALSE)="","",VLOOKUP(ROW()-492,'Report 1 Detail (571 D)'!$A:$S,6,FALSE))</f>
        <v/>
      </c>
      <c r="M591" s="55" t="str">
        <f>IF(VLOOKUP(ROW()-492,'Report 1 Detail (571 D)'!$A:$S,7,FALSE)="","",VLOOKUP(ROW()-492,'Report 1 Detail (571 D)'!$A:$S,7,FALSE))</f>
        <v/>
      </c>
      <c r="N591" s="55" t="str">
        <f>IF(VLOOKUP(ROW()-492,'Report 1 Detail (571 D)'!$A:$S,8,FALSE)="","",VLOOKUP(ROW()-492,'Report 1 Detail (571 D)'!$A:$S,8,FALSE))</f>
        <v/>
      </c>
      <c r="O591" s="55" t="str">
        <f>IF(VLOOKUP(ROW()-492,'Report 1 Detail (571 D)'!$A:$S,9,FALSE)="","",VLOOKUP(ROW()-492,'Report 1 Detail (571 D)'!$A:$S,9,FALSE))</f>
        <v/>
      </c>
      <c r="P591" s="55" t="str">
        <f>IF(VLOOKUP(ROW()-492,'Report 1 Detail (571 D)'!$A:$S,10,FALSE)="","",VLOOKUP(ROW()-492,'Report 1 Detail (571 D)'!$A:$S,10,FALSE))</f>
        <v/>
      </c>
      <c r="Q591" s="55" t="str">
        <f>IF(VLOOKUP(ROW()-492,'Report 1 Detail (571 D)'!$A:$S,11,FALSE)="","",VLOOKUP(ROW()-492,'Report 1 Detail (571 D)'!$A:$S,11,FALSE))</f>
        <v/>
      </c>
      <c r="R591" s="55" t="str">
        <f>IF(VLOOKUP(ROW()-492,'Report 1 Detail (571 D)'!$A:$S,12,FALSE)="","",VLOOKUP(ROW()-492,'Report 1 Detail (571 D)'!$A:$S,12,FALSE))</f>
        <v/>
      </c>
      <c r="S591" s="55" t="str">
        <f>IF(VLOOKUP(ROW()-492,'Report 1 Detail (571 D)'!$A:$S,13,FALSE)="","",VLOOKUP(ROW()-492,'Report 1 Detail (571 D)'!$A:$S,13,FALSE))</f>
        <v/>
      </c>
      <c r="T591" s="55" t="str">
        <f>IF(VLOOKUP(ROW()-492,'Report 1 Detail (571 D)'!$A:$S,14,FALSE)="","",VLOOKUP(ROW()-492,'Report 1 Detail (571 D)'!$A:$S,14,FALSE))</f>
        <v/>
      </c>
      <c r="U591" s="55" t="str">
        <f>IF(VLOOKUP(ROW()-492,'Report 1 Detail (571 D)'!$A:$S,15,FALSE)="","",VLOOKUP(ROW()-492,'Report 1 Detail (571 D)'!$A:$S,15,FALSE))</f>
        <v/>
      </c>
      <c r="V591" s="55" t="str">
        <f>IF(VLOOKUP(ROW()-492,'Report 1 Detail (571 D)'!$A:$S,16,FALSE)="","",VLOOKUP(ROW()-492,'Report 1 Detail (571 D)'!$A:$S,16,FALSE))</f>
        <v/>
      </c>
      <c r="W591" s="55" t="str">
        <f>IF(VLOOKUP(ROW()-492,'Report 1 Detail (571 D)'!$A:$S,17,FALSE)="","",VLOOKUP(ROW()-492,'Report 1 Detail (571 D)'!$A:$S,17,FALSE))</f>
        <v/>
      </c>
      <c r="X591" s="104" t="str">
        <f>IF(VLOOKUP(ROW()-492,'Report 1 Detail (571 D)'!$A:$S,18,FALSE)="","",VLOOKUP(ROW()-492,'Report 1 Detail (571 D)'!$A:$S,18,FALSE))</f>
        <v/>
      </c>
      <c r="Y591" s="55" t="str">
        <f>IF(VLOOKUP(ROW()-492,'Report 1 Detail (571 D)'!$A:$S,19,FALSE)="","",VLOOKUP(ROW()-492,'Report 1 Detail (571 D)'!$A:$S,19,FALSE))</f>
        <v/>
      </c>
      <c r="Z591" s="55" t="s">
        <v>81</v>
      </c>
    </row>
    <row r="592" spans="8:26" x14ac:dyDescent="0.25">
      <c r="H592" s="55" t="str">
        <f>IF(VLOOKUP(ROW()-492,'Report 1 Detail (571 D)'!$A:$S,2,FALSE)="","",VLOOKUP(ROW()-492,'Report 1 Detail (571 D)'!$A:$S,2,FALSE))</f>
        <v/>
      </c>
      <c r="I592" s="104" t="str">
        <f>IF(VLOOKUP(ROW()-492,'Report 1 Detail (571 D)'!$A:$S,3,FALSE)="","",VLOOKUP(ROW()-492,'Report 1 Detail (571 D)'!$A:$S,3,FALSE))</f>
        <v/>
      </c>
      <c r="J592" s="55" t="str">
        <f>IF(VLOOKUP(ROW()-492,'Report 1 Detail (571 D)'!$A:$S,4,FALSE)="","",VLOOKUP(ROW()-492,'Report 1 Detail (571 D)'!$A:$S,4,FALSE))</f>
        <v/>
      </c>
      <c r="K592" s="55" t="str">
        <f>IF(VLOOKUP(ROW()-492,'Report 1 Detail (571 D)'!$A:$S,5,FALSE)="","",VLOOKUP(ROW()-492,'Report 1 Detail (571 D)'!$A:$S,5,FALSE))</f>
        <v/>
      </c>
      <c r="L592" s="55" t="str">
        <f>IF(VLOOKUP(ROW()-492,'Report 1 Detail (571 D)'!$A:$S,6,FALSE)="","",VLOOKUP(ROW()-492,'Report 1 Detail (571 D)'!$A:$S,6,FALSE))</f>
        <v/>
      </c>
      <c r="M592" s="55" t="str">
        <f>IF(VLOOKUP(ROW()-492,'Report 1 Detail (571 D)'!$A:$S,7,FALSE)="","",VLOOKUP(ROW()-492,'Report 1 Detail (571 D)'!$A:$S,7,FALSE))</f>
        <v/>
      </c>
      <c r="N592" s="55" t="str">
        <f>IF(VLOOKUP(ROW()-492,'Report 1 Detail (571 D)'!$A:$S,8,FALSE)="","",VLOOKUP(ROW()-492,'Report 1 Detail (571 D)'!$A:$S,8,FALSE))</f>
        <v/>
      </c>
      <c r="O592" s="55" t="str">
        <f>IF(VLOOKUP(ROW()-492,'Report 1 Detail (571 D)'!$A:$S,9,FALSE)="","",VLOOKUP(ROW()-492,'Report 1 Detail (571 D)'!$A:$S,9,FALSE))</f>
        <v/>
      </c>
      <c r="P592" s="55" t="str">
        <f>IF(VLOOKUP(ROW()-492,'Report 1 Detail (571 D)'!$A:$S,10,FALSE)="","",VLOOKUP(ROW()-492,'Report 1 Detail (571 D)'!$A:$S,10,FALSE))</f>
        <v/>
      </c>
      <c r="Q592" s="55" t="str">
        <f>IF(VLOOKUP(ROW()-492,'Report 1 Detail (571 D)'!$A:$S,11,FALSE)="","",VLOOKUP(ROW()-492,'Report 1 Detail (571 D)'!$A:$S,11,FALSE))</f>
        <v/>
      </c>
      <c r="R592" s="55" t="str">
        <f>IF(VLOOKUP(ROW()-492,'Report 1 Detail (571 D)'!$A:$S,12,FALSE)="","",VLOOKUP(ROW()-492,'Report 1 Detail (571 D)'!$A:$S,12,FALSE))</f>
        <v/>
      </c>
      <c r="S592" s="55" t="str">
        <f>IF(VLOOKUP(ROW()-492,'Report 1 Detail (571 D)'!$A:$S,13,FALSE)="","",VLOOKUP(ROW()-492,'Report 1 Detail (571 D)'!$A:$S,13,FALSE))</f>
        <v/>
      </c>
      <c r="T592" s="55" t="str">
        <f>IF(VLOOKUP(ROW()-492,'Report 1 Detail (571 D)'!$A:$S,14,FALSE)="","",VLOOKUP(ROW()-492,'Report 1 Detail (571 D)'!$A:$S,14,FALSE))</f>
        <v/>
      </c>
      <c r="U592" s="55" t="str">
        <f>IF(VLOOKUP(ROW()-492,'Report 1 Detail (571 D)'!$A:$S,15,FALSE)="","",VLOOKUP(ROW()-492,'Report 1 Detail (571 D)'!$A:$S,15,FALSE))</f>
        <v/>
      </c>
      <c r="V592" s="55" t="str">
        <f>IF(VLOOKUP(ROW()-492,'Report 1 Detail (571 D)'!$A:$S,16,FALSE)="","",VLOOKUP(ROW()-492,'Report 1 Detail (571 D)'!$A:$S,16,FALSE))</f>
        <v/>
      </c>
      <c r="W592" s="55" t="str">
        <f>IF(VLOOKUP(ROW()-492,'Report 1 Detail (571 D)'!$A:$S,17,FALSE)="","",VLOOKUP(ROW()-492,'Report 1 Detail (571 D)'!$A:$S,17,FALSE))</f>
        <v/>
      </c>
      <c r="X592" s="104" t="str">
        <f>IF(VLOOKUP(ROW()-492,'Report 1 Detail (571 D)'!$A:$S,18,FALSE)="","",VLOOKUP(ROW()-492,'Report 1 Detail (571 D)'!$A:$S,18,FALSE))</f>
        <v/>
      </c>
      <c r="Y592" s="55" t="str">
        <f>IF(VLOOKUP(ROW()-492,'Report 1 Detail (571 D)'!$A:$S,19,FALSE)="","",VLOOKUP(ROW()-492,'Report 1 Detail (571 D)'!$A:$S,19,FALSE))</f>
        <v/>
      </c>
      <c r="Z592" s="55" t="s">
        <v>81</v>
      </c>
    </row>
    <row r="593" spans="8:26" x14ac:dyDescent="0.25">
      <c r="H593" s="55" t="str">
        <f>IF(VLOOKUP(ROW()-492,'Report 1 Detail (571 D)'!$A:$S,2,FALSE)="","",VLOOKUP(ROW()-492,'Report 1 Detail (571 D)'!$A:$S,2,FALSE))</f>
        <v/>
      </c>
      <c r="I593" s="104" t="str">
        <f>IF(VLOOKUP(ROW()-492,'Report 1 Detail (571 D)'!$A:$S,3,FALSE)="","",VLOOKUP(ROW()-492,'Report 1 Detail (571 D)'!$A:$S,3,FALSE))</f>
        <v/>
      </c>
      <c r="J593" s="55" t="str">
        <f>IF(VLOOKUP(ROW()-492,'Report 1 Detail (571 D)'!$A:$S,4,FALSE)="","",VLOOKUP(ROW()-492,'Report 1 Detail (571 D)'!$A:$S,4,FALSE))</f>
        <v/>
      </c>
      <c r="K593" s="55" t="str">
        <f>IF(VLOOKUP(ROW()-492,'Report 1 Detail (571 D)'!$A:$S,5,FALSE)="","",VLOOKUP(ROW()-492,'Report 1 Detail (571 D)'!$A:$S,5,FALSE))</f>
        <v/>
      </c>
      <c r="L593" s="55" t="str">
        <f>IF(VLOOKUP(ROW()-492,'Report 1 Detail (571 D)'!$A:$S,6,FALSE)="","",VLOOKUP(ROW()-492,'Report 1 Detail (571 D)'!$A:$S,6,FALSE))</f>
        <v/>
      </c>
      <c r="M593" s="55" t="str">
        <f>IF(VLOOKUP(ROW()-492,'Report 1 Detail (571 D)'!$A:$S,7,FALSE)="","",VLOOKUP(ROW()-492,'Report 1 Detail (571 D)'!$A:$S,7,FALSE))</f>
        <v/>
      </c>
      <c r="N593" s="55" t="str">
        <f>IF(VLOOKUP(ROW()-492,'Report 1 Detail (571 D)'!$A:$S,8,FALSE)="","",VLOOKUP(ROW()-492,'Report 1 Detail (571 D)'!$A:$S,8,FALSE))</f>
        <v/>
      </c>
      <c r="O593" s="55" t="str">
        <f>IF(VLOOKUP(ROW()-492,'Report 1 Detail (571 D)'!$A:$S,9,FALSE)="","",VLOOKUP(ROW()-492,'Report 1 Detail (571 D)'!$A:$S,9,FALSE))</f>
        <v/>
      </c>
      <c r="P593" s="55" t="str">
        <f>IF(VLOOKUP(ROW()-492,'Report 1 Detail (571 D)'!$A:$S,10,FALSE)="","",VLOOKUP(ROW()-492,'Report 1 Detail (571 D)'!$A:$S,10,FALSE))</f>
        <v/>
      </c>
      <c r="Q593" s="55" t="str">
        <f>IF(VLOOKUP(ROW()-492,'Report 1 Detail (571 D)'!$A:$S,11,FALSE)="","",VLOOKUP(ROW()-492,'Report 1 Detail (571 D)'!$A:$S,11,FALSE))</f>
        <v/>
      </c>
      <c r="R593" s="55" t="str">
        <f>IF(VLOOKUP(ROW()-492,'Report 1 Detail (571 D)'!$A:$S,12,FALSE)="","",VLOOKUP(ROW()-492,'Report 1 Detail (571 D)'!$A:$S,12,FALSE))</f>
        <v/>
      </c>
      <c r="S593" s="55" t="str">
        <f>IF(VLOOKUP(ROW()-492,'Report 1 Detail (571 D)'!$A:$S,13,FALSE)="","",VLOOKUP(ROW()-492,'Report 1 Detail (571 D)'!$A:$S,13,FALSE))</f>
        <v/>
      </c>
      <c r="T593" s="55" t="str">
        <f>IF(VLOOKUP(ROW()-492,'Report 1 Detail (571 D)'!$A:$S,14,FALSE)="","",VLOOKUP(ROW()-492,'Report 1 Detail (571 D)'!$A:$S,14,FALSE))</f>
        <v/>
      </c>
      <c r="U593" s="55" t="str">
        <f>IF(VLOOKUP(ROW()-492,'Report 1 Detail (571 D)'!$A:$S,15,FALSE)="","",VLOOKUP(ROW()-492,'Report 1 Detail (571 D)'!$A:$S,15,FALSE))</f>
        <v/>
      </c>
      <c r="V593" s="55" t="str">
        <f>IF(VLOOKUP(ROW()-492,'Report 1 Detail (571 D)'!$A:$S,16,FALSE)="","",VLOOKUP(ROW()-492,'Report 1 Detail (571 D)'!$A:$S,16,FALSE))</f>
        <v/>
      </c>
      <c r="W593" s="55" t="str">
        <f>IF(VLOOKUP(ROW()-492,'Report 1 Detail (571 D)'!$A:$S,17,FALSE)="","",VLOOKUP(ROW()-492,'Report 1 Detail (571 D)'!$A:$S,17,FALSE))</f>
        <v/>
      </c>
      <c r="X593" s="104" t="str">
        <f>IF(VLOOKUP(ROW()-492,'Report 1 Detail (571 D)'!$A:$S,18,FALSE)="","",VLOOKUP(ROW()-492,'Report 1 Detail (571 D)'!$A:$S,18,FALSE))</f>
        <v/>
      </c>
      <c r="Y593" s="55" t="str">
        <f>IF(VLOOKUP(ROW()-492,'Report 1 Detail (571 D)'!$A:$S,19,FALSE)="","",VLOOKUP(ROW()-492,'Report 1 Detail (571 D)'!$A:$S,19,FALSE))</f>
        <v/>
      </c>
      <c r="Z593" s="55" t="s">
        <v>81</v>
      </c>
    </row>
    <row r="594" spans="8:26" x14ac:dyDescent="0.25">
      <c r="H594" s="55" t="str">
        <f>IF(VLOOKUP(ROW()-492,'Report 1 Detail (571 D)'!$A:$S,2,FALSE)="","",VLOOKUP(ROW()-492,'Report 1 Detail (571 D)'!$A:$S,2,FALSE))</f>
        <v/>
      </c>
      <c r="I594" s="104" t="str">
        <f>IF(VLOOKUP(ROW()-492,'Report 1 Detail (571 D)'!$A:$S,3,FALSE)="","",VLOOKUP(ROW()-492,'Report 1 Detail (571 D)'!$A:$S,3,FALSE))</f>
        <v/>
      </c>
      <c r="J594" s="55" t="str">
        <f>IF(VLOOKUP(ROW()-492,'Report 1 Detail (571 D)'!$A:$S,4,FALSE)="","",VLOOKUP(ROW()-492,'Report 1 Detail (571 D)'!$A:$S,4,FALSE))</f>
        <v/>
      </c>
      <c r="K594" s="55" t="str">
        <f>IF(VLOOKUP(ROW()-492,'Report 1 Detail (571 D)'!$A:$S,5,FALSE)="","",VLOOKUP(ROW()-492,'Report 1 Detail (571 D)'!$A:$S,5,FALSE))</f>
        <v/>
      </c>
      <c r="L594" s="55" t="str">
        <f>IF(VLOOKUP(ROW()-492,'Report 1 Detail (571 D)'!$A:$S,6,FALSE)="","",VLOOKUP(ROW()-492,'Report 1 Detail (571 D)'!$A:$S,6,FALSE))</f>
        <v/>
      </c>
      <c r="M594" s="55" t="str">
        <f>IF(VLOOKUP(ROW()-492,'Report 1 Detail (571 D)'!$A:$S,7,FALSE)="","",VLOOKUP(ROW()-492,'Report 1 Detail (571 D)'!$A:$S,7,FALSE))</f>
        <v/>
      </c>
      <c r="N594" s="55" t="str">
        <f>IF(VLOOKUP(ROW()-492,'Report 1 Detail (571 D)'!$A:$S,8,FALSE)="","",VLOOKUP(ROW()-492,'Report 1 Detail (571 D)'!$A:$S,8,FALSE))</f>
        <v/>
      </c>
      <c r="O594" s="55" t="str">
        <f>IF(VLOOKUP(ROW()-492,'Report 1 Detail (571 D)'!$A:$S,9,FALSE)="","",VLOOKUP(ROW()-492,'Report 1 Detail (571 D)'!$A:$S,9,FALSE))</f>
        <v/>
      </c>
      <c r="P594" s="55" t="str">
        <f>IF(VLOOKUP(ROW()-492,'Report 1 Detail (571 D)'!$A:$S,10,FALSE)="","",VLOOKUP(ROW()-492,'Report 1 Detail (571 D)'!$A:$S,10,FALSE))</f>
        <v/>
      </c>
      <c r="Q594" s="55" t="str">
        <f>IF(VLOOKUP(ROW()-492,'Report 1 Detail (571 D)'!$A:$S,11,FALSE)="","",VLOOKUP(ROW()-492,'Report 1 Detail (571 D)'!$A:$S,11,FALSE))</f>
        <v/>
      </c>
      <c r="R594" s="55" t="str">
        <f>IF(VLOOKUP(ROW()-492,'Report 1 Detail (571 D)'!$A:$S,12,FALSE)="","",VLOOKUP(ROW()-492,'Report 1 Detail (571 D)'!$A:$S,12,FALSE))</f>
        <v/>
      </c>
      <c r="S594" s="55" t="str">
        <f>IF(VLOOKUP(ROW()-492,'Report 1 Detail (571 D)'!$A:$S,13,FALSE)="","",VLOOKUP(ROW()-492,'Report 1 Detail (571 D)'!$A:$S,13,FALSE))</f>
        <v/>
      </c>
      <c r="T594" s="55" t="str">
        <f>IF(VLOOKUP(ROW()-492,'Report 1 Detail (571 D)'!$A:$S,14,FALSE)="","",VLOOKUP(ROW()-492,'Report 1 Detail (571 D)'!$A:$S,14,FALSE))</f>
        <v/>
      </c>
      <c r="U594" s="55" t="str">
        <f>IF(VLOOKUP(ROW()-492,'Report 1 Detail (571 D)'!$A:$S,15,FALSE)="","",VLOOKUP(ROW()-492,'Report 1 Detail (571 D)'!$A:$S,15,FALSE))</f>
        <v/>
      </c>
      <c r="V594" s="55" t="str">
        <f>IF(VLOOKUP(ROW()-492,'Report 1 Detail (571 D)'!$A:$S,16,FALSE)="","",VLOOKUP(ROW()-492,'Report 1 Detail (571 D)'!$A:$S,16,FALSE))</f>
        <v/>
      </c>
      <c r="W594" s="55" t="str">
        <f>IF(VLOOKUP(ROW()-492,'Report 1 Detail (571 D)'!$A:$S,17,FALSE)="","",VLOOKUP(ROW()-492,'Report 1 Detail (571 D)'!$A:$S,17,FALSE))</f>
        <v/>
      </c>
      <c r="X594" s="104" t="str">
        <f>IF(VLOOKUP(ROW()-492,'Report 1 Detail (571 D)'!$A:$S,18,FALSE)="","",VLOOKUP(ROW()-492,'Report 1 Detail (571 D)'!$A:$S,18,FALSE))</f>
        <v/>
      </c>
      <c r="Y594" s="55" t="str">
        <f>IF(VLOOKUP(ROW()-492,'Report 1 Detail (571 D)'!$A:$S,19,FALSE)="","",VLOOKUP(ROW()-492,'Report 1 Detail (571 D)'!$A:$S,19,FALSE))</f>
        <v/>
      </c>
      <c r="Z594" s="55" t="s">
        <v>81</v>
      </c>
    </row>
    <row r="595" spans="8:26" x14ac:dyDescent="0.25">
      <c r="H595" s="55" t="str">
        <f>IF(VLOOKUP(ROW()-492,'Report 1 Detail (571 D)'!$A:$S,2,FALSE)="","",VLOOKUP(ROW()-492,'Report 1 Detail (571 D)'!$A:$S,2,FALSE))</f>
        <v/>
      </c>
      <c r="I595" s="104" t="str">
        <f>IF(VLOOKUP(ROW()-492,'Report 1 Detail (571 D)'!$A:$S,3,FALSE)="","",VLOOKUP(ROW()-492,'Report 1 Detail (571 D)'!$A:$S,3,FALSE))</f>
        <v/>
      </c>
      <c r="J595" s="55" t="str">
        <f>IF(VLOOKUP(ROW()-492,'Report 1 Detail (571 D)'!$A:$S,4,FALSE)="","",VLOOKUP(ROW()-492,'Report 1 Detail (571 D)'!$A:$S,4,FALSE))</f>
        <v/>
      </c>
      <c r="K595" s="55" t="str">
        <f>IF(VLOOKUP(ROW()-492,'Report 1 Detail (571 D)'!$A:$S,5,FALSE)="","",VLOOKUP(ROW()-492,'Report 1 Detail (571 D)'!$A:$S,5,FALSE))</f>
        <v/>
      </c>
      <c r="L595" s="55" t="str">
        <f>IF(VLOOKUP(ROW()-492,'Report 1 Detail (571 D)'!$A:$S,6,FALSE)="","",VLOOKUP(ROW()-492,'Report 1 Detail (571 D)'!$A:$S,6,FALSE))</f>
        <v/>
      </c>
      <c r="M595" s="55" t="str">
        <f>IF(VLOOKUP(ROW()-492,'Report 1 Detail (571 D)'!$A:$S,7,FALSE)="","",VLOOKUP(ROW()-492,'Report 1 Detail (571 D)'!$A:$S,7,FALSE))</f>
        <v/>
      </c>
      <c r="N595" s="55" t="str">
        <f>IF(VLOOKUP(ROW()-492,'Report 1 Detail (571 D)'!$A:$S,8,FALSE)="","",VLOOKUP(ROW()-492,'Report 1 Detail (571 D)'!$A:$S,8,FALSE))</f>
        <v/>
      </c>
      <c r="O595" s="55" t="str">
        <f>IF(VLOOKUP(ROW()-492,'Report 1 Detail (571 D)'!$A:$S,9,FALSE)="","",VLOOKUP(ROW()-492,'Report 1 Detail (571 D)'!$A:$S,9,FALSE))</f>
        <v/>
      </c>
      <c r="P595" s="55" t="str">
        <f>IF(VLOOKUP(ROW()-492,'Report 1 Detail (571 D)'!$A:$S,10,FALSE)="","",VLOOKUP(ROW()-492,'Report 1 Detail (571 D)'!$A:$S,10,FALSE))</f>
        <v/>
      </c>
      <c r="Q595" s="55" t="str">
        <f>IF(VLOOKUP(ROW()-492,'Report 1 Detail (571 D)'!$A:$S,11,FALSE)="","",VLOOKUP(ROW()-492,'Report 1 Detail (571 D)'!$A:$S,11,FALSE))</f>
        <v/>
      </c>
      <c r="R595" s="55" t="str">
        <f>IF(VLOOKUP(ROW()-492,'Report 1 Detail (571 D)'!$A:$S,12,FALSE)="","",VLOOKUP(ROW()-492,'Report 1 Detail (571 D)'!$A:$S,12,FALSE))</f>
        <v/>
      </c>
      <c r="S595" s="55" t="str">
        <f>IF(VLOOKUP(ROW()-492,'Report 1 Detail (571 D)'!$A:$S,13,FALSE)="","",VLOOKUP(ROW()-492,'Report 1 Detail (571 D)'!$A:$S,13,FALSE))</f>
        <v/>
      </c>
      <c r="T595" s="55" t="str">
        <f>IF(VLOOKUP(ROW()-492,'Report 1 Detail (571 D)'!$A:$S,14,FALSE)="","",VLOOKUP(ROW()-492,'Report 1 Detail (571 D)'!$A:$S,14,FALSE))</f>
        <v/>
      </c>
      <c r="U595" s="55" t="str">
        <f>IF(VLOOKUP(ROW()-492,'Report 1 Detail (571 D)'!$A:$S,15,FALSE)="","",VLOOKUP(ROW()-492,'Report 1 Detail (571 D)'!$A:$S,15,FALSE))</f>
        <v/>
      </c>
      <c r="V595" s="55" t="str">
        <f>IF(VLOOKUP(ROW()-492,'Report 1 Detail (571 D)'!$A:$S,16,FALSE)="","",VLOOKUP(ROW()-492,'Report 1 Detail (571 D)'!$A:$S,16,FALSE))</f>
        <v/>
      </c>
      <c r="W595" s="55" t="str">
        <f>IF(VLOOKUP(ROW()-492,'Report 1 Detail (571 D)'!$A:$S,17,FALSE)="","",VLOOKUP(ROW()-492,'Report 1 Detail (571 D)'!$A:$S,17,FALSE))</f>
        <v/>
      </c>
      <c r="X595" s="104" t="str">
        <f>IF(VLOOKUP(ROW()-492,'Report 1 Detail (571 D)'!$A:$S,18,FALSE)="","",VLOOKUP(ROW()-492,'Report 1 Detail (571 D)'!$A:$S,18,FALSE))</f>
        <v/>
      </c>
      <c r="Y595" s="55" t="str">
        <f>IF(VLOOKUP(ROW()-492,'Report 1 Detail (571 D)'!$A:$S,19,FALSE)="","",VLOOKUP(ROW()-492,'Report 1 Detail (571 D)'!$A:$S,19,FALSE))</f>
        <v/>
      </c>
      <c r="Z595" s="55" t="s">
        <v>81</v>
      </c>
    </row>
    <row r="596" spans="8:26" x14ac:dyDescent="0.25">
      <c r="H596" s="55" t="str">
        <f>IF(VLOOKUP(ROW()-492,'Report 1 Detail (571 D)'!$A:$S,2,FALSE)="","",VLOOKUP(ROW()-492,'Report 1 Detail (571 D)'!$A:$S,2,FALSE))</f>
        <v/>
      </c>
      <c r="I596" s="104" t="str">
        <f>IF(VLOOKUP(ROW()-492,'Report 1 Detail (571 D)'!$A:$S,3,FALSE)="","",VLOOKUP(ROW()-492,'Report 1 Detail (571 D)'!$A:$S,3,FALSE))</f>
        <v/>
      </c>
      <c r="J596" s="55" t="str">
        <f>IF(VLOOKUP(ROW()-492,'Report 1 Detail (571 D)'!$A:$S,4,FALSE)="","",VLOOKUP(ROW()-492,'Report 1 Detail (571 D)'!$A:$S,4,FALSE))</f>
        <v/>
      </c>
      <c r="K596" s="55" t="str">
        <f>IF(VLOOKUP(ROW()-492,'Report 1 Detail (571 D)'!$A:$S,5,FALSE)="","",VLOOKUP(ROW()-492,'Report 1 Detail (571 D)'!$A:$S,5,FALSE))</f>
        <v/>
      </c>
      <c r="L596" s="55" t="str">
        <f>IF(VLOOKUP(ROW()-492,'Report 1 Detail (571 D)'!$A:$S,6,FALSE)="","",VLOOKUP(ROW()-492,'Report 1 Detail (571 D)'!$A:$S,6,FALSE))</f>
        <v/>
      </c>
      <c r="M596" s="55" t="str">
        <f>IF(VLOOKUP(ROW()-492,'Report 1 Detail (571 D)'!$A:$S,7,FALSE)="","",VLOOKUP(ROW()-492,'Report 1 Detail (571 D)'!$A:$S,7,FALSE))</f>
        <v/>
      </c>
      <c r="N596" s="55" t="str">
        <f>IF(VLOOKUP(ROW()-492,'Report 1 Detail (571 D)'!$A:$S,8,FALSE)="","",VLOOKUP(ROW()-492,'Report 1 Detail (571 D)'!$A:$S,8,FALSE))</f>
        <v/>
      </c>
      <c r="O596" s="55" t="str">
        <f>IF(VLOOKUP(ROW()-492,'Report 1 Detail (571 D)'!$A:$S,9,FALSE)="","",VLOOKUP(ROW()-492,'Report 1 Detail (571 D)'!$A:$S,9,FALSE))</f>
        <v/>
      </c>
      <c r="P596" s="55" t="str">
        <f>IF(VLOOKUP(ROW()-492,'Report 1 Detail (571 D)'!$A:$S,10,FALSE)="","",VLOOKUP(ROW()-492,'Report 1 Detail (571 D)'!$A:$S,10,FALSE))</f>
        <v/>
      </c>
      <c r="Q596" s="55" t="str">
        <f>IF(VLOOKUP(ROW()-492,'Report 1 Detail (571 D)'!$A:$S,11,FALSE)="","",VLOOKUP(ROW()-492,'Report 1 Detail (571 D)'!$A:$S,11,FALSE))</f>
        <v/>
      </c>
      <c r="R596" s="55" t="str">
        <f>IF(VLOOKUP(ROW()-492,'Report 1 Detail (571 D)'!$A:$S,12,FALSE)="","",VLOOKUP(ROW()-492,'Report 1 Detail (571 D)'!$A:$S,12,FALSE))</f>
        <v/>
      </c>
      <c r="S596" s="55" t="str">
        <f>IF(VLOOKUP(ROW()-492,'Report 1 Detail (571 D)'!$A:$S,13,FALSE)="","",VLOOKUP(ROW()-492,'Report 1 Detail (571 D)'!$A:$S,13,FALSE))</f>
        <v/>
      </c>
      <c r="T596" s="55" t="str">
        <f>IF(VLOOKUP(ROW()-492,'Report 1 Detail (571 D)'!$A:$S,14,FALSE)="","",VLOOKUP(ROW()-492,'Report 1 Detail (571 D)'!$A:$S,14,FALSE))</f>
        <v/>
      </c>
      <c r="U596" s="55" t="str">
        <f>IF(VLOOKUP(ROW()-492,'Report 1 Detail (571 D)'!$A:$S,15,FALSE)="","",VLOOKUP(ROW()-492,'Report 1 Detail (571 D)'!$A:$S,15,FALSE))</f>
        <v/>
      </c>
      <c r="V596" s="55" t="str">
        <f>IF(VLOOKUP(ROW()-492,'Report 1 Detail (571 D)'!$A:$S,16,FALSE)="","",VLOOKUP(ROW()-492,'Report 1 Detail (571 D)'!$A:$S,16,FALSE))</f>
        <v/>
      </c>
      <c r="W596" s="55" t="str">
        <f>IF(VLOOKUP(ROW()-492,'Report 1 Detail (571 D)'!$A:$S,17,FALSE)="","",VLOOKUP(ROW()-492,'Report 1 Detail (571 D)'!$A:$S,17,FALSE))</f>
        <v/>
      </c>
      <c r="X596" s="104" t="str">
        <f>IF(VLOOKUP(ROW()-492,'Report 1 Detail (571 D)'!$A:$S,18,FALSE)="","",VLOOKUP(ROW()-492,'Report 1 Detail (571 D)'!$A:$S,18,FALSE))</f>
        <v/>
      </c>
      <c r="Y596" s="55" t="str">
        <f>IF(VLOOKUP(ROW()-492,'Report 1 Detail (571 D)'!$A:$S,19,FALSE)="","",VLOOKUP(ROW()-492,'Report 1 Detail (571 D)'!$A:$S,19,FALSE))</f>
        <v/>
      </c>
      <c r="Z596" s="55" t="s">
        <v>81</v>
      </c>
    </row>
    <row r="597" spans="8:26" x14ac:dyDescent="0.25">
      <c r="H597" s="55" t="str">
        <f>IF(VLOOKUP(ROW()-492,'Report 1 Detail (571 D)'!$A:$S,2,FALSE)="","",VLOOKUP(ROW()-492,'Report 1 Detail (571 D)'!$A:$S,2,FALSE))</f>
        <v/>
      </c>
      <c r="I597" s="104" t="str">
        <f>IF(VLOOKUP(ROW()-492,'Report 1 Detail (571 D)'!$A:$S,3,FALSE)="","",VLOOKUP(ROW()-492,'Report 1 Detail (571 D)'!$A:$S,3,FALSE))</f>
        <v/>
      </c>
      <c r="J597" s="55" t="str">
        <f>IF(VLOOKUP(ROW()-492,'Report 1 Detail (571 D)'!$A:$S,4,FALSE)="","",VLOOKUP(ROW()-492,'Report 1 Detail (571 D)'!$A:$S,4,FALSE))</f>
        <v/>
      </c>
      <c r="K597" s="55" t="str">
        <f>IF(VLOOKUP(ROW()-492,'Report 1 Detail (571 D)'!$A:$S,5,FALSE)="","",VLOOKUP(ROW()-492,'Report 1 Detail (571 D)'!$A:$S,5,FALSE))</f>
        <v/>
      </c>
      <c r="L597" s="55" t="str">
        <f>IF(VLOOKUP(ROW()-492,'Report 1 Detail (571 D)'!$A:$S,6,FALSE)="","",VLOOKUP(ROW()-492,'Report 1 Detail (571 D)'!$A:$S,6,FALSE))</f>
        <v/>
      </c>
      <c r="M597" s="55" t="str">
        <f>IF(VLOOKUP(ROW()-492,'Report 1 Detail (571 D)'!$A:$S,7,FALSE)="","",VLOOKUP(ROW()-492,'Report 1 Detail (571 D)'!$A:$S,7,FALSE))</f>
        <v/>
      </c>
      <c r="N597" s="55" t="str">
        <f>IF(VLOOKUP(ROW()-492,'Report 1 Detail (571 D)'!$A:$S,8,FALSE)="","",VLOOKUP(ROW()-492,'Report 1 Detail (571 D)'!$A:$S,8,FALSE))</f>
        <v/>
      </c>
      <c r="O597" s="55" t="str">
        <f>IF(VLOOKUP(ROW()-492,'Report 1 Detail (571 D)'!$A:$S,9,FALSE)="","",VLOOKUP(ROW()-492,'Report 1 Detail (571 D)'!$A:$S,9,FALSE))</f>
        <v/>
      </c>
      <c r="P597" s="55" t="str">
        <f>IF(VLOOKUP(ROW()-492,'Report 1 Detail (571 D)'!$A:$S,10,FALSE)="","",VLOOKUP(ROW()-492,'Report 1 Detail (571 D)'!$A:$S,10,FALSE))</f>
        <v/>
      </c>
      <c r="Q597" s="55" t="str">
        <f>IF(VLOOKUP(ROW()-492,'Report 1 Detail (571 D)'!$A:$S,11,FALSE)="","",VLOOKUP(ROW()-492,'Report 1 Detail (571 D)'!$A:$S,11,FALSE))</f>
        <v/>
      </c>
      <c r="R597" s="55" t="str">
        <f>IF(VLOOKUP(ROW()-492,'Report 1 Detail (571 D)'!$A:$S,12,FALSE)="","",VLOOKUP(ROW()-492,'Report 1 Detail (571 D)'!$A:$S,12,FALSE))</f>
        <v/>
      </c>
      <c r="S597" s="55" t="str">
        <f>IF(VLOOKUP(ROW()-492,'Report 1 Detail (571 D)'!$A:$S,13,FALSE)="","",VLOOKUP(ROW()-492,'Report 1 Detail (571 D)'!$A:$S,13,FALSE))</f>
        <v/>
      </c>
      <c r="T597" s="55" t="str">
        <f>IF(VLOOKUP(ROW()-492,'Report 1 Detail (571 D)'!$A:$S,14,FALSE)="","",VLOOKUP(ROW()-492,'Report 1 Detail (571 D)'!$A:$S,14,FALSE))</f>
        <v/>
      </c>
      <c r="U597" s="55" t="str">
        <f>IF(VLOOKUP(ROW()-492,'Report 1 Detail (571 D)'!$A:$S,15,FALSE)="","",VLOOKUP(ROW()-492,'Report 1 Detail (571 D)'!$A:$S,15,FALSE))</f>
        <v/>
      </c>
      <c r="V597" s="55" t="str">
        <f>IF(VLOOKUP(ROW()-492,'Report 1 Detail (571 D)'!$A:$S,16,FALSE)="","",VLOOKUP(ROW()-492,'Report 1 Detail (571 D)'!$A:$S,16,FALSE))</f>
        <v/>
      </c>
      <c r="W597" s="55" t="str">
        <f>IF(VLOOKUP(ROW()-492,'Report 1 Detail (571 D)'!$A:$S,17,FALSE)="","",VLOOKUP(ROW()-492,'Report 1 Detail (571 D)'!$A:$S,17,FALSE))</f>
        <v/>
      </c>
      <c r="X597" s="104" t="str">
        <f>IF(VLOOKUP(ROW()-492,'Report 1 Detail (571 D)'!$A:$S,18,FALSE)="","",VLOOKUP(ROW()-492,'Report 1 Detail (571 D)'!$A:$S,18,FALSE))</f>
        <v/>
      </c>
      <c r="Y597" s="55" t="str">
        <f>IF(VLOOKUP(ROW()-492,'Report 1 Detail (571 D)'!$A:$S,19,FALSE)="","",VLOOKUP(ROW()-492,'Report 1 Detail (571 D)'!$A:$S,19,FALSE))</f>
        <v/>
      </c>
      <c r="Z597" s="55" t="s">
        <v>81</v>
      </c>
    </row>
    <row r="598" spans="8:26" x14ac:dyDescent="0.25">
      <c r="H598" s="55" t="str">
        <f>IF(VLOOKUP(ROW()-492,'Report 1 Detail (571 D)'!$A:$S,2,FALSE)="","",VLOOKUP(ROW()-492,'Report 1 Detail (571 D)'!$A:$S,2,FALSE))</f>
        <v/>
      </c>
      <c r="I598" s="104" t="str">
        <f>IF(VLOOKUP(ROW()-492,'Report 1 Detail (571 D)'!$A:$S,3,FALSE)="","",VLOOKUP(ROW()-492,'Report 1 Detail (571 D)'!$A:$S,3,FALSE))</f>
        <v/>
      </c>
      <c r="J598" s="55" t="str">
        <f>IF(VLOOKUP(ROW()-492,'Report 1 Detail (571 D)'!$A:$S,4,FALSE)="","",VLOOKUP(ROW()-492,'Report 1 Detail (571 D)'!$A:$S,4,FALSE))</f>
        <v/>
      </c>
      <c r="K598" s="55" t="str">
        <f>IF(VLOOKUP(ROW()-492,'Report 1 Detail (571 D)'!$A:$S,5,FALSE)="","",VLOOKUP(ROW()-492,'Report 1 Detail (571 D)'!$A:$S,5,FALSE))</f>
        <v/>
      </c>
      <c r="L598" s="55" t="str">
        <f>IF(VLOOKUP(ROW()-492,'Report 1 Detail (571 D)'!$A:$S,6,FALSE)="","",VLOOKUP(ROW()-492,'Report 1 Detail (571 D)'!$A:$S,6,FALSE))</f>
        <v/>
      </c>
      <c r="M598" s="55" t="str">
        <f>IF(VLOOKUP(ROW()-492,'Report 1 Detail (571 D)'!$A:$S,7,FALSE)="","",VLOOKUP(ROW()-492,'Report 1 Detail (571 D)'!$A:$S,7,FALSE))</f>
        <v/>
      </c>
      <c r="N598" s="55" t="str">
        <f>IF(VLOOKUP(ROW()-492,'Report 1 Detail (571 D)'!$A:$S,8,FALSE)="","",VLOOKUP(ROW()-492,'Report 1 Detail (571 D)'!$A:$S,8,FALSE))</f>
        <v/>
      </c>
      <c r="O598" s="55" t="str">
        <f>IF(VLOOKUP(ROW()-492,'Report 1 Detail (571 D)'!$A:$S,9,FALSE)="","",VLOOKUP(ROW()-492,'Report 1 Detail (571 D)'!$A:$S,9,FALSE))</f>
        <v/>
      </c>
      <c r="P598" s="55" t="str">
        <f>IF(VLOOKUP(ROW()-492,'Report 1 Detail (571 D)'!$A:$S,10,FALSE)="","",VLOOKUP(ROW()-492,'Report 1 Detail (571 D)'!$A:$S,10,FALSE))</f>
        <v/>
      </c>
      <c r="Q598" s="55" t="str">
        <f>IF(VLOOKUP(ROW()-492,'Report 1 Detail (571 D)'!$A:$S,11,FALSE)="","",VLOOKUP(ROW()-492,'Report 1 Detail (571 D)'!$A:$S,11,FALSE))</f>
        <v/>
      </c>
      <c r="R598" s="55" t="str">
        <f>IF(VLOOKUP(ROW()-492,'Report 1 Detail (571 D)'!$A:$S,12,FALSE)="","",VLOOKUP(ROW()-492,'Report 1 Detail (571 D)'!$A:$S,12,FALSE))</f>
        <v/>
      </c>
      <c r="S598" s="55" t="str">
        <f>IF(VLOOKUP(ROW()-492,'Report 1 Detail (571 D)'!$A:$S,13,FALSE)="","",VLOOKUP(ROW()-492,'Report 1 Detail (571 D)'!$A:$S,13,FALSE))</f>
        <v/>
      </c>
      <c r="T598" s="55" t="str">
        <f>IF(VLOOKUP(ROW()-492,'Report 1 Detail (571 D)'!$A:$S,14,FALSE)="","",VLOOKUP(ROW()-492,'Report 1 Detail (571 D)'!$A:$S,14,FALSE))</f>
        <v/>
      </c>
      <c r="U598" s="55" t="str">
        <f>IF(VLOOKUP(ROW()-492,'Report 1 Detail (571 D)'!$A:$S,15,FALSE)="","",VLOOKUP(ROW()-492,'Report 1 Detail (571 D)'!$A:$S,15,FALSE))</f>
        <v/>
      </c>
      <c r="V598" s="55" t="str">
        <f>IF(VLOOKUP(ROW()-492,'Report 1 Detail (571 D)'!$A:$S,16,FALSE)="","",VLOOKUP(ROW()-492,'Report 1 Detail (571 D)'!$A:$S,16,FALSE))</f>
        <v/>
      </c>
      <c r="W598" s="55" t="str">
        <f>IF(VLOOKUP(ROW()-492,'Report 1 Detail (571 D)'!$A:$S,17,FALSE)="","",VLOOKUP(ROW()-492,'Report 1 Detail (571 D)'!$A:$S,17,FALSE))</f>
        <v/>
      </c>
      <c r="X598" s="104" t="str">
        <f>IF(VLOOKUP(ROW()-492,'Report 1 Detail (571 D)'!$A:$S,18,FALSE)="","",VLOOKUP(ROW()-492,'Report 1 Detail (571 D)'!$A:$S,18,FALSE))</f>
        <v/>
      </c>
      <c r="Y598" s="55" t="str">
        <f>IF(VLOOKUP(ROW()-492,'Report 1 Detail (571 D)'!$A:$S,19,FALSE)="","",VLOOKUP(ROW()-492,'Report 1 Detail (571 D)'!$A:$S,19,FALSE))</f>
        <v/>
      </c>
      <c r="Z598" s="55" t="s">
        <v>81</v>
      </c>
    </row>
    <row r="599" spans="8:26" x14ac:dyDescent="0.25">
      <c r="H599" s="55" t="str">
        <f>IF(VLOOKUP(ROW()-492,'Report 1 Detail (571 D)'!$A:$S,2,FALSE)="","",VLOOKUP(ROW()-492,'Report 1 Detail (571 D)'!$A:$S,2,FALSE))</f>
        <v/>
      </c>
      <c r="I599" s="104" t="str">
        <f>IF(VLOOKUP(ROW()-492,'Report 1 Detail (571 D)'!$A:$S,3,FALSE)="","",VLOOKUP(ROW()-492,'Report 1 Detail (571 D)'!$A:$S,3,FALSE))</f>
        <v/>
      </c>
      <c r="J599" s="55" t="str">
        <f>IF(VLOOKUP(ROW()-492,'Report 1 Detail (571 D)'!$A:$S,4,FALSE)="","",VLOOKUP(ROW()-492,'Report 1 Detail (571 D)'!$A:$S,4,FALSE))</f>
        <v/>
      </c>
      <c r="K599" s="55" t="str">
        <f>IF(VLOOKUP(ROW()-492,'Report 1 Detail (571 D)'!$A:$S,5,FALSE)="","",VLOOKUP(ROW()-492,'Report 1 Detail (571 D)'!$A:$S,5,FALSE))</f>
        <v/>
      </c>
      <c r="L599" s="55" t="str">
        <f>IF(VLOOKUP(ROW()-492,'Report 1 Detail (571 D)'!$A:$S,6,FALSE)="","",VLOOKUP(ROW()-492,'Report 1 Detail (571 D)'!$A:$S,6,FALSE))</f>
        <v/>
      </c>
      <c r="M599" s="55" t="str">
        <f>IF(VLOOKUP(ROW()-492,'Report 1 Detail (571 D)'!$A:$S,7,FALSE)="","",VLOOKUP(ROW()-492,'Report 1 Detail (571 D)'!$A:$S,7,FALSE))</f>
        <v/>
      </c>
      <c r="N599" s="55" t="str">
        <f>IF(VLOOKUP(ROW()-492,'Report 1 Detail (571 D)'!$A:$S,8,FALSE)="","",VLOOKUP(ROW()-492,'Report 1 Detail (571 D)'!$A:$S,8,FALSE))</f>
        <v/>
      </c>
      <c r="O599" s="55" t="str">
        <f>IF(VLOOKUP(ROW()-492,'Report 1 Detail (571 D)'!$A:$S,9,FALSE)="","",VLOOKUP(ROW()-492,'Report 1 Detail (571 D)'!$A:$S,9,FALSE))</f>
        <v/>
      </c>
      <c r="P599" s="55" t="str">
        <f>IF(VLOOKUP(ROW()-492,'Report 1 Detail (571 D)'!$A:$S,10,FALSE)="","",VLOOKUP(ROW()-492,'Report 1 Detail (571 D)'!$A:$S,10,FALSE))</f>
        <v/>
      </c>
      <c r="Q599" s="55" t="str">
        <f>IF(VLOOKUP(ROW()-492,'Report 1 Detail (571 D)'!$A:$S,11,FALSE)="","",VLOOKUP(ROW()-492,'Report 1 Detail (571 D)'!$A:$S,11,FALSE))</f>
        <v/>
      </c>
      <c r="R599" s="55" t="str">
        <f>IF(VLOOKUP(ROW()-492,'Report 1 Detail (571 D)'!$A:$S,12,FALSE)="","",VLOOKUP(ROW()-492,'Report 1 Detail (571 D)'!$A:$S,12,FALSE))</f>
        <v/>
      </c>
      <c r="S599" s="55" t="str">
        <f>IF(VLOOKUP(ROW()-492,'Report 1 Detail (571 D)'!$A:$S,13,FALSE)="","",VLOOKUP(ROW()-492,'Report 1 Detail (571 D)'!$A:$S,13,FALSE))</f>
        <v/>
      </c>
      <c r="T599" s="55" t="str">
        <f>IF(VLOOKUP(ROW()-492,'Report 1 Detail (571 D)'!$A:$S,14,FALSE)="","",VLOOKUP(ROW()-492,'Report 1 Detail (571 D)'!$A:$S,14,FALSE))</f>
        <v/>
      </c>
      <c r="U599" s="55" t="str">
        <f>IF(VLOOKUP(ROW()-492,'Report 1 Detail (571 D)'!$A:$S,15,FALSE)="","",VLOOKUP(ROW()-492,'Report 1 Detail (571 D)'!$A:$S,15,FALSE))</f>
        <v/>
      </c>
      <c r="V599" s="55" t="str">
        <f>IF(VLOOKUP(ROW()-492,'Report 1 Detail (571 D)'!$A:$S,16,FALSE)="","",VLOOKUP(ROW()-492,'Report 1 Detail (571 D)'!$A:$S,16,FALSE))</f>
        <v/>
      </c>
      <c r="W599" s="55" t="str">
        <f>IF(VLOOKUP(ROW()-492,'Report 1 Detail (571 D)'!$A:$S,17,FALSE)="","",VLOOKUP(ROW()-492,'Report 1 Detail (571 D)'!$A:$S,17,FALSE))</f>
        <v/>
      </c>
      <c r="X599" s="104" t="str">
        <f>IF(VLOOKUP(ROW()-492,'Report 1 Detail (571 D)'!$A:$S,18,FALSE)="","",VLOOKUP(ROW()-492,'Report 1 Detail (571 D)'!$A:$S,18,FALSE))</f>
        <v/>
      </c>
      <c r="Y599" s="55" t="str">
        <f>IF(VLOOKUP(ROW()-492,'Report 1 Detail (571 D)'!$A:$S,19,FALSE)="","",VLOOKUP(ROW()-492,'Report 1 Detail (571 D)'!$A:$S,19,FALSE))</f>
        <v/>
      </c>
      <c r="Z599" s="55" t="s">
        <v>81</v>
      </c>
    </row>
    <row r="600" spans="8:26" x14ac:dyDescent="0.25">
      <c r="H600" s="55" t="str">
        <f>IF(VLOOKUP(ROW()-492,'Report 1 Detail (571 D)'!$A:$S,2,FALSE)="","",VLOOKUP(ROW()-492,'Report 1 Detail (571 D)'!$A:$S,2,FALSE))</f>
        <v/>
      </c>
      <c r="I600" s="104" t="str">
        <f>IF(VLOOKUP(ROW()-492,'Report 1 Detail (571 D)'!$A:$S,3,FALSE)="","",VLOOKUP(ROW()-492,'Report 1 Detail (571 D)'!$A:$S,3,FALSE))</f>
        <v/>
      </c>
      <c r="J600" s="55" t="str">
        <f>IF(VLOOKUP(ROW()-492,'Report 1 Detail (571 D)'!$A:$S,4,FALSE)="","",VLOOKUP(ROW()-492,'Report 1 Detail (571 D)'!$A:$S,4,FALSE))</f>
        <v/>
      </c>
      <c r="K600" s="55" t="str">
        <f>IF(VLOOKUP(ROW()-492,'Report 1 Detail (571 D)'!$A:$S,5,FALSE)="","",VLOOKUP(ROW()-492,'Report 1 Detail (571 D)'!$A:$S,5,FALSE))</f>
        <v/>
      </c>
      <c r="L600" s="55" t="str">
        <f>IF(VLOOKUP(ROW()-492,'Report 1 Detail (571 D)'!$A:$S,6,FALSE)="","",VLOOKUP(ROW()-492,'Report 1 Detail (571 D)'!$A:$S,6,FALSE))</f>
        <v/>
      </c>
      <c r="M600" s="55" t="str">
        <f>IF(VLOOKUP(ROW()-492,'Report 1 Detail (571 D)'!$A:$S,7,FALSE)="","",VLOOKUP(ROW()-492,'Report 1 Detail (571 D)'!$A:$S,7,FALSE))</f>
        <v/>
      </c>
      <c r="N600" s="55" t="str">
        <f>IF(VLOOKUP(ROW()-492,'Report 1 Detail (571 D)'!$A:$S,8,FALSE)="","",VLOOKUP(ROW()-492,'Report 1 Detail (571 D)'!$A:$S,8,FALSE))</f>
        <v/>
      </c>
      <c r="O600" s="55" t="str">
        <f>IF(VLOOKUP(ROW()-492,'Report 1 Detail (571 D)'!$A:$S,9,FALSE)="","",VLOOKUP(ROW()-492,'Report 1 Detail (571 D)'!$A:$S,9,FALSE))</f>
        <v/>
      </c>
      <c r="P600" s="55" t="str">
        <f>IF(VLOOKUP(ROW()-492,'Report 1 Detail (571 D)'!$A:$S,10,FALSE)="","",VLOOKUP(ROW()-492,'Report 1 Detail (571 D)'!$A:$S,10,FALSE))</f>
        <v/>
      </c>
      <c r="Q600" s="55" t="str">
        <f>IF(VLOOKUP(ROW()-492,'Report 1 Detail (571 D)'!$A:$S,11,FALSE)="","",VLOOKUP(ROW()-492,'Report 1 Detail (571 D)'!$A:$S,11,FALSE))</f>
        <v/>
      </c>
      <c r="R600" s="55" t="str">
        <f>IF(VLOOKUP(ROW()-492,'Report 1 Detail (571 D)'!$A:$S,12,FALSE)="","",VLOOKUP(ROW()-492,'Report 1 Detail (571 D)'!$A:$S,12,FALSE))</f>
        <v/>
      </c>
      <c r="S600" s="55" t="str">
        <f>IF(VLOOKUP(ROW()-492,'Report 1 Detail (571 D)'!$A:$S,13,FALSE)="","",VLOOKUP(ROW()-492,'Report 1 Detail (571 D)'!$A:$S,13,FALSE))</f>
        <v/>
      </c>
      <c r="T600" s="55" t="str">
        <f>IF(VLOOKUP(ROW()-492,'Report 1 Detail (571 D)'!$A:$S,14,FALSE)="","",VLOOKUP(ROW()-492,'Report 1 Detail (571 D)'!$A:$S,14,FALSE))</f>
        <v/>
      </c>
      <c r="U600" s="55" t="str">
        <f>IF(VLOOKUP(ROW()-492,'Report 1 Detail (571 D)'!$A:$S,15,FALSE)="","",VLOOKUP(ROW()-492,'Report 1 Detail (571 D)'!$A:$S,15,FALSE))</f>
        <v/>
      </c>
      <c r="V600" s="55" t="str">
        <f>IF(VLOOKUP(ROW()-492,'Report 1 Detail (571 D)'!$A:$S,16,FALSE)="","",VLOOKUP(ROW()-492,'Report 1 Detail (571 D)'!$A:$S,16,FALSE))</f>
        <v/>
      </c>
      <c r="W600" s="55" t="str">
        <f>IF(VLOOKUP(ROW()-492,'Report 1 Detail (571 D)'!$A:$S,17,FALSE)="","",VLOOKUP(ROW()-492,'Report 1 Detail (571 D)'!$A:$S,17,FALSE))</f>
        <v/>
      </c>
      <c r="X600" s="104" t="str">
        <f>IF(VLOOKUP(ROW()-492,'Report 1 Detail (571 D)'!$A:$S,18,FALSE)="","",VLOOKUP(ROW()-492,'Report 1 Detail (571 D)'!$A:$S,18,FALSE))</f>
        <v/>
      </c>
      <c r="Y600" s="55" t="str">
        <f>IF(VLOOKUP(ROW()-492,'Report 1 Detail (571 D)'!$A:$S,19,FALSE)="","",VLOOKUP(ROW()-492,'Report 1 Detail (571 D)'!$A:$S,19,FALSE))</f>
        <v/>
      </c>
      <c r="Z600" s="55" t="s">
        <v>81</v>
      </c>
    </row>
    <row r="601" spans="8:26" x14ac:dyDescent="0.25">
      <c r="H601" s="55" t="str">
        <f>IF(VLOOKUP(ROW()-492,'Report 1 Detail (571 D)'!$A:$S,2,FALSE)="","",VLOOKUP(ROW()-492,'Report 1 Detail (571 D)'!$A:$S,2,FALSE))</f>
        <v/>
      </c>
      <c r="I601" s="104" t="str">
        <f>IF(VLOOKUP(ROW()-492,'Report 1 Detail (571 D)'!$A:$S,3,FALSE)="","",VLOOKUP(ROW()-492,'Report 1 Detail (571 D)'!$A:$S,3,FALSE))</f>
        <v/>
      </c>
      <c r="J601" s="55" t="str">
        <f>IF(VLOOKUP(ROW()-492,'Report 1 Detail (571 D)'!$A:$S,4,FALSE)="","",VLOOKUP(ROW()-492,'Report 1 Detail (571 D)'!$A:$S,4,FALSE))</f>
        <v/>
      </c>
      <c r="K601" s="55" t="str">
        <f>IF(VLOOKUP(ROW()-492,'Report 1 Detail (571 D)'!$A:$S,5,FALSE)="","",VLOOKUP(ROW()-492,'Report 1 Detail (571 D)'!$A:$S,5,FALSE))</f>
        <v/>
      </c>
      <c r="L601" s="55" t="str">
        <f>IF(VLOOKUP(ROW()-492,'Report 1 Detail (571 D)'!$A:$S,6,FALSE)="","",VLOOKUP(ROW()-492,'Report 1 Detail (571 D)'!$A:$S,6,FALSE))</f>
        <v/>
      </c>
      <c r="M601" s="55" t="str">
        <f>IF(VLOOKUP(ROW()-492,'Report 1 Detail (571 D)'!$A:$S,7,FALSE)="","",VLOOKUP(ROW()-492,'Report 1 Detail (571 D)'!$A:$S,7,FALSE))</f>
        <v/>
      </c>
      <c r="N601" s="55" t="str">
        <f>IF(VLOOKUP(ROW()-492,'Report 1 Detail (571 D)'!$A:$S,8,FALSE)="","",VLOOKUP(ROW()-492,'Report 1 Detail (571 D)'!$A:$S,8,FALSE))</f>
        <v/>
      </c>
      <c r="O601" s="55" t="str">
        <f>IF(VLOOKUP(ROW()-492,'Report 1 Detail (571 D)'!$A:$S,9,FALSE)="","",VLOOKUP(ROW()-492,'Report 1 Detail (571 D)'!$A:$S,9,FALSE))</f>
        <v/>
      </c>
      <c r="P601" s="55" t="str">
        <f>IF(VLOOKUP(ROW()-492,'Report 1 Detail (571 D)'!$A:$S,10,FALSE)="","",VLOOKUP(ROW()-492,'Report 1 Detail (571 D)'!$A:$S,10,FALSE))</f>
        <v/>
      </c>
      <c r="Q601" s="55" t="str">
        <f>IF(VLOOKUP(ROW()-492,'Report 1 Detail (571 D)'!$A:$S,11,FALSE)="","",VLOOKUP(ROW()-492,'Report 1 Detail (571 D)'!$A:$S,11,FALSE))</f>
        <v/>
      </c>
      <c r="R601" s="55" t="str">
        <f>IF(VLOOKUP(ROW()-492,'Report 1 Detail (571 D)'!$A:$S,12,FALSE)="","",VLOOKUP(ROW()-492,'Report 1 Detail (571 D)'!$A:$S,12,FALSE))</f>
        <v/>
      </c>
      <c r="S601" s="55" t="str">
        <f>IF(VLOOKUP(ROW()-492,'Report 1 Detail (571 D)'!$A:$S,13,FALSE)="","",VLOOKUP(ROW()-492,'Report 1 Detail (571 D)'!$A:$S,13,FALSE))</f>
        <v/>
      </c>
      <c r="T601" s="55" t="str">
        <f>IF(VLOOKUP(ROW()-492,'Report 1 Detail (571 D)'!$A:$S,14,FALSE)="","",VLOOKUP(ROW()-492,'Report 1 Detail (571 D)'!$A:$S,14,FALSE))</f>
        <v/>
      </c>
      <c r="U601" s="55" t="str">
        <f>IF(VLOOKUP(ROW()-492,'Report 1 Detail (571 D)'!$A:$S,15,FALSE)="","",VLOOKUP(ROW()-492,'Report 1 Detail (571 D)'!$A:$S,15,FALSE))</f>
        <v/>
      </c>
      <c r="V601" s="55" t="str">
        <f>IF(VLOOKUP(ROW()-492,'Report 1 Detail (571 D)'!$A:$S,16,FALSE)="","",VLOOKUP(ROW()-492,'Report 1 Detail (571 D)'!$A:$S,16,FALSE))</f>
        <v/>
      </c>
      <c r="W601" s="55" t="str">
        <f>IF(VLOOKUP(ROW()-492,'Report 1 Detail (571 D)'!$A:$S,17,FALSE)="","",VLOOKUP(ROW()-492,'Report 1 Detail (571 D)'!$A:$S,17,FALSE))</f>
        <v/>
      </c>
      <c r="X601" s="104" t="str">
        <f>IF(VLOOKUP(ROW()-492,'Report 1 Detail (571 D)'!$A:$S,18,FALSE)="","",VLOOKUP(ROW()-492,'Report 1 Detail (571 D)'!$A:$S,18,FALSE))</f>
        <v/>
      </c>
      <c r="Y601" s="55" t="str">
        <f>IF(VLOOKUP(ROW()-492,'Report 1 Detail (571 D)'!$A:$S,19,FALSE)="","",VLOOKUP(ROW()-492,'Report 1 Detail (571 D)'!$A:$S,19,FALSE))</f>
        <v/>
      </c>
      <c r="Z601" s="55" t="s">
        <v>81</v>
      </c>
    </row>
    <row r="602" spans="8:26" x14ac:dyDescent="0.25">
      <c r="H602" s="55" t="str">
        <f>IF(VLOOKUP(ROW()-492,'Report 1 Detail (571 D)'!$A:$S,2,FALSE)="","",VLOOKUP(ROW()-492,'Report 1 Detail (571 D)'!$A:$S,2,FALSE))</f>
        <v/>
      </c>
      <c r="I602" s="104" t="str">
        <f>IF(VLOOKUP(ROW()-492,'Report 1 Detail (571 D)'!$A:$S,3,FALSE)="","",VLOOKUP(ROW()-492,'Report 1 Detail (571 D)'!$A:$S,3,FALSE))</f>
        <v/>
      </c>
      <c r="J602" s="55" t="str">
        <f>IF(VLOOKUP(ROW()-492,'Report 1 Detail (571 D)'!$A:$S,4,FALSE)="","",VLOOKUP(ROW()-492,'Report 1 Detail (571 D)'!$A:$S,4,FALSE))</f>
        <v/>
      </c>
      <c r="K602" s="55" t="str">
        <f>IF(VLOOKUP(ROW()-492,'Report 1 Detail (571 D)'!$A:$S,5,FALSE)="","",VLOOKUP(ROW()-492,'Report 1 Detail (571 D)'!$A:$S,5,FALSE))</f>
        <v/>
      </c>
      <c r="L602" s="55" t="str">
        <f>IF(VLOOKUP(ROW()-492,'Report 1 Detail (571 D)'!$A:$S,6,FALSE)="","",VLOOKUP(ROW()-492,'Report 1 Detail (571 D)'!$A:$S,6,FALSE))</f>
        <v/>
      </c>
      <c r="M602" s="55" t="str">
        <f>IF(VLOOKUP(ROW()-492,'Report 1 Detail (571 D)'!$A:$S,7,FALSE)="","",VLOOKUP(ROW()-492,'Report 1 Detail (571 D)'!$A:$S,7,FALSE))</f>
        <v/>
      </c>
      <c r="N602" s="55" t="str">
        <f>IF(VLOOKUP(ROW()-492,'Report 1 Detail (571 D)'!$A:$S,8,FALSE)="","",VLOOKUP(ROW()-492,'Report 1 Detail (571 D)'!$A:$S,8,FALSE))</f>
        <v/>
      </c>
      <c r="O602" s="55" t="str">
        <f>IF(VLOOKUP(ROW()-492,'Report 1 Detail (571 D)'!$A:$S,9,FALSE)="","",VLOOKUP(ROW()-492,'Report 1 Detail (571 D)'!$A:$S,9,FALSE))</f>
        <v/>
      </c>
      <c r="P602" s="55" t="str">
        <f>IF(VLOOKUP(ROW()-492,'Report 1 Detail (571 D)'!$A:$S,10,FALSE)="","",VLOOKUP(ROW()-492,'Report 1 Detail (571 D)'!$A:$S,10,FALSE))</f>
        <v/>
      </c>
      <c r="Q602" s="55" t="str">
        <f>IF(VLOOKUP(ROW()-492,'Report 1 Detail (571 D)'!$A:$S,11,FALSE)="","",VLOOKUP(ROW()-492,'Report 1 Detail (571 D)'!$A:$S,11,FALSE))</f>
        <v/>
      </c>
      <c r="R602" s="55" t="str">
        <f>IF(VLOOKUP(ROW()-492,'Report 1 Detail (571 D)'!$A:$S,12,FALSE)="","",VLOOKUP(ROW()-492,'Report 1 Detail (571 D)'!$A:$S,12,FALSE))</f>
        <v/>
      </c>
      <c r="S602" s="55" t="str">
        <f>IF(VLOOKUP(ROW()-492,'Report 1 Detail (571 D)'!$A:$S,13,FALSE)="","",VLOOKUP(ROW()-492,'Report 1 Detail (571 D)'!$A:$S,13,FALSE))</f>
        <v/>
      </c>
      <c r="T602" s="55" t="str">
        <f>IF(VLOOKUP(ROW()-492,'Report 1 Detail (571 D)'!$A:$S,14,FALSE)="","",VLOOKUP(ROW()-492,'Report 1 Detail (571 D)'!$A:$S,14,FALSE))</f>
        <v/>
      </c>
      <c r="U602" s="55" t="str">
        <f>IF(VLOOKUP(ROW()-492,'Report 1 Detail (571 D)'!$A:$S,15,FALSE)="","",VLOOKUP(ROW()-492,'Report 1 Detail (571 D)'!$A:$S,15,FALSE))</f>
        <v/>
      </c>
      <c r="V602" s="55" t="str">
        <f>IF(VLOOKUP(ROW()-492,'Report 1 Detail (571 D)'!$A:$S,16,FALSE)="","",VLOOKUP(ROW()-492,'Report 1 Detail (571 D)'!$A:$S,16,FALSE))</f>
        <v/>
      </c>
      <c r="W602" s="55" t="str">
        <f>IF(VLOOKUP(ROW()-492,'Report 1 Detail (571 D)'!$A:$S,17,FALSE)="","",VLOOKUP(ROW()-492,'Report 1 Detail (571 D)'!$A:$S,17,FALSE))</f>
        <v/>
      </c>
      <c r="X602" s="104" t="str">
        <f>IF(VLOOKUP(ROW()-492,'Report 1 Detail (571 D)'!$A:$S,18,FALSE)="","",VLOOKUP(ROW()-492,'Report 1 Detail (571 D)'!$A:$S,18,FALSE))</f>
        <v/>
      </c>
      <c r="Y602" s="55" t="str">
        <f>IF(VLOOKUP(ROW()-492,'Report 1 Detail (571 D)'!$A:$S,19,FALSE)="","",VLOOKUP(ROW()-492,'Report 1 Detail (571 D)'!$A:$S,19,FALSE))</f>
        <v/>
      </c>
      <c r="Z602" s="55" t="s">
        <v>81</v>
      </c>
    </row>
    <row r="603" spans="8:26" x14ac:dyDescent="0.25">
      <c r="H603" s="55" t="str">
        <f>IF(VLOOKUP(ROW()-492,'Report 1 Detail (571 D)'!$A:$S,2,FALSE)="","",VLOOKUP(ROW()-492,'Report 1 Detail (571 D)'!$A:$S,2,FALSE))</f>
        <v/>
      </c>
      <c r="I603" s="104" t="str">
        <f>IF(VLOOKUP(ROW()-492,'Report 1 Detail (571 D)'!$A:$S,3,FALSE)="","",VLOOKUP(ROW()-492,'Report 1 Detail (571 D)'!$A:$S,3,FALSE))</f>
        <v/>
      </c>
      <c r="J603" s="55" t="str">
        <f>IF(VLOOKUP(ROW()-492,'Report 1 Detail (571 D)'!$A:$S,4,FALSE)="","",VLOOKUP(ROW()-492,'Report 1 Detail (571 D)'!$A:$S,4,FALSE))</f>
        <v/>
      </c>
      <c r="K603" s="55" t="str">
        <f>IF(VLOOKUP(ROW()-492,'Report 1 Detail (571 D)'!$A:$S,5,FALSE)="","",VLOOKUP(ROW()-492,'Report 1 Detail (571 D)'!$A:$S,5,FALSE))</f>
        <v/>
      </c>
      <c r="L603" s="55" t="str">
        <f>IF(VLOOKUP(ROW()-492,'Report 1 Detail (571 D)'!$A:$S,6,FALSE)="","",VLOOKUP(ROW()-492,'Report 1 Detail (571 D)'!$A:$S,6,FALSE))</f>
        <v/>
      </c>
      <c r="M603" s="55" t="str">
        <f>IF(VLOOKUP(ROW()-492,'Report 1 Detail (571 D)'!$A:$S,7,FALSE)="","",VLOOKUP(ROW()-492,'Report 1 Detail (571 D)'!$A:$S,7,FALSE))</f>
        <v/>
      </c>
      <c r="N603" s="55" t="str">
        <f>IF(VLOOKUP(ROW()-492,'Report 1 Detail (571 D)'!$A:$S,8,FALSE)="","",VLOOKUP(ROW()-492,'Report 1 Detail (571 D)'!$A:$S,8,FALSE))</f>
        <v/>
      </c>
      <c r="O603" s="55" t="str">
        <f>IF(VLOOKUP(ROW()-492,'Report 1 Detail (571 D)'!$A:$S,9,FALSE)="","",VLOOKUP(ROW()-492,'Report 1 Detail (571 D)'!$A:$S,9,FALSE))</f>
        <v/>
      </c>
      <c r="P603" s="55" t="str">
        <f>IF(VLOOKUP(ROW()-492,'Report 1 Detail (571 D)'!$A:$S,10,FALSE)="","",VLOOKUP(ROW()-492,'Report 1 Detail (571 D)'!$A:$S,10,FALSE))</f>
        <v/>
      </c>
      <c r="Q603" s="55" t="str">
        <f>IF(VLOOKUP(ROW()-492,'Report 1 Detail (571 D)'!$A:$S,11,FALSE)="","",VLOOKUP(ROW()-492,'Report 1 Detail (571 D)'!$A:$S,11,FALSE))</f>
        <v/>
      </c>
      <c r="R603" s="55" t="str">
        <f>IF(VLOOKUP(ROW()-492,'Report 1 Detail (571 D)'!$A:$S,12,FALSE)="","",VLOOKUP(ROW()-492,'Report 1 Detail (571 D)'!$A:$S,12,FALSE))</f>
        <v/>
      </c>
      <c r="S603" s="55" t="str">
        <f>IF(VLOOKUP(ROW()-492,'Report 1 Detail (571 D)'!$A:$S,13,FALSE)="","",VLOOKUP(ROW()-492,'Report 1 Detail (571 D)'!$A:$S,13,FALSE))</f>
        <v/>
      </c>
      <c r="T603" s="55" t="str">
        <f>IF(VLOOKUP(ROW()-492,'Report 1 Detail (571 D)'!$A:$S,14,FALSE)="","",VLOOKUP(ROW()-492,'Report 1 Detail (571 D)'!$A:$S,14,FALSE))</f>
        <v/>
      </c>
      <c r="U603" s="55" t="str">
        <f>IF(VLOOKUP(ROW()-492,'Report 1 Detail (571 D)'!$A:$S,15,FALSE)="","",VLOOKUP(ROW()-492,'Report 1 Detail (571 D)'!$A:$S,15,FALSE))</f>
        <v/>
      </c>
      <c r="V603" s="55" t="str">
        <f>IF(VLOOKUP(ROW()-492,'Report 1 Detail (571 D)'!$A:$S,16,FALSE)="","",VLOOKUP(ROW()-492,'Report 1 Detail (571 D)'!$A:$S,16,FALSE))</f>
        <v/>
      </c>
      <c r="W603" s="55" t="str">
        <f>IF(VLOOKUP(ROW()-492,'Report 1 Detail (571 D)'!$A:$S,17,FALSE)="","",VLOOKUP(ROW()-492,'Report 1 Detail (571 D)'!$A:$S,17,FALSE))</f>
        <v/>
      </c>
      <c r="X603" s="104" t="str">
        <f>IF(VLOOKUP(ROW()-492,'Report 1 Detail (571 D)'!$A:$S,18,FALSE)="","",VLOOKUP(ROW()-492,'Report 1 Detail (571 D)'!$A:$S,18,FALSE))</f>
        <v/>
      </c>
      <c r="Y603" s="55" t="str">
        <f>IF(VLOOKUP(ROW()-492,'Report 1 Detail (571 D)'!$A:$S,19,FALSE)="","",VLOOKUP(ROW()-492,'Report 1 Detail (571 D)'!$A:$S,19,FALSE))</f>
        <v/>
      </c>
      <c r="Z603" s="55" t="s">
        <v>81</v>
      </c>
    </row>
    <row r="604" spans="8:26" x14ac:dyDescent="0.25">
      <c r="H604" s="55" t="str">
        <f>IF(VLOOKUP(ROW()-492,'Report 1 Detail (571 D)'!$A:$S,2,FALSE)="","",VLOOKUP(ROW()-492,'Report 1 Detail (571 D)'!$A:$S,2,FALSE))</f>
        <v/>
      </c>
      <c r="I604" s="104" t="str">
        <f>IF(VLOOKUP(ROW()-492,'Report 1 Detail (571 D)'!$A:$S,3,FALSE)="","",VLOOKUP(ROW()-492,'Report 1 Detail (571 D)'!$A:$S,3,FALSE))</f>
        <v/>
      </c>
      <c r="J604" s="55" t="str">
        <f>IF(VLOOKUP(ROW()-492,'Report 1 Detail (571 D)'!$A:$S,4,FALSE)="","",VLOOKUP(ROW()-492,'Report 1 Detail (571 D)'!$A:$S,4,FALSE))</f>
        <v/>
      </c>
      <c r="K604" s="55" t="str">
        <f>IF(VLOOKUP(ROW()-492,'Report 1 Detail (571 D)'!$A:$S,5,FALSE)="","",VLOOKUP(ROW()-492,'Report 1 Detail (571 D)'!$A:$S,5,FALSE))</f>
        <v/>
      </c>
      <c r="L604" s="55" t="str">
        <f>IF(VLOOKUP(ROW()-492,'Report 1 Detail (571 D)'!$A:$S,6,FALSE)="","",VLOOKUP(ROW()-492,'Report 1 Detail (571 D)'!$A:$S,6,FALSE))</f>
        <v/>
      </c>
      <c r="M604" s="55" t="str">
        <f>IF(VLOOKUP(ROW()-492,'Report 1 Detail (571 D)'!$A:$S,7,FALSE)="","",VLOOKUP(ROW()-492,'Report 1 Detail (571 D)'!$A:$S,7,FALSE))</f>
        <v/>
      </c>
      <c r="N604" s="55" t="str">
        <f>IF(VLOOKUP(ROW()-492,'Report 1 Detail (571 D)'!$A:$S,8,FALSE)="","",VLOOKUP(ROW()-492,'Report 1 Detail (571 D)'!$A:$S,8,FALSE))</f>
        <v/>
      </c>
      <c r="O604" s="55" t="str">
        <f>IF(VLOOKUP(ROW()-492,'Report 1 Detail (571 D)'!$A:$S,9,FALSE)="","",VLOOKUP(ROW()-492,'Report 1 Detail (571 D)'!$A:$S,9,FALSE))</f>
        <v/>
      </c>
      <c r="P604" s="55" t="str">
        <f>IF(VLOOKUP(ROW()-492,'Report 1 Detail (571 D)'!$A:$S,10,FALSE)="","",VLOOKUP(ROW()-492,'Report 1 Detail (571 D)'!$A:$S,10,FALSE))</f>
        <v/>
      </c>
      <c r="Q604" s="55" t="str">
        <f>IF(VLOOKUP(ROW()-492,'Report 1 Detail (571 D)'!$A:$S,11,FALSE)="","",VLOOKUP(ROW()-492,'Report 1 Detail (571 D)'!$A:$S,11,FALSE))</f>
        <v/>
      </c>
      <c r="R604" s="55" t="str">
        <f>IF(VLOOKUP(ROW()-492,'Report 1 Detail (571 D)'!$A:$S,12,FALSE)="","",VLOOKUP(ROW()-492,'Report 1 Detail (571 D)'!$A:$S,12,FALSE))</f>
        <v/>
      </c>
      <c r="S604" s="55" t="str">
        <f>IF(VLOOKUP(ROW()-492,'Report 1 Detail (571 D)'!$A:$S,13,FALSE)="","",VLOOKUP(ROW()-492,'Report 1 Detail (571 D)'!$A:$S,13,FALSE))</f>
        <v/>
      </c>
      <c r="T604" s="55" t="str">
        <f>IF(VLOOKUP(ROW()-492,'Report 1 Detail (571 D)'!$A:$S,14,FALSE)="","",VLOOKUP(ROW()-492,'Report 1 Detail (571 D)'!$A:$S,14,FALSE))</f>
        <v/>
      </c>
      <c r="U604" s="55" t="str">
        <f>IF(VLOOKUP(ROW()-492,'Report 1 Detail (571 D)'!$A:$S,15,FALSE)="","",VLOOKUP(ROW()-492,'Report 1 Detail (571 D)'!$A:$S,15,FALSE))</f>
        <v/>
      </c>
      <c r="V604" s="55" t="str">
        <f>IF(VLOOKUP(ROW()-492,'Report 1 Detail (571 D)'!$A:$S,16,FALSE)="","",VLOOKUP(ROW()-492,'Report 1 Detail (571 D)'!$A:$S,16,FALSE))</f>
        <v/>
      </c>
      <c r="W604" s="55" t="str">
        <f>IF(VLOOKUP(ROW()-492,'Report 1 Detail (571 D)'!$A:$S,17,FALSE)="","",VLOOKUP(ROW()-492,'Report 1 Detail (571 D)'!$A:$S,17,FALSE))</f>
        <v/>
      </c>
      <c r="X604" s="104" t="str">
        <f>IF(VLOOKUP(ROW()-492,'Report 1 Detail (571 D)'!$A:$S,18,FALSE)="","",VLOOKUP(ROW()-492,'Report 1 Detail (571 D)'!$A:$S,18,FALSE))</f>
        <v/>
      </c>
      <c r="Y604" s="55" t="str">
        <f>IF(VLOOKUP(ROW()-492,'Report 1 Detail (571 D)'!$A:$S,19,FALSE)="","",VLOOKUP(ROW()-492,'Report 1 Detail (571 D)'!$A:$S,19,FALSE))</f>
        <v/>
      </c>
      <c r="Z604" s="55" t="s">
        <v>81</v>
      </c>
    </row>
    <row r="605" spans="8:26" x14ac:dyDescent="0.25">
      <c r="H605" s="55" t="str">
        <f>IF(VLOOKUP(ROW()-492,'Report 1 Detail (571 D)'!$A:$S,2,FALSE)="","",VLOOKUP(ROW()-492,'Report 1 Detail (571 D)'!$A:$S,2,FALSE))</f>
        <v/>
      </c>
      <c r="I605" s="104" t="str">
        <f>IF(VLOOKUP(ROW()-492,'Report 1 Detail (571 D)'!$A:$S,3,FALSE)="","",VLOOKUP(ROW()-492,'Report 1 Detail (571 D)'!$A:$S,3,FALSE))</f>
        <v/>
      </c>
      <c r="J605" s="55" t="str">
        <f>IF(VLOOKUP(ROW()-492,'Report 1 Detail (571 D)'!$A:$S,4,FALSE)="","",VLOOKUP(ROW()-492,'Report 1 Detail (571 D)'!$A:$S,4,FALSE))</f>
        <v/>
      </c>
      <c r="K605" s="55" t="str">
        <f>IF(VLOOKUP(ROW()-492,'Report 1 Detail (571 D)'!$A:$S,5,FALSE)="","",VLOOKUP(ROW()-492,'Report 1 Detail (571 D)'!$A:$S,5,FALSE))</f>
        <v/>
      </c>
      <c r="L605" s="55" t="str">
        <f>IF(VLOOKUP(ROW()-492,'Report 1 Detail (571 D)'!$A:$S,6,FALSE)="","",VLOOKUP(ROW()-492,'Report 1 Detail (571 D)'!$A:$S,6,FALSE))</f>
        <v/>
      </c>
      <c r="M605" s="55" t="str">
        <f>IF(VLOOKUP(ROW()-492,'Report 1 Detail (571 D)'!$A:$S,7,FALSE)="","",VLOOKUP(ROW()-492,'Report 1 Detail (571 D)'!$A:$S,7,FALSE))</f>
        <v/>
      </c>
      <c r="N605" s="55" t="str">
        <f>IF(VLOOKUP(ROW()-492,'Report 1 Detail (571 D)'!$A:$S,8,FALSE)="","",VLOOKUP(ROW()-492,'Report 1 Detail (571 D)'!$A:$S,8,FALSE))</f>
        <v/>
      </c>
      <c r="O605" s="55" t="str">
        <f>IF(VLOOKUP(ROW()-492,'Report 1 Detail (571 D)'!$A:$S,9,FALSE)="","",VLOOKUP(ROW()-492,'Report 1 Detail (571 D)'!$A:$S,9,FALSE))</f>
        <v/>
      </c>
      <c r="P605" s="55" t="str">
        <f>IF(VLOOKUP(ROW()-492,'Report 1 Detail (571 D)'!$A:$S,10,FALSE)="","",VLOOKUP(ROW()-492,'Report 1 Detail (571 D)'!$A:$S,10,FALSE))</f>
        <v/>
      </c>
      <c r="Q605" s="55" t="str">
        <f>IF(VLOOKUP(ROW()-492,'Report 1 Detail (571 D)'!$A:$S,11,FALSE)="","",VLOOKUP(ROW()-492,'Report 1 Detail (571 D)'!$A:$S,11,FALSE))</f>
        <v/>
      </c>
      <c r="R605" s="55" t="str">
        <f>IF(VLOOKUP(ROW()-492,'Report 1 Detail (571 D)'!$A:$S,12,FALSE)="","",VLOOKUP(ROW()-492,'Report 1 Detail (571 D)'!$A:$S,12,FALSE))</f>
        <v/>
      </c>
      <c r="S605" s="55" t="str">
        <f>IF(VLOOKUP(ROW()-492,'Report 1 Detail (571 D)'!$A:$S,13,FALSE)="","",VLOOKUP(ROW()-492,'Report 1 Detail (571 D)'!$A:$S,13,FALSE))</f>
        <v/>
      </c>
      <c r="T605" s="55" t="str">
        <f>IF(VLOOKUP(ROW()-492,'Report 1 Detail (571 D)'!$A:$S,14,FALSE)="","",VLOOKUP(ROW()-492,'Report 1 Detail (571 D)'!$A:$S,14,FALSE))</f>
        <v/>
      </c>
      <c r="U605" s="55" t="str">
        <f>IF(VLOOKUP(ROW()-492,'Report 1 Detail (571 D)'!$A:$S,15,FALSE)="","",VLOOKUP(ROW()-492,'Report 1 Detail (571 D)'!$A:$S,15,FALSE))</f>
        <v/>
      </c>
      <c r="V605" s="55" t="str">
        <f>IF(VLOOKUP(ROW()-492,'Report 1 Detail (571 D)'!$A:$S,16,FALSE)="","",VLOOKUP(ROW()-492,'Report 1 Detail (571 D)'!$A:$S,16,FALSE))</f>
        <v/>
      </c>
      <c r="W605" s="55" t="str">
        <f>IF(VLOOKUP(ROW()-492,'Report 1 Detail (571 D)'!$A:$S,17,FALSE)="","",VLOOKUP(ROW()-492,'Report 1 Detail (571 D)'!$A:$S,17,FALSE))</f>
        <v/>
      </c>
      <c r="X605" s="104" t="str">
        <f>IF(VLOOKUP(ROW()-492,'Report 1 Detail (571 D)'!$A:$S,18,FALSE)="","",VLOOKUP(ROW()-492,'Report 1 Detail (571 D)'!$A:$S,18,FALSE))</f>
        <v/>
      </c>
      <c r="Y605" s="55" t="str">
        <f>IF(VLOOKUP(ROW()-492,'Report 1 Detail (571 D)'!$A:$S,19,FALSE)="","",VLOOKUP(ROW()-492,'Report 1 Detail (571 D)'!$A:$S,19,FALSE))</f>
        <v/>
      </c>
      <c r="Z605" s="55" t="s">
        <v>81</v>
      </c>
    </row>
    <row r="606" spans="8:26" x14ac:dyDescent="0.25">
      <c r="H606" s="55" t="str">
        <f>IF(VLOOKUP(ROW()-492,'Report 1 Detail (571 D)'!$A:$S,2,FALSE)="","",VLOOKUP(ROW()-492,'Report 1 Detail (571 D)'!$A:$S,2,FALSE))</f>
        <v/>
      </c>
      <c r="I606" s="104" t="str">
        <f>IF(VLOOKUP(ROW()-492,'Report 1 Detail (571 D)'!$A:$S,3,FALSE)="","",VLOOKUP(ROW()-492,'Report 1 Detail (571 D)'!$A:$S,3,FALSE))</f>
        <v/>
      </c>
      <c r="J606" s="55" t="str">
        <f>IF(VLOOKUP(ROW()-492,'Report 1 Detail (571 D)'!$A:$S,4,FALSE)="","",VLOOKUP(ROW()-492,'Report 1 Detail (571 D)'!$A:$S,4,FALSE))</f>
        <v/>
      </c>
      <c r="K606" s="55" t="str">
        <f>IF(VLOOKUP(ROW()-492,'Report 1 Detail (571 D)'!$A:$S,5,FALSE)="","",VLOOKUP(ROW()-492,'Report 1 Detail (571 D)'!$A:$S,5,FALSE))</f>
        <v/>
      </c>
      <c r="L606" s="55" t="str">
        <f>IF(VLOOKUP(ROW()-492,'Report 1 Detail (571 D)'!$A:$S,6,FALSE)="","",VLOOKUP(ROW()-492,'Report 1 Detail (571 D)'!$A:$S,6,FALSE))</f>
        <v/>
      </c>
      <c r="M606" s="55" t="str">
        <f>IF(VLOOKUP(ROW()-492,'Report 1 Detail (571 D)'!$A:$S,7,FALSE)="","",VLOOKUP(ROW()-492,'Report 1 Detail (571 D)'!$A:$S,7,FALSE))</f>
        <v/>
      </c>
      <c r="N606" s="55" t="str">
        <f>IF(VLOOKUP(ROW()-492,'Report 1 Detail (571 D)'!$A:$S,8,FALSE)="","",VLOOKUP(ROW()-492,'Report 1 Detail (571 D)'!$A:$S,8,FALSE))</f>
        <v/>
      </c>
      <c r="O606" s="55" t="str">
        <f>IF(VLOOKUP(ROW()-492,'Report 1 Detail (571 D)'!$A:$S,9,FALSE)="","",VLOOKUP(ROW()-492,'Report 1 Detail (571 D)'!$A:$S,9,FALSE))</f>
        <v/>
      </c>
      <c r="P606" s="55" t="str">
        <f>IF(VLOOKUP(ROW()-492,'Report 1 Detail (571 D)'!$A:$S,10,FALSE)="","",VLOOKUP(ROW()-492,'Report 1 Detail (571 D)'!$A:$S,10,FALSE))</f>
        <v/>
      </c>
      <c r="Q606" s="55" t="str">
        <f>IF(VLOOKUP(ROW()-492,'Report 1 Detail (571 D)'!$A:$S,11,FALSE)="","",VLOOKUP(ROW()-492,'Report 1 Detail (571 D)'!$A:$S,11,FALSE))</f>
        <v/>
      </c>
      <c r="R606" s="55" t="str">
        <f>IF(VLOOKUP(ROW()-492,'Report 1 Detail (571 D)'!$A:$S,12,FALSE)="","",VLOOKUP(ROW()-492,'Report 1 Detail (571 D)'!$A:$S,12,FALSE))</f>
        <v/>
      </c>
      <c r="S606" s="55" t="str">
        <f>IF(VLOOKUP(ROW()-492,'Report 1 Detail (571 D)'!$A:$S,13,FALSE)="","",VLOOKUP(ROW()-492,'Report 1 Detail (571 D)'!$A:$S,13,FALSE))</f>
        <v/>
      </c>
      <c r="T606" s="55" t="str">
        <f>IF(VLOOKUP(ROW()-492,'Report 1 Detail (571 D)'!$A:$S,14,FALSE)="","",VLOOKUP(ROW()-492,'Report 1 Detail (571 D)'!$A:$S,14,FALSE))</f>
        <v/>
      </c>
      <c r="U606" s="55" t="str">
        <f>IF(VLOOKUP(ROW()-492,'Report 1 Detail (571 D)'!$A:$S,15,FALSE)="","",VLOOKUP(ROW()-492,'Report 1 Detail (571 D)'!$A:$S,15,FALSE))</f>
        <v/>
      </c>
      <c r="V606" s="55" t="str">
        <f>IF(VLOOKUP(ROW()-492,'Report 1 Detail (571 D)'!$A:$S,16,FALSE)="","",VLOOKUP(ROW()-492,'Report 1 Detail (571 D)'!$A:$S,16,FALSE))</f>
        <v/>
      </c>
      <c r="W606" s="55" t="str">
        <f>IF(VLOOKUP(ROW()-492,'Report 1 Detail (571 D)'!$A:$S,17,FALSE)="","",VLOOKUP(ROW()-492,'Report 1 Detail (571 D)'!$A:$S,17,FALSE))</f>
        <v/>
      </c>
      <c r="X606" s="104" t="str">
        <f>IF(VLOOKUP(ROW()-492,'Report 1 Detail (571 D)'!$A:$S,18,FALSE)="","",VLOOKUP(ROW()-492,'Report 1 Detail (571 D)'!$A:$S,18,FALSE))</f>
        <v/>
      </c>
      <c r="Y606" s="55" t="str">
        <f>IF(VLOOKUP(ROW()-492,'Report 1 Detail (571 D)'!$A:$S,19,FALSE)="","",VLOOKUP(ROW()-492,'Report 1 Detail (571 D)'!$A:$S,19,FALSE))</f>
        <v/>
      </c>
      <c r="Z606" s="55" t="s">
        <v>81</v>
      </c>
    </row>
    <row r="607" spans="8:26" x14ac:dyDescent="0.25">
      <c r="H607" s="55" t="str">
        <f>IF(VLOOKUP(ROW()-492,'Report 1 Detail (571 D)'!$A:$S,2,FALSE)="","",VLOOKUP(ROW()-492,'Report 1 Detail (571 D)'!$A:$S,2,FALSE))</f>
        <v/>
      </c>
      <c r="I607" s="104" t="str">
        <f>IF(VLOOKUP(ROW()-492,'Report 1 Detail (571 D)'!$A:$S,3,FALSE)="","",VLOOKUP(ROW()-492,'Report 1 Detail (571 D)'!$A:$S,3,FALSE))</f>
        <v/>
      </c>
      <c r="J607" s="55" t="str">
        <f>IF(VLOOKUP(ROW()-492,'Report 1 Detail (571 D)'!$A:$S,4,FALSE)="","",VLOOKUP(ROW()-492,'Report 1 Detail (571 D)'!$A:$S,4,FALSE))</f>
        <v/>
      </c>
      <c r="K607" s="55" t="str">
        <f>IF(VLOOKUP(ROW()-492,'Report 1 Detail (571 D)'!$A:$S,5,FALSE)="","",VLOOKUP(ROW()-492,'Report 1 Detail (571 D)'!$A:$S,5,FALSE))</f>
        <v/>
      </c>
      <c r="L607" s="55" t="str">
        <f>IF(VLOOKUP(ROW()-492,'Report 1 Detail (571 D)'!$A:$S,6,FALSE)="","",VLOOKUP(ROW()-492,'Report 1 Detail (571 D)'!$A:$S,6,FALSE))</f>
        <v/>
      </c>
      <c r="M607" s="55" t="str">
        <f>IF(VLOOKUP(ROW()-492,'Report 1 Detail (571 D)'!$A:$S,7,FALSE)="","",VLOOKUP(ROW()-492,'Report 1 Detail (571 D)'!$A:$S,7,FALSE))</f>
        <v/>
      </c>
      <c r="N607" s="55" t="str">
        <f>IF(VLOOKUP(ROW()-492,'Report 1 Detail (571 D)'!$A:$S,8,FALSE)="","",VLOOKUP(ROW()-492,'Report 1 Detail (571 D)'!$A:$S,8,FALSE))</f>
        <v/>
      </c>
      <c r="O607" s="55" t="str">
        <f>IF(VLOOKUP(ROW()-492,'Report 1 Detail (571 D)'!$A:$S,9,FALSE)="","",VLOOKUP(ROW()-492,'Report 1 Detail (571 D)'!$A:$S,9,FALSE))</f>
        <v/>
      </c>
      <c r="P607" s="55" t="str">
        <f>IF(VLOOKUP(ROW()-492,'Report 1 Detail (571 D)'!$A:$S,10,FALSE)="","",VLOOKUP(ROW()-492,'Report 1 Detail (571 D)'!$A:$S,10,FALSE))</f>
        <v/>
      </c>
      <c r="Q607" s="55" t="str">
        <f>IF(VLOOKUP(ROW()-492,'Report 1 Detail (571 D)'!$A:$S,11,FALSE)="","",VLOOKUP(ROW()-492,'Report 1 Detail (571 D)'!$A:$S,11,FALSE))</f>
        <v/>
      </c>
      <c r="R607" s="55" t="str">
        <f>IF(VLOOKUP(ROW()-492,'Report 1 Detail (571 D)'!$A:$S,12,FALSE)="","",VLOOKUP(ROW()-492,'Report 1 Detail (571 D)'!$A:$S,12,FALSE))</f>
        <v/>
      </c>
      <c r="S607" s="55" t="str">
        <f>IF(VLOOKUP(ROW()-492,'Report 1 Detail (571 D)'!$A:$S,13,FALSE)="","",VLOOKUP(ROW()-492,'Report 1 Detail (571 D)'!$A:$S,13,FALSE))</f>
        <v/>
      </c>
      <c r="T607" s="55" t="str">
        <f>IF(VLOOKUP(ROW()-492,'Report 1 Detail (571 D)'!$A:$S,14,FALSE)="","",VLOOKUP(ROW()-492,'Report 1 Detail (571 D)'!$A:$S,14,FALSE))</f>
        <v/>
      </c>
      <c r="U607" s="55" t="str">
        <f>IF(VLOOKUP(ROW()-492,'Report 1 Detail (571 D)'!$A:$S,15,FALSE)="","",VLOOKUP(ROW()-492,'Report 1 Detail (571 D)'!$A:$S,15,FALSE))</f>
        <v/>
      </c>
      <c r="V607" s="55" t="str">
        <f>IF(VLOOKUP(ROW()-492,'Report 1 Detail (571 D)'!$A:$S,16,FALSE)="","",VLOOKUP(ROW()-492,'Report 1 Detail (571 D)'!$A:$S,16,FALSE))</f>
        <v/>
      </c>
      <c r="W607" s="55" t="str">
        <f>IF(VLOOKUP(ROW()-492,'Report 1 Detail (571 D)'!$A:$S,17,FALSE)="","",VLOOKUP(ROW()-492,'Report 1 Detail (571 D)'!$A:$S,17,FALSE))</f>
        <v/>
      </c>
      <c r="X607" s="104" t="str">
        <f>IF(VLOOKUP(ROW()-492,'Report 1 Detail (571 D)'!$A:$S,18,FALSE)="","",VLOOKUP(ROW()-492,'Report 1 Detail (571 D)'!$A:$S,18,FALSE))</f>
        <v/>
      </c>
      <c r="Y607" s="55" t="str">
        <f>IF(VLOOKUP(ROW()-492,'Report 1 Detail (571 D)'!$A:$S,19,FALSE)="","",VLOOKUP(ROW()-492,'Report 1 Detail (571 D)'!$A:$S,19,FALSE))</f>
        <v/>
      </c>
      <c r="Z607" s="55" t="s">
        <v>81</v>
      </c>
    </row>
    <row r="608" spans="8:26" x14ac:dyDescent="0.25">
      <c r="H608" s="55" t="str">
        <f>IF(VLOOKUP(ROW()-492,'Report 1 Detail (571 D)'!$A:$S,2,FALSE)="","",VLOOKUP(ROW()-492,'Report 1 Detail (571 D)'!$A:$S,2,FALSE))</f>
        <v/>
      </c>
      <c r="I608" s="104" t="str">
        <f>IF(VLOOKUP(ROW()-492,'Report 1 Detail (571 D)'!$A:$S,3,FALSE)="","",VLOOKUP(ROW()-492,'Report 1 Detail (571 D)'!$A:$S,3,FALSE))</f>
        <v/>
      </c>
      <c r="J608" s="55" t="str">
        <f>IF(VLOOKUP(ROW()-492,'Report 1 Detail (571 D)'!$A:$S,4,FALSE)="","",VLOOKUP(ROW()-492,'Report 1 Detail (571 D)'!$A:$S,4,FALSE))</f>
        <v/>
      </c>
      <c r="K608" s="55" t="str">
        <f>IF(VLOOKUP(ROW()-492,'Report 1 Detail (571 D)'!$A:$S,5,FALSE)="","",VLOOKUP(ROW()-492,'Report 1 Detail (571 D)'!$A:$S,5,FALSE))</f>
        <v/>
      </c>
      <c r="L608" s="55" t="str">
        <f>IF(VLOOKUP(ROW()-492,'Report 1 Detail (571 D)'!$A:$S,6,FALSE)="","",VLOOKUP(ROW()-492,'Report 1 Detail (571 D)'!$A:$S,6,FALSE))</f>
        <v/>
      </c>
      <c r="M608" s="55" t="str">
        <f>IF(VLOOKUP(ROW()-492,'Report 1 Detail (571 D)'!$A:$S,7,FALSE)="","",VLOOKUP(ROW()-492,'Report 1 Detail (571 D)'!$A:$S,7,FALSE))</f>
        <v/>
      </c>
      <c r="N608" s="55" t="str">
        <f>IF(VLOOKUP(ROW()-492,'Report 1 Detail (571 D)'!$A:$S,8,FALSE)="","",VLOOKUP(ROW()-492,'Report 1 Detail (571 D)'!$A:$S,8,FALSE))</f>
        <v/>
      </c>
      <c r="O608" s="55" t="str">
        <f>IF(VLOOKUP(ROW()-492,'Report 1 Detail (571 D)'!$A:$S,9,FALSE)="","",VLOOKUP(ROW()-492,'Report 1 Detail (571 D)'!$A:$S,9,FALSE))</f>
        <v/>
      </c>
      <c r="P608" s="55" t="str">
        <f>IF(VLOOKUP(ROW()-492,'Report 1 Detail (571 D)'!$A:$S,10,FALSE)="","",VLOOKUP(ROW()-492,'Report 1 Detail (571 D)'!$A:$S,10,FALSE))</f>
        <v/>
      </c>
      <c r="Q608" s="55" t="str">
        <f>IF(VLOOKUP(ROW()-492,'Report 1 Detail (571 D)'!$A:$S,11,FALSE)="","",VLOOKUP(ROW()-492,'Report 1 Detail (571 D)'!$A:$S,11,FALSE))</f>
        <v/>
      </c>
      <c r="R608" s="55" t="str">
        <f>IF(VLOOKUP(ROW()-492,'Report 1 Detail (571 D)'!$A:$S,12,FALSE)="","",VLOOKUP(ROW()-492,'Report 1 Detail (571 D)'!$A:$S,12,FALSE))</f>
        <v/>
      </c>
      <c r="S608" s="55" t="str">
        <f>IF(VLOOKUP(ROW()-492,'Report 1 Detail (571 D)'!$A:$S,13,FALSE)="","",VLOOKUP(ROW()-492,'Report 1 Detail (571 D)'!$A:$S,13,FALSE))</f>
        <v/>
      </c>
      <c r="T608" s="55" t="str">
        <f>IF(VLOOKUP(ROW()-492,'Report 1 Detail (571 D)'!$A:$S,14,FALSE)="","",VLOOKUP(ROW()-492,'Report 1 Detail (571 D)'!$A:$S,14,FALSE))</f>
        <v/>
      </c>
      <c r="U608" s="55" t="str">
        <f>IF(VLOOKUP(ROW()-492,'Report 1 Detail (571 D)'!$A:$S,15,FALSE)="","",VLOOKUP(ROW()-492,'Report 1 Detail (571 D)'!$A:$S,15,FALSE))</f>
        <v/>
      </c>
      <c r="V608" s="55" t="str">
        <f>IF(VLOOKUP(ROW()-492,'Report 1 Detail (571 D)'!$A:$S,16,FALSE)="","",VLOOKUP(ROW()-492,'Report 1 Detail (571 D)'!$A:$S,16,FALSE))</f>
        <v/>
      </c>
      <c r="W608" s="55" t="str">
        <f>IF(VLOOKUP(ROW()-492,'Report 1 Detail (571 D)'!$A:$S,17,FALSE)="","",VLOOKUP(ROW()-492,'Report 1 Detail (571 D)'!$A:$S,17,FALSE))</f>
        <v/>
      </c>
      <c r="X608" s="104" t="str">
        <f>IF(VLOOKUP(ROW()-492,'Report 1 Detail (571 D)'!$A:$S,18,FALSE)="","",VLOOKUP(ROW()-492,'Report 1 Detail (571 D)'!$A:$S,18,FALSE))</f>
        <v/>
      </c>
      <c r="Y608" s="55" t="str">
        <f>IF(VLOOKUP(ROW()-492,'Report 1 Detail (571 D)'!$A:$S,19,FALSE)="","",VLOOKUP(ROW()-492,'Report 1 Detail (571 D)'!$A:$S,19,FALSE))</f>
        <v/>
      </c>
      <c r="Z608" s="55" t="s">
        <v>81</v>
      </c>
    </row>
    <row r="609" spans="8:26" x14ac:dyDescent="0.25">
      <c r="H609" s="55" t="str">
        <f>IF(VLOOKUP(ROW()-492,'Report 1 Detail (571 D)'!$A:$S,2,FALSE)="","",VLOOKUP(ROW()-492,'Report 1 Detail (571 D)'!$A:$S,2,FALSE))</f>
        <v/>
      </c>
      <c r="I609" s="104" t="str">
        <f>IF(VLOOKUP(ROW()-492,'Report 1 Detail (571 D)'!$A:$S,3,FALSE)="","",VLOOKUP(ROW()-492,'Report 1 Detail (571 D)'!$A:$S,3,FALSE))</f>
        <v/>
      </c>
      <c r="J609" s="55" t="str">
        <f>IF(VLOOKUP(ROW()-492,'Report 1 Detail (571 D)'!$A:$S,4,FALSE)="","",VLOOKUP(ROW()-492,'Report 1 Detail (571 D)'!$A:$S,4,FALSE))</f>
        <v/>
      </c>
      <c r="K609" s="55" t="str">
        <f>IF(VLOOKUP(ROW()-492,'Report 1 Detail (571 D)'!$A:$S,5,FALSE)="","",VLOOKUP(ROW()-492,'Report 1 Detail (571 D)'!$A:$S,5,FALSE))</f>
        <v/>
      </c>
      <c r="L609" s="55" t="str">
        <f>IF(VLOOKUP(ROW()-492,'Report 1 Detail (571 D)'!$A:$S,6,FALSE)="","",VLOOKUP(ROW()-492,'Report 1 Detail (571 D)'!$A:$S,6,FALSE))</f>
        <v/>
      </c>
      <c r="M609" s="55" t="str">
        <f>IF(VLOOKUP(ROW()-492,'Report 1 Detail (571 D)'!$A:$S,7,FALSE)="","",VLOOKUP(ROW()-492,'Report 1 Detail (571 D)'!$A:$S,7,FALSE))</f>
        <v/>
      </c>
      <c r="N609" s="55" t="str">
        <f>IF(VLOOKUP(ROW()-492,'Report 1 Detail (571 D)'!$A:$S,8,FALSE)="","",VLOOKUP(ROW()-492,'Report 1 Detail (571 D)'!$A:$S,8,FALSE))</f>
        <v/>
      </c>
      <c r="O609" s="55" t="str">
        <f>IF(VLOOKUP(ROW()-492,'Report 1 Detail (571 D)'!$A:$S,9,FALSE)="","",VLOOKUP(ROW()-492,'Report 1 Detail (571 D)'!$A:$S,9,FALSE))</f>
        <v/>
      </c>
      <c r="P609" s="55" t="str">
        <f>IF(VLOOKUP(ROW()-492,'Report 1 Detail (571 D)'!$A:$S,10,FALSE)="","",VLOOKUP(ROW()-492,'Report 1 Detail (571 D)'!$A:$S,10,FALSE))</f>
        <v/>
      </c>
      <c r="Q609" s="55" t="str">
        <f>IF(VLOOKUP(ROW()-492,'Report 1 Detail (571 D)'!$A:$S,11,FALSE)="","",VLOOKUP(ROW()-492,'Report 1 Detail (571 D)'!$A:$S,11,FALSE))</f>
        <v/>
      </c>
      <c r="R609" s="55" t="str">
        <f>IF(VLOOKUP(ROW()-492,'Report 1 Detail (571 D)'!$A:$S,12,FALSE)="","",VLOOKUP(ROW()-492,'Report 1 Detail (571 D)'!$A:$S,12,FALSE))</f>
        <v/>
      </c>
      <c r="S609" s="55" t="str">
        <f>IF(VLOOKUP(ROW()-492,'Report 1 Detail (571 D)'!$A:$S,13,FALSE)="","",VLOOKUP(ROW()-492,'Report 1 Detail (571 D)'!$A:$S,13,FALSE))</f>
        <v/>
      </c>
      <c r="T609" s="55" t="str">
        <f>IF(VLOOKUP(ROW()-492,'Report 1 Detail (571 D)'!$A:$S,14,FALSE)="","",VLOOKUP(ROW()-492,'Report 1 Detail (571 D)'!$A:$S,14,FALSE))</f>
        <v/>
      </c>
      <c r="U609" s="55" t="str">
        <f>IF(VLOOKUP(ROW()-492,'Report 1 Detail (571 D)'!$A:$S,15,FALSE)="","",VLOOKUP(ROW()-492,'Report 1 Detail (571 D)'!$A:$S,15,FALSE))</f>
        <v/>
      </c>
      <c r="V609" s="55" t="str">
        <f>IF(VLOOKUP(ROW()-492,'Report 1 Detail (571 D)'!$A:$S,16,FALSE)="","",VLOOKUP(ROW()-492,'Report 1 Detail (571 D)'!$A:$S,16,FALSE))</f>
        <v/>
      </c>
      <c r="W609" s="55" t="str">
        <f>IF(VLOOKUP(ROW()-492,'Report 1 Detail (571 D)'!$A:$S,17,FALSE)="","",VLOOKUP(ROW()-492,'Report 1 Detail (571 D)'!$A:$S,17,FALSE))</f>
        <v/>
      </c>
      <c r="X609" s="104" t="str">
        <f>IF(VLOOKUP(ROW()-492,'Report 1 Detail (571 D)'!$A:$S,18,FALSE)="","",VLOOKUP(ROW()-492,'Report 1 Detail (571 D)'!$A:$S,18,FALSE))</f>
        <v/>
      </c>
      <c r="Y609" s="55" t="str">
        <f>IF(VLOOKUP(ROW()-492,'Report 1 Detail (571 D)'!$A:$S,19,FALSE)="","",VLOOKUP(ROW()-492,'Report 1 Detail (571 D)'!$A:$S,19,FALSE))</f>
        <v/>
      </c>
      <c r="Z609" s="55" t="s">
        <v>81</v>
      </c>
    </row>
    <row r="610" spans="8:26" x14ac:dyDescent="0.25">
      <c r="H610" s="55" t="str">
        <f>IF(VLOOKUP(ROW()-492,'Report 1 Detail (571 D)'!$A:$S,2,FALSE)="","",VLOOKUP(ROW()-492,'Report 1 Detail (571 D)'!$A:$S,2,FALSE))</f>
        <v/>
      </c>
      <c r="I610" s="104" t="str">
        <f>IF(VLOOKUP(ROW()-492,'Report 1 Detail (571 D)'!$A:$S,3,FALSE)="","",VLOOKUP(ROW()-492,'Report 1 Detail (571 D)'!$A:$S,3,FALSE))</f>
        <v/>
      </c>
      <c r="J610" s="55" t="str">
        <f>IF(VLOOKUP(ROW()-492,'Report 1 Detail (571 D)'!$A:$S,4,FALSE)="","",VLOOKUP(ROW()-492,'Report 1 Detail (571 D)'!$A:$S,4,FALSE))</f>
        <v/>
      </c>
      <c r="K610" s="55" t="str">
        <f>IF(VLOOKUP(ROW()-492,'Report 1 Detail (571 D)'!$A:$S,5,FALSE)="","",VLOOKUP(ROW()-492,'Report 1 Detail (571 D)'!$A:$S,5,FALSE))</f>
        <v/>
      </c>
      <c r="L610" s="55" t="str">
        <f>IF(VLOOKUP(ROW()-492,'Report 1 Detail (571 D)'!$A:$S,6,FALSE)="","",VLOOKUP(ROW()-492,'Report 1 Detail (571 D)'!$A:$S,6,FALSE))</f>
        <v/>
      </c>
      <c r="M610" s="55" t="str">
        <f>IF(VLOOKUP(ROW()-492,'Report 1 Detail (571 D)'!$A:$S,7,FALSE)="","",VLOOKUP(ROW()-492,'Report 1 Detail (571 D)'!$A:$S,7,FALSE))</f>
        <v/>
      </c>
      <c r="N610" s="55" t="str">
        <f>IF(VLOOKUP(ROW()-492,'Report 1 Detail (571 D)'!$A:$S,8,FALSE)="","",VLOOKUP(ROW()-492,'Report 1 Detail (571 D)'!$A:$S,8,FALSE))</f>
        <v/>
      </c>
      <c r="O610" s="55" t="str">
        <f>IF(VLOOKUP(ROW()-492,'Report 1 Detail (571 D)'!$A:$S,9,FALSE)="","",VLOOKUP(ROW()-492,'Report 1 Detail (571 D)'!$A:$S,9,FALSE))</f>
        <v/>
      </c>
      <c r="P610" s="55" t="str">
        <f>IF(VLOOKUP(ROW()-492,'Report 1 Detail (571 D)'!$A:$S,10,FALSE)="","",VLOOKUP(ROW()-492,'Report 1 Detail (571 D)'!$A:$S,10,FALSE))</f>
        <v/>
      </c>
      <c r="Q610" s="55" t="str">
        <f>IF(VLOOKUP(ROW()-492,'Report 1 Detail (571 D)'!$A:$S,11,FALSE)="","",VLOOKUP(ROW()-492,'Report 1 Detail (571 D)'!$A:$S,11,FALSE))</f>
        <v/>
      </c>
      <c r="R610" s="55" t="str">
        <f>IF(VLOOKUP(ROW()-492,'Report 1 Detail (571 D)'!$A:$S,12,FALSE)="","",VLOOKUP(ROW()-492,'Report 1 Detail (571 D)'!$A:$S,12,FALSE))</f>
        <v/>
      </c>
      <c r="S610" s="55" t="str">
        <f>IF(VLOOKUP(ROW()-492,'Report 1 Detail (571 D)'!$A:$S,13,FALSE)="","",VLOOKUP(ROW()-492,'Report 1 Detail (571 D)'!$A:$S,13,FALSE))</f>
        <v/>
      </c>
      <c r="T610" s="55" t="str">
        <f>IF(VLOOKUP(ROW()-492,'Report 1 Detail (571 D)'!$A:$S,14,FALSE)="","",VLOOKUP(ROW()-492,'Report 1 Detail (571 D)'!$A:$S,14,FALSE))</f>
        <v/>
      </c>
      <c r="U610" s="55" t="str">
        <f>IF(VLOOKUP(ROW()-492,'Report 1 Detail (571 D)'!$A:$S,15,FALSE)="","",VLOOKUP(ROW()-492,'Report 1 Detail (571 D)'!$A:$S,15,FALSE))</f>
        <v/>
      </c>
      <c r="V610" s="55" t="str">
        <f>IF(VLOOKUP(ROW()-492,'Report 1 Detail (571 D)'!$A:$S,16,FALSE)="","",VLOOKUP(ROW()-492,'Report 1 Detail (571 D)'!$A:$S,16,FALSE))</f>
        <v/>
      </c>
      <c r="W610" s="55" t="str">
        <f>IF(VLOOKUP(ROW()-492,'Report 1 Detail (571 D)'!$A:$S,17,FALSE)="","",VLOOKUP(ROW()-492,'Report 1 Detail (571 D)'!$A:$S,17,FALSE))</f>
        <v/>
      </c>
      <c r="X610" s="104" t="str">
        <f>IF(VLOOKUP(ROW()-492,'Report 1 Detail (571 D)'!$A:$S,18,FALSE)="","",VLOOKUP(ROW()-492,'Report 1 Detail (571 D)'!$A:$S,18,FALSE))</f>
        <v/>
      </c>
      <c r="Y610" s="55" t="str">
        <f>IF(VLOOKUP(ROW()-492,'Report 1 Detail (571 D)'!$A:$S,19,FALSE)="","",VLOOKUP(ROW()-492,'Report 1 Detail (571 D)'!$A:$S,19,FALSE))</f>
        <v/>
      </c>
      <c r="Z610" s="55" t="s">
        <v>81</v>
      </c>
    </row>
    <row r="611" spans="8:26" x14ac:dyDescent="0.25">
      <c r="H611" s="55" t="str">
        <f>IF(VLOOKUP(ROW()-492,'Report 1 Detail (571 D)'!$A:$S,2,FALSE)="","",VLOOKUP(ROW()-492,'Report 1 Detail (571 D)'!$A:$S,2,FALSE))</f>
        <v/>
      </c>
      <c r="I611" s="104" t="str">
        <f>IF(VLOOKUP(ROW()-492,'Report 1 Detail (571 D)'!$A:$S,3,FALSE)="","",VLOOKUP(ROW()-492,'Report 1 Detail (571 D)'!$A:$S,3,FALSE))</f>
        <v/>
      </c>
      <c r="J611" s="55" t="str">
        <f>IF(VLOOKUP(ROW()-492,'Report 1 Detail (571 D)'!$A:$S,4,FALSE)="","",VLOOKUP(ROW()-492,'Report 1 Detail (571 D)'!$A:$S,4,FALSE))</f>
        <v/>
      </c>
      <c r="K611" s="55" t="str">
        <f>IF(VLOOKUP(ROW()-492,'Report 1 Detail (571 D)'!$A:$S,5,FALSE)="","",VLOOKUP(ROW()-492,'Report 1 Detail (571 D)'!$A:$S,5,FALSE))</f>
        <v/>
      </c>
      <c r="L611" s="55" t="str">
        <f>IF(VLOOKUP(ROW()-492,'Report 1 Detail (571 D)'!$A:$S,6,FALSE)="","",VLOOKUP(ROW()-492,'Report 1 Detail (571 D)'!$A:$S,6,FALSE))</f>
        <v/>
      </c>
      <c r="M611" s="55" t="str">
        <f>IF(VLOOKUP(ROW()-492,'Report 1 Detail (571 D)'!$A:$S,7,FALSE)="","",VLOOKUP(ROW()-492,'Report 1 Detail (571 D)'!$A:$S,7,FALSE))</f>
        <v/>
      </c>
      <c r="N611" s="55" t="str">
        <f>IF(VLOOKUP(ROW()-492,'Report 1 Detail (571 D)'!$A:$S,8,FALSE)="","",VLOOKUP(ROW()-492,'Report 1 Detail (571 D)'!$A:$S,8,FALSE))</f>
        <v/>
      </c>
      <c r="O611" s="55" t="str">
        <f>IF(VLOOKUP(ROW()-492,'Report 1 Detail (571 D)'!$A:$S,9,FALSE)="","",VLOOKUP(ROW()-492,'Report 1 Detail (571 D)'!$A:$S,9,FALSE))</f>
        <v/>
      </c>
      <c r="P611" s="55" t="str">
        <f>IF(VLOOKUP(ROW()-492,'Report 1 Detail (571 D)'!$A:$S,10,FALSE)="","",VLOOKUP(ROW()-492,'Report 1 Detail (571 D)'!$A:$S,10,FALSE))</f>
        <v/>
      </c>
      <c r="Q611" s="55" t="str">
        <f>IF(VLOOKUP(ROW()-492,'Report 1 Detail (571 D)'!$A:$S,11,FALSE)="","",VLOOKUP(ROW()-492,'Report 1 Detail (571 D)'!$A:$S,11,FALSE))</f>
        <v/>
      </c>
      <c r="R611" s="55" t="str">
        <f>IF(VLOOKUP(ROW()-492,'Report 1 Detail (571 D)'!$A:$S,12,FALSE)="","",VLOOKUP(ROW()-492,'Report 1 Detail (571 D)'!$A:$S,12,FALSE))</f>
        <v/>
      </c>
      <c r="S611" s="55" t="str">
        <f>IF(VLOOKUP(ROW()-492,'Report 1 Detail (571 D)'!$A:$S,13,FALSE)="","",VLOOKUP(ROW()-492,'Report 1 Detail (571 D)'!$A:$S,13,FALSE))</f>
        <v/>
      </c>
      <c r="T611" s="55" t="str">
        <f>IF(VLOOKUP(ROW()-492,'Report 1 Detail (571 D)'!$A:$S,14,FALSE)="","",VLOOKUP(ROW()-492,'Report 1 Detail (571 D)'!$A:$S,14,FALSE))</f>
        <v/>
      </c>
      <c r="U611" s="55" t="str">
        <f>IF(VLOOKUP(ROW()-492,'Report 1 Detail (571 D)'!$A:$S,15,FALSE)="","",VLOOKUP(ROW()-492,'Report 1 Detail (571 D)'!$A:$S,15,FALSE))</f>
        <v/>
      </c>
      <c r="V611" s="55" t="str">
        <f>IF(VLOOKUP(ROW()-492,'Report 1 Detail (571 D)'!$A:$S,16,FALSE)="","",VLOOKUP(ROW()-492,'Report 1 Detail (571 D)'!$A:$S,16,FALSE))</f>
        <v/>
      </c>
      <c r="W611" s="55" t="str">
        <f>IF(VLOOKUP(ROW()-492,'Report 1 Detail (571 D)'!$A:$S,17,FALSE)="","",VLOOKUP(ROW()-492,'Report 1 Detail (571 D)'!$A:$S,17,FALSE))</f>
        <v/>
      </c>
      <c r="X611" s="104" t="str">
        <f>IF(VLOOKUP(ROW()-492,'Report 1 Detail (571 D)'!$A:$S,18,FALSE)="","",VLOOKUP(ROW()-492,'Report 1 Detail (571 D)'!$A:$S,18,FALSE))</f>
        <v/>
      </c>
      <c r="Y611" s="55" t="str">
        <f>IF(VLOOKUP(ROW()-492,'Report 1 Detail (571 D)'!$A:$S,19,FALSE)="","",VLOOKUP(ROW()-492,'Report 1 Detail (571 D)'!$A:$S,19,FALSE))</f>
        <v/>
      </c>
      <c r="Z611" s="55" t="s">
        <v>81</v>
      </c>
    </row>
    <row r="612" spans="8:26" x14ac:dyDescent="0.25">
      <c r="H612" s="55" t="str">
        <f>IF(VLOOKUP(ROW()-492,'Report 1 Detail (571 D)'!$A:$S,2,FALSE)="","",VLOOKUP(ROW()-492,'Report 1 Detail (571 D)'!$A:$S,2,FALSE))</f>
        <v/>
      </c>
      <c r="I612" s="104" t="str">
        <f>IF(VLOOKUP(ROW()-492,'Report 1 Detail (571 D)'!$A:$S,3,FALSE)="","",VLOOKUP(ROW()-492,'Report 1 Detail (571 D)'!$A:$S,3,FALSE))</f>
        <v/>
      </c>
      <c r="J612" s="55" t="str">
        <f>IF(VLOOKUP(ROW()-492,'Report 1 Detail (571 D)'!$A:$S,4,FALSE)="","",VLOOKUP(ROW()-492,'Report 1 Detail (571 D)'!$A:$S,4,FALSE))</f>
        <v/>
      </c>
      <c r="K612" s="55" t="str">
        <f>IF(VLOOKUP(ROW()-492,'Report 1 Detail (571 D)'!$A:$S,5,FALSE)="","",VLOOKUP(ROW()-492,'Report 1 Detail (571 D)'!$A:$S,5,FALSE))</f>
        <v/>
      </c>
      <c r="L612" s="55" t="str">
        <f>IF(VLOOKUP(ROW()-492,'Report 1 Detail (571 D)'!$A:$S,6,FALSE)="","",VLOOKUP(ROW()-492,'Report 1 Detail (571 D)'!$A:$S,6,FALSE))</f>
        <v/>
      </c>
      <c r="M612" s="55" t="str">
        <f>IF(VLOOKUP(ROW()-492,'Report 1 Detail (571 D)'!$A:$S,7,FALSE)="","",VLOOKUP(ROW()-492,'Report 1 Detail (571 D)'!$A:$S,7,FALSE))</f>
        <v/>
      </c>
      <c r="N612" s="55" t="str">
        <f>IF(VLOOKUP(ROW()-492,'Report 1 Detail (571 D)'!$A:$S,8,FALSE)="","",VLOOKUP(ROW()-492,'Report 1 Detail (571 D)'!$A:$S,8,FALSE))</f>
        <v/>
      </c>
      <c r="O612" s="55" t="str">
        <f>IF(VLOOKUP(ROW()-492,'Report 1 Detail (571 D)'!$A:$S,9,FALSE)="","",VLOOKUP(ROW()-492,'Report 1 Detail (571 D)'!$A:$S,9,FALSE))</f>
        <v/>
      </c>
      <c r="P612" s="55" t="str">
        <f>IF(VLOOKUP(ROW()-492,'Report 1 Detail (571 D)'!$A:$S,10,FALSE)="","",VLOOKUP(ROW()-492,'Report 1 Detail (571 D)'!$A:$S,10,FALSE))</f>
        <v/>
      </c>
      <c r="Q612" s="55" t="str">
        <f>IF(VLOOKUP(ROW()-492,'Report 1 Detail (571 D)'!$A:$S,11,FALSE)="","",VLOOKUP(ROW()-492,'Report 1 Detail (571 D)'!$A:$S,11,FALSE))</f>
        <v/>
      </c>
      <c r="R612" s="55" t="str">
        <f>IF(VLOOKUP(ROW()-492,'Report 1 Detail (571 D)'!$A:$S,12,FALSE)="","",VLOOKUP(ROW()-492,'Report 1 Detail (571 D)'!$A:$S,12,FALSE))</f>
        <v/>
      </c>
      <c r="S612" s="55" t="str">
        <f>IF(VLOOKUP(ROW()-492,'Report 1 Detail (571 D)'!$A:$S,13,FALSE)="","",VLOOKUP(ROW()-492,'Report 1 Detail (571 D)'!$A:$S,13,FALSE))</f>
        <v/>
      </c>
      <c r="T612" s="55" t="str">
        <f>IF(VLOOKUP(ROW()-492,'Report 1 Detail (571 D)'!$A:$S,14,FALSE)="","",VLOOKUP(ROW()-492,'Report 1 Detail (571 D)'!$A:$S,14,FALSE))</f>
        <v/>
      </c>
      <c r="U612" s="55" t="str">
        <f>IF(VLOOKUP(ROW()-492,'Report 1 Detail (571 D)'!$A:$S,15,FALSE)="","",VLOOKUP(ROW()-492,'Report 1 Detail (571 D)'!$A:$S,15,FALSE))</f>
        <v/>
      </c>
      <c r="V612" s="55" t="str">
        <f>IF(VLOOKUP(ROW()-492,'Report 1 Detail (571 D)'!$A:$S,16,FALSE)="","",VLOOKUP(ROW()-492,'Report 1 Detail (571 D)'!$A:$S,16,FALSE))</f>
        <v/>
      </c>
      <c r="W612" s="55" t="str">
        <f>IF(VLOOKUP(ROW()-492,'Report 1 Detail (571 D)'!$A:$S,17,FALSE)="","",VLOOKUP(ROW()-492,'Report 1 Detail (571 D)'!$A:$S,17,FALSE))</f>
        <v/>
      </c>
      <c r="X612" s="104" t="str">
        <f>IF(VLOOKUP(ROW()-492,'Report 1 Detail (571 D)'!$A:$S,18,FALSE)="","",VLOOKUP(ROW()-492,'Report 1 Detail (571 D)'!$A:$S,18,FALSE))</f>
        <v/>
      </c>
      <c r="Y612" s="55" t="str">
        <f>IF(VLOOKUP(ROW()-492,'Report 1 Detail (571 D)'!$A:$S,19,FALSE)="","",VLOOKUP(ROW()-492,'Report 1 Detail (571 D)'!$A:$S,19,FALSE))</f>
        <v/>
      </c>
      <c r="Z612" s="55" t="s">
        <v>81</v>
      </c>
    </row>
    <row r="613" spans="8:26" x14ac:dyDescent="0.25">
      <c r="H613" s="55" t="str">
        <f>IF(VLOOKUP(ROW()-492,'Report 1 Detail (571 D)'!$A:$S,2,FALSE)="","",VLOOKUP(ROW()-492,'Report 1 Detail (571 D)'!$A:$S,2,FALSE))</f>
        <v/>
      </c>
      <c r="I613" s="104" t="str">
        <f>IF(VLOOKUP(ROW()-492,'Report 1 Detail (571 D)'!$A:$S,3,FALSE)="","",VLOOKUP(ROW()-492,'Report 1 Detail (571 D)'!$A:$S,3,FALSE))</f>
        <v/>
      </c>
      <c r="J613" s="55" t="str">
        <f>IF(VLOOKUP(ROW()-492,'Report 1 Detail (571 D)'!$A:$S,4,FALSE)="","",VLOOKUP(ROW()-492,'Report 1 Detail (571 D)'!$A:$S,4,FALSE))</f>
        <v/>
      </c>
      <c r="K613" s="55" t="str">
        <f>IF(VLOOKUP(ROW()-492,'Report 1 Detail (571 D)'!$A:$S,5,FALSE)="","",VLOOKUP(ROW()-492,'Report 1 Detail (571 D)'!$A:$S,5,FALSE))</f>
        <v/>
      </c>
      <c r="L613" s="55" t="str">
        <f>IF(VLOOKUP(ROW()-492,'Report 1 Detail (571 D)'!$A:$S,6,FALSE)="","",VLOOKUP(ROW()-492,'Report 1 Detail (571 D)'!$A:$S,6,FALSE))</f>
        <v/>
      </c>
      <c r="M613" s="55" t="str">
        <f>IF(VLOOKUP(ROW()-492,'Report 1 Detail (571 D)'!$A:$S,7,FALSE)="","",VLOOKUP(ROW()-492,'Report 1 Detail (571 D)'!$A:$S,7,FALSE))</f>
        <v/>
      </c>
      <c r="N613" s="55" t="str">
        <f>IF(VLOOKUP(ROW()-492,'Report 1 Detail (571 D)'!$A:$S,8,FALSE)="","",VLOOKUP(ROW()-492,'Report 1 Detail (571 D)'!$A:$S,8,FALSE))</f>
        <v/>
      </c>
      <c r="O613" s="55" t="str">
        <f>IF(VLOOKUP(ROW()-492,'Report 1 Detail (571 D)'!$A:$S,9,FALSE)="","",VLOOKUP(ROW()-492,'Report 1 Detail (571 D)'!$A:$S,9,FALSE))</f>
        <v/>
      </c>
      <c r="P613" s="55" t="str">
        <f>IF(VLOOKUP(ROW()-492,'Report 1 Detail (571 D)'!$A:$S,10,FALSE)="","",VLOOKUP(ROW()-492,'Report 1 Detail (571 D)'!$A:$S,10,FALSE))</f>
        <v/>
      </c>
      <c r="Q613" s="55" t="str">
        <f>IF(VLOOKUP(ROW()-492,'Report 1 Detail (571 D)'!$A:$S,11,FALSE)="","",VLOOKUP(ROW()-492,'Report 1 Detail (571 D)'!$A:$S,11,FALSE))</f>
        <v/>
      </c>
      <c r="R613" s="55" t="str">
        <f>IF(VLOOKUP(ROW()-492,'Report 1 Detail (571 D)'!$A:$S,12,FALSE)="","",VLOOKUP(ROW()-492,'Report 1 Detail (571 D)'!$A:$S,12,FALSE))</f>
        <v/>
      </c>
      <c r="S613" s="55" t="str">
        <f>IF(VLOOKUP(ROW()-492,'Report 1 Detail (571 D)'!$A:$S,13,FALSE)="","",VLOOKUP(ROW()-492,'Report 1 Detail (571 D)'!$A:$S,13,FALSE))</f>
        <v/>
      </c>
      <c r="T613" s="55" t="str">
        <f>IF(VLOOKUP(ROW()-492,'Report 1 Detail (571 D)'!$A:$S,14,FALSE)="","",VLOOKUP(ROW()-492,'Report 1 Detail (571 D)'!$A:$S,14,FALSE))</f>
        <v/>
      </c>
      <c r="U613" s="55" t="str">
        <f>IF(VLOOKUP(ROW()-492,'Report 1 Detail (571 D)'!$A:$S,15,FALSE)="","",VLOOKUP(ROW()-492,'Report 1 Detail (571 D)'!$A:$S,15,FALSE))</f>
        <v/>
      </c>
      <c r="V613" s="55" t="str">
        <f>IF(VLOOKUP(ROW()-492,'Report 1 Detail (571 D)'!$A:$S,16,FALSE)="","",VLOOKUP(ROW()-492,'Report 1 Detail (571 D)'!$A:$S,16,FALSE))</f>
        <v/>
      </c>
      <c r="W613" s="55" t="str">
        <f>IF(VLOOKUP(ROW()-492,'Report 1 Detail (571 D)'!$A:$S,17,FALSE)="","",VLOOKUP(ROW()-492,'Report 1 Detail (571 D)'!$A:$S,17,FALSE))</f>
        <v/>
      </c>
      <c r="X613" s="104" t="str">
        <f>IF(VLOOKUP(ROW()-492,'Report 1 Detail (571 D)'!$A:$S,18,FALSE)="","",VLOOKUP(ROW()-492,'Report 1 Detail (571 D)'!$A:$S,18,FALSE))</f>
        <v/>
      </c>
      <c r="Y613" s="55" t="str">
        <f>IF(VLOOKUP(ROW()-492,'Report 1 Detail (571 D)'!$A:$S,19,FALSE)="","",VLOOKUP(ROW()-492,'Report 1 Detail (571 D)'!$A:$S,19,FALSE))</f>
        <v/>
      </c>
      <c r="Z613" s="55" t="s">
        <v>81</v>
      </c>
    </row>
    <row r="614" spans="8:26" x14ac:dyDescent="0.25">
      <c r="H614" s="55" t="str">
        <f>IF(VLOOKUP(ROW()-492,'Report 1 Detail (571 D)'!$A:$S,2,FALSE)="","",VLOOKUP(ROW()-492,'Report 1 Detail (571 D)'!$A:$S,2,FALSE))</f>
        <v/>
      </c>
      <c r="I614" s="104" t="str">
        <f>IF(VLOOKUP(ROW()-492,'Report 1 Detail (571 D)'!$A:$S,3,FALSE)="","",VLOOKUP(ROW()-492,'Report 1 Detail (571 D)'!$A:$S,3,FALSE))</f>
        <v/>
      </c>
      <c r="J614" s="55" t="str">
        <f>IF(VLOOKUP(ROW()-492,'Report 1 Detail (571 D)'!$A:$S,4,FALSE)="","",VLOOKUP(ROW()-492,'Report 1 Detail (571 D)'!$A:$S,4,FALSE))</f>
        <v/>
      </c>
      <c r="K614" s="55" t="str">
        <f>IF(VLOOKUP(ROW()-492,'Report 1 Detail (571 D)'!$A:$S,5,FALSE)="","",VLOOKUP(ROW()-492,'Report 1 Detail (571 D)'!$A:$S,5,FALSE))</f>
        <v/>
      </c>
      <c r="L614" s="55" t="str">
        <f>IF(VLOOKUP(ROW()-492,'Report 1 Detail (571 D)'!$A:$S,6,FALSE)="","",VLOOKUP(ROW()-492,'Report 1 Detail (571 D)'!$A:$S,6,FALSE))</f>
        <v/>
      </c>
      <c r="M614" s="55" t="str">
        <f>IF(VLOOKUP(ROW()-492,'Report 1 Detail (571 D)'!$A:$S,7,FALSE)="","",VLOOKUP(ROW()-492,'Report 1 Detail (571 D)'!$A:$S,7,FALSE))</f>
        <v/>
      </c>
      <c r="N614" s="55" t="str">
        <f>IF(VLOOKUP(ROW()-492,'Report 1 Detail (571 D)'!$A:$S,8,FALSE)="","",VLOOKUP(ROW()-492,'Report 1 Detail (571 D)'!$A:$S,8,FALSE))</f>
        <v/>
      </c>
      <c r="O614" s="55" t="str">
        <f>IF(VLOOKUP(ROW()-492,'Report 1 Detail (571 D)'!$A:$S,9,FALSE)="","",VLOOKUP(ROW()-492,'Report 1 Detail (571 D)'!$A:$S,9,FALSE))</f>
        <v/>
      </c>
      <c r="P614" s="55" t="str">
        <f>IF(VLOOKUP(ROW()-492,'Report 1 Detail (571 D)'!$A:$S,10,FALSE)="","",VLOOKUP(ROW()-492,'Report 1 Detail (571 D)'!$A:$S,10,FALSE))</f>
        <v/>
      </c>
      <c r="Q614" s="55" t="str">
        <f>IF(VLOOKUP(ROW()-492,'Report 1 Detail (571 D)'!$A:$S,11,FALSE)="","",VLOOKUP(ROW()-492,'Report 1 Detail (571 D)'!$A:$S,11,FALSE))</f>
        <v/>
      </c>
      <c r="R614" s="55" t="str">
        <f>IF(VLOOKUP(ROW()-492,'Report 1 Detail (571 D)'!$A:$S,12,FALSE)="","",VLOOKUP(ROW()-492,'Report 1 Detail (571 D)'!$A:$S,12,FALSE))</f>
        <v/>
      </c>
      <c r="S614" s="55" t="str">
        <f>IF(VLOOKUP(ROW()-492,'Report 1 Detail (571 D)'!$A:$S,13,FALSE)="","",VLOOKUP(ROW()-492,'Report 1 Detail (571 D)'!$A:$S,13,FALSE))</f>
        <v/>
      </c>
      <c r="T614" s="55" t="str">
        <f>IF(VLOOKUP(ROW()-492,'Report 1 Detail (571 D)'!$A:$S,14,FALSE)="","",VLOOKUP(ROW()-492,'Report 1 Detail (571 D)'!$A:$S,14,FALSE))</f>
        <v/>
      </c>
      <c r="U614" s="55" t="str">
        <f>IF(VLOOKUP(ROW()-492,'Report 1 Detail (571 D)'!$A:$S,15,FALSE)="","",VLOOKUP(ROW()-492,'Report 1 Detail (571 D)'!$A:$S,15,FALSE))</f>
        <v/>
      </c>
      <c r="V614" s="55" t="str">
        <f>IF(VLOOKUP(ROW()-492,'Report 1 Detail (571 D)'!$A:$S,16,FALSE)="","",VLOOKUP(ROW()-492,'Report 1 Detail (571 D)'!$A:$S,16,FALSE))</f>
        <v/>
      </c>
      <c r="W614" s="55" t="str">
        <f>IF(VLOOKUP(ROW()-492,'Report 1 Detail (571 D)'!$A:$S,17,FALSE)="","",VLOOKUP(ROW()-492,'Report 1 Detail (571 D)'!$A:$S,17,FALSE))</f>
        <v/>
      </c>
      <c r="X614" s="104" t="str">
        <f>IF(VLOOKUP(ROW()-492,'Report 1 Detail (571 D)'!$A:$S,18,FALSE)="","",VLOOKUP(ROW()-492,'Report 1 Detail (571 D)'!$A:$S,18,FALSE))</f>
        <v/>
      </c>
      <c r="Y614" s="55" t="str">
        <f>IF(VLOOKUP(ROW()-492,'Report 1 Detail (571 D)'!$A:$S,19,FALSE)="","",VLOOKUP(ROW()-492,'Report 1 Detail (571 D)'!$A:$S,19,FALSE))</f>
        <v/>
      </c>
      <c r="Z614" s="55" t="s">
        <v>81</v>
      </c>
    </row>
    <row r="615" spans="8:26" x14ac:dyDescent="0.25">
      <c r="H615" s="55" t="str">
        <f>IF(VLOOKUP(ROW()-492,'Report 1 Detail (571 D)'!$A:$S,2,FALSE)="","",VLOOKUP(ROW()-492,'Report 1 Detail (571 D)'!$A:$S,2,FALSE))</f>
        <v/>
      </c>
      <c r="I615" s="104" t="str">
        <f>IF(VLOOKUP(ROW()-492,'Report 1 Detail (571 D)'!$A:$S,3,FALSE)="","",VLOOKUP(ROW()-492,'Report 1 Detail (571 D)'!$A:$S,3,FALSE))</f>
        <v/>
      </c>
      <c r="J615" s="55" t="str">
        <f>IF(VLOOKUP(ROW()-492,'Report 1 Detail (571 D)'!$A:$S,4,FALSE)="","",VLOOKUP(ROW()-492,'Report 1 Detail (571 D)'!$A:$S,4,FALSE))</f>
        <v/>
      </c>
      <c r="K615" s="55" t="str">
        <f>IF(VLOOKUP(ROW()-492,'Report 1 Detail (571 D)'!$A:$S,5,FALSE)="","",VLOOKUP(ROW()-492,'Report 1 Detail (571 D)'!$A:$S,5,FALSE))</f>
        <v/>
      </c>
      <c r="L615" s="55" t="str">
        <f>IF(VLOOKUP(ROW()-492,'Report 1 Detail (571 D)'!$A:$S,6,FALSE)="","",VLOOKUP(ROW()-492,'Report 1 Detail (571 D)'!$A:$S,6,FALSE))</f>
        <v/>
      </c>
      <c r="M615" s="55" t="str">
        <f>IF(VLOOKUP(ROW()-492,'Report 1 Detail (571 D)'!$A:$S,7,FALSE)="","",VLOOKUP(ROW()-492,'Report 1 Detail (571 D)'!$A:$S,7,FALSE))</f>
        <v/>
      </c>
      <c r="N615" s="55" t="str">
        <f>IF(VLOOKUP(ROW()-492,'Report 1 Detail (571 D)'!$A:$S,8,FALSE)="","",VLOOKUP(ROW()-492,'Report 1 Detail (571 D)'!$A:$S,8,FALSE))</f>
        <v/>
      </c>
      <c r="O615" s="55" t="str">
        <f>IF(VLOOKUP(ROW()-492,'Report 1 Detail (571 D)'!$A:$S,9,FALSE)="","",VLOOKUP(ROW()-492,'Report 1 Detail (571 D)'!$A:$S,9,FALSE))</f>
        <v/>
      </c>
      <c r="P615" s="55" t="str">
        <f>IF(VLOOKUP(ROW()-492,'Report 1 Detail (571 D)'!$A:$S,10,FALSE)="","",VLOOKUP(ROW()-492,'Report 1 Detail (571 D)'!$A:$S,10,FALSE))</f>
        <v/>
      </c>
      <c r="Q615" s="55" t="str">
        <f>IF(VLOOKUP(ROW()-492,'Report 1 Detail (571 D)'!$A:$S,11,FALSE)="","",VLOOKUP(ROW()-492,'Report 1 Detail (571 D)'!$A:$S,11,FALSE))</f>
        <v/>
      </c>
      <c r="R615" s="55" t="str">
        <f>IF(VLOOKUP(ROW()-492,'Report 1 Detail (571 D)'!$A:$S,12,FALSE)="","",VLOOKUP(ROW()-492,'Report 1 Detail (571 D)'!$A:$S,12,FALSE))</f>
        <v/>
      </c>
      <c r="S615" s="55" t="str">
        <f>IF(VLOOKUP(ROW()-492,'Report 1 Detail (571 D)'!$A:$S,13,FALSE)="","",VLOOKUP(ROW()-492,'Report 1 Detail (571 D)'!$A:$S,13,FALSE))</f>
        <v/>
      </c>
      <c r="T615" s="55" t="str">
        <f>IF(VLOOKUP(ROW()-492,'Report 1 Detail (571 D)'!$A:$S,14,FALSE)="","",VLOOKUP(ROW()-492,'Report 1 Detail (571 D)'!$A:$S,14,FALSE))</f>
        <v/>
      </c>
      <c r="U615" s="55" t="str">
        <f>IF(VLOOKUP(ROW()-492,'Report 1 Detail (571 D)'!$A:$S,15,FALSE)="","",VLOOKUP(ROW()-492,'Report 1 Detail (571 D)'!$A:$S,15,FALSE))</f>
        <v/>
      </c>
      <c r="V615" s="55" t="str">
        <f>IF(VLOOKUP(ROW()-492,'Report 1 Detail (571 D)'!$A:$S,16,FALSE)="","",VLOOKUP(ROW()-492,'Report 1 Detail (571 D)'!$A:$S,16,FALSE))</f>
        <v/>
      </c>
      <c r="W615" s="55" t="str">
        <f>IF(VLOOKUP(ROW()-492,'Report 1 Detail (571 D)'!$A:$S,17,FALSE)="","",VLOOKUP(ROW()-492,'Report 1 Detail (571 D)'!$A:$S,17,FALSE))</f>
        <v/>
      </c>
      <c r="X615" s="104" t="str">
        <f>IF(VLOOKUP(ROW()-492,'Report 1 Detail (571 D)'!$A:$S,18,FALSE)="","",VLOOKUP(ROW()-492,'Report 1 Detail (571 D)'!$A:$S,18,FALSE))</f>
        <v/>
      </c>
      <c r="Y615" s="55" t="str">
        <f>IF(VLOOKUP(ROW()-492,'Report 1 Detail (571 D)'!$A:$S,19,FALSE)="","",VLOOKUP(ROW()-492,'Report 1 Detail (571 D)'!$A:$S,19,FALSE))</f>
        <v/>
      </c>
      <c r="Z615" s="55" t="s">
        <v>81</v>
      </c>
    </row>
    <row r="616" spans="8:26" x14ac:dyDescent="0.25">
      <c r="H616" s="55" t="str">
        <f>IF(VLOOKUP(ROW()-492,'Report 1 Detail (571 D)'!$A:$S,2,FALSE)="","",VLOOKUP(ROW()-492,'Report 1 Detail (571 D)'!$A:$S,2,FALSE))</f>
        <v/>
      </c>
      <c r="I616" s="104" t="str">
        <f>IF(VLOOKUP(ROW()-492,'Report 1 Detail (571 D)'!$A:$S,3,FALSE)="","",VLOOKUP(ROW()-492,'Report 1 Detail (571 D)'!$A:$S,3,FALSE))</f>
        <v/>
      </c>
      <c r="J616" s="55" t="str">
        <f>IF(VLOOKUP(ROW()-492,'Report 1 Detail (571 D)'!$A:$S,4,FALSE)="","",VLOOKUP(ROW()-492,'Report 1 Detail (571 D)'!$A:$S,4,FALSE))</f>
        <v/>
      </c>
      <c r="K616" s="55" t="str">
        <f>IF(VLOOKUP(ROW()-492,'Report 1 Detail (571 D)'!$A:$S,5,FALSE)="","",VLOOKUP(ROW()-492,'Report 1 Detail (571 D)'!$A:$S,5,FALSE))</f>
        <v/>
      </c>
      <c r="L616" s="55" t="str">
        <f>IF(VLOOKUP(ROW()-492,'Report 1 Detail (571 D)'!$A:$S,6,FALSE)="","",VLOOKUP(ROW()-492,'Report 1 Detail (571 D)'!$A:$S,6,FALSE))</f>
        <v/>
      </c>
      <c r="M616" s="55" t="str">
        <f>IF(VLOOKUP(ROW()-492,'Report 1 Detail (571 D)'!$A:$S,7,FALSE)="","",VLOOKUP(ROW()-492,'Report 1 Detail (571 D)'!$A:$S,7,FALSE))</f>
        <v/>
      </c>
      <c r="N616" s="55" t="str">
        <f>IF(VLOOKUP(ROW()-492,'Report 1 Detail (571 D)'!$A:$S,8,FALSE)="","",VLOOKUP(ROW()-492,'Report 1 Detail (571 D)'!$A:$S,8,FALSE))</f>
        <v/>
      </c>
      <c r="O616" s="55" t="str">
        <f>IF(VLOOKUP(ROW()-492,'Report 1 Detail (571 D)'!$A:$S,9,FALSE)="","",VLOOKUP(ROW()-492,'Report 1 Detail (571 D)'!$A:$S,9,FALSE))</f>
        <v/>
      </c>
      <c r="P616" s="55" t="str">
        <f>IF(VLOOKUP(ROW()-492,'Report 1 Detail (571 D)'!$A:$S,10,FALSE)="","",VLOOKUP(ROW()-492,'Report 1 Detail (571 D)'!$A:$S,10,FALSE))</f>
        <v/>
      </c>
      <c r="Q616" s="55" t="str">
        <f>IF(VLOOKUP(ROW()-492,'Report 1 Detail (571 D)'!$A:$S,11,FALSE)="","",VLOOKUP(ROW()-492,'Report 1 Detail (571 D)'!$A:$S,11,FALSE))</f>
        <v/>
      </c>
      <c r="R616" s="55" t="str">
        <f>IF(VLOOKUP(ROW()-492,'Report 1 Detail (571 D)'!$A:$S,12,FALSE)="","",VLOOKUP(ROW()-492,'Report 1 Detail (571 D)'!$A:$S,12,FALSE))</f>
        <v/>
      </c>
      <c r="S616" s="55" t="str">
        <f>IF(VLOOKUP(ROW()-492,'Report 1 Detail (571 D)'!$A:$S,13,FALSE)="","",VLOOKUP(ROW()-492,'Report 1 Detail (571 D)'!$A:$S,13,FALSE))</f>
        <v/>
      </c>
      <c r="T616" s="55" t="str">
        <f>IF(VLOOKUP(ROW()-492,'Report 1 Detail (571 D)'!$A:$S,14,FALSE)="","",VLOOKUP(ROW()-492,'Report 1 Detail (571 D)'!$A:$S,14,FALSE))</f>
        <v/>
      </c>
      <c r="U616" s="55" t="str">
        <f>IF(VLOOKUP(ROW()-492,'Report 1 Detail (571 D)'!$A:$S,15,FALSE)="","",VLOOKUP(ROW()-492,'Report 1 Detail (571 D)'!$A:$S,15,FALSE))</f>
        <v/>
      </c>
      <c r="V616" s="55" t="str">
        <f>IF(VLOOKUP(ROW()-492,'Report 1 Detail (571 D)'!$A:$S,16,FALSE)="","",VLOOKUP(ROW()-492,'Report 1 Detail (571 D)'!$A:$S,16,FALSE))</f>
        <v/>
      </c>
      <c r="W616" s="55" t="str">
        <f>IF(VLOOKUP(ROW()-492,'Report 1 Detail (571 D)'!$A:$S,17,FALSE)="","",VLOOKUP(ROW()-492,'Report 1 Detail (571 D)'!$A:$S,17,FALSE))</f>
        <v/>
      </c>
      <c r="X616" s="104" t="str">
        <f>IF(VLOOKUP(ROW()-492,'Report 1 Detail (571 D)'!$A:$S,18,FALSE)="","",VLOOKUP(ROW()-492,'Report 1 Detail (571 D)'!$A:$S,18,FALSE))</f>
        <v/>
      </c>
      <c r="Y616" s="55" t="str">
        <f>IF(VLOOKUP(ROW()-492,'Report 1 Detail (571 D)'!$A:$S,19,FALSE)="","",VLOOKUP(ROW()-492,'Report 1 Detail (571 D)'!$A:$S,19,FALSE))</f>
        <v/>
      </c>
      <c r="Z616" s="55" t="s">
        <v>81</v>
      </c>
    </row>
    <row r="617" spans="8:26" x14ac:dyDescent="0.25">
      <c r="H617" s="55" t="str">
        <f>IF(VLOOKUP(ROW()-492,'Report 1 Detail (571 D)'!$A:$S,2,FALSE)="","",VLOOKUP(ROW()-492,'Report 1 Detail (571 D)'!$A:$S,2,FALSE))</f>
        <v/>
      </c>
      <c r="I617" s="104" t="str">
        <f>IF(VLOOKUP(ROW()-492,'Report 1 Detail (571 D)'!$A:$S,3,FALSE)="","",VLOOKUP(ROW()-492,'Report 1 Detail (571 D)'!$A:$S,3,FALSE))</f>
        <v/>
      </c>
      <c r="J617" s="55" t="str">
        <f>IF(VLOOKUP(ROW()-492,'Report 1 Detail (571 D)'!$A:$S,4,FALSE)="","",VLOOKUP(ROW()-492,'Report 1 Detail (571 D)'!$A:$S,4,FALSE))</f>
        <v/>
      </c>
      <c r="K617" s="55" t="str">
        <f>IF(VLOOKUP(ROW()-492,'Report 1 Detail (571 D)'!$A:$S,5,FALSE)="","",VLOOKUP(ROW()-492,'Report 1 Detail (571 D)'!$A:$S,5,FALSE))</f>
        <v/>
      </c>
      <c r="L617" s="55" t="str">
        <f>IF(VLOOKUP(ROW()-492,'Report 1 Detail (571 D)'!$A:$S,6,FALSE)="","",VLOOKUP(ROW()-492,'Report 1 Detail (571 D)'!$A:$S,6,FALSE))</f>
        <v/>
      </c>
      <c r="M617" s="55" t="str">
        <f>IF(VLOOKUP(ROW()-492,'Report 1 Detail (571 D)'!$A:$S,7,FALSE)="","",VLOOKUP(ROW()-492,'Report 1 Detail (571 D)'!$A:$S,7,FALSE))</f>
        <v/>
      </c>
      <c r="N617" s="55" t="str">
        <f>IF(VLOOKUP(ROW()-492,'Report 1 Detail (571 D)'!$A:$S,8,FALSE)="","",VLOOKUP(ROW()-492,'Report 1 Detail (571 D)'!$A:$S,8,FALSE))</f>
        <v/>
      </c>
      <c r="O617" s="55" t="str">
        <f>IF(VLOOKUP(ROW()-492,'Report 1 Detail (571 D)'!$A:$S,9,FALSE)="","",VLOOKUP(ROW()-492,'Report 1 Detail (571 D)'!$A:$S,9,FALSE))</f>
        <v/>
      </c>
      <c r="P617" s="55" t="str">
        <f>IF(VLOOKUP(ROW()-492,'Report 1 Detail (571 D)'!$A:$S,10,FALSE)="","",VLOOKUP(ROW()-492,'Report 1 Detail (571 D)'!$A:$S,10,FALSE))</f>
        <v/>
      </c>
      <c r="Q617" s="55" t="str">
        <f>IF(VLOOKUP(ROW()-492,'Report 1 Detail (571 D)'!$A:$S,11,FALSE)="","",VLOOKUP(ROW()-492,'Report 1 Detail (571 D)'!$A:$S,11,FALSE))</f>
        <v/>
      </c>
      <c r="R617" s="55" t="str">
        <f>IF(VLOOKUP(ROW()-492,'Report 1 Detail (571 D)'!$A:$S,12,FALSE)="","",VLOOKUP(ROW()-492,'Report 1 Detail (571 D)'!$A:$S,12,FALSE))</f>
        <v/>
      </c>
      <c r="S617" s="55" t="str">
        <f>IF(VLOOKUP(ROW()-492,'Report 1 Detail (571 D)'!$A:$S,13,FALSE)="","",VLOOKUP(ROW()-492,'Report 1 Detail (571 D)'!$A:$S,13,FALSE))</f>
        <v/>
      </c>
      <c r="T617" s="55" t="str">
        <f>IF(VLOOKUP(ROW()-492,'Report 1 Detail (571 D)'!$A:$S,14,FALSE)="","",VLOOKUP(ROW()-492,'Report 1 Detail (571 D)'!$A:$S,14,FALSE))</f>
        <v/>
      </c>
      <c r="U617" s="55" t="str">
        <f>IF(VLOOKUP(ROW()-492,'Report 1 Detail (571 D)'!$A:$S,15,FALSE)="","",VLOOKUP(ROW()-492,'Report 1 Detail (571 D)'!$A:$S,15,FALSE))</f>
        <v/>
      </c>
      <c r="V617" s="55" t="str">
        <f>IF(VLOOKUP(ROW()-492,'Report 1 Detail (571 D)'!$A:$S,16,FALSE)="","",VLOOKUP(ROW()-492,'Report 1 Detail (571 D)'!$A:$S,16,FALSE))</f>
        <v/>
      </c>
      <c r="W617" s="55" t="str">
        <f>IF(VLOOKUP(ROW()-492,'Report 1 Detail (571 D)'!$A:$S,17,FALSE)="","",VLOOKUP(ROW()-492,'Report 1 Detail (571 D)'!$A:$S,17,FALSE))</f>
        <v/>
      </c>
      <c r="X617" s="104" t="str">
        <f>IF(VLOOKUP(ROW()-492,'Report 1 Detail (571 D)'!$A:$S,18,FALSE)="","",VLOOKUP(ROW()-492,'Report 1 Detail (571 D)'!$A:$S,18,FALSE))</f>
        <v/>
      </c>
      <c r="Y617" s="55" t="str">
        <f>IF(VLOOKUP(ROW()-492,'Report 1 Detail (571 D)'!$A:$S,19,FALSE)="","",VLOOKUP(ROW()-492,'Report 1 Detail (571 D)'!$A:$S,19,FALSE))</f>
        <v/>
      </c>
      <c r="Z617" s="55" t="s">
        <v>81</v>
      </c>
    </row>
    <row r="618" spans="8:26" x14ac:dyDescent="0.25">
      <c r="H618" s="55" t="str">
        <f>IF(VLOOKUP(ROW()-492,'Report 1 Detail (571 D)'!$A:$S,2,FALSE)="","",VLOOKUP(ROW()-492,'Report 1 Detail (571 D)'!$A:$S,2,FALSE))</f>
        <v/>
      </c>
      <c r="I618" s="104" t="str">
        <f>IF(VLOOKUP(ROW()-492,'Report 1 Detail (571 D)'!$A:$S,3,FALSE)="","",VLOOKUP(ROW()-492,'Report 1 Detail (571 D)'!$A:$S,3,FALSE))</f>
        <v/>
      </c>
      <c r="J618" s="55" t="str">
        <f>IF(VLOOKUP(ROW()-492,'Report 1 Detail (571 D)'!$A:$S,4,FALSE)="","",VLOOKUP(ROW()-492,'Report 1 Detail (571 D)'!$A:$S,4,FALSE))</f>
        <v/>
      </c>
      <c r="K618" s="55" t="str">
        <f>IF(VLOOKUP(ROW()-492,'Report 1 Detail (571 D)'!$A:$S,5,FALSE)="","",VLOOKUP(ROW()-492,'Report 1 Detail (571 D)'!$A:$S,5,FALSE))</f>
        <v/>
      </c>
      <c r="L618" s="55" t="str">
        <f>IF(VLOOKUP(ROW()-492,'Report 1 Detail (571 D)'!$A:$S,6,FALSE)="","",VLOOKUP(ROW()-492,'Report 1 Detail (571 D)'!$A:$S,6,FALSE))</f>
        <v/>
      </c>
      <c r="M618" s="55" t="str">
        <f>IF(VLOOKUP(ROW()-492,'Report 1 Detail (571 D)'!$A:$S,7,FALSE)="","",VLOOKUP(ROW()-492,'Report 1 Detail (571 D)'!$A:$S,7,FALSE))</f>
        <v/>
      </c>
      <c r="N618" s="55" t="str">
        <f>IF(VLOOKUP(ROW()-492,'Report 1 Detail (571 D)'!$A:$S,8,FALSE)="","",VLOOKUP(ROW()-492,'Report 1 Detail (571 D)'!$A:$S,8,FALSE))</f>
        <v/>
      </c>
      <c r="O618" s="55" t="str">
        <f>IF(VLOOKUP(ROW()-492,'Report 1 Detail (571 D)'!$A:$S,9,FALSE)="","",VLOOKUP(ROW()-492,'Report 1 Detail (571 D)'!$A:$S,9,FALSE))</f>
        <v/>
      </c>
      <c r="P618" s="55" t="str">
        <f>IF(VLOOKUP(ROW()-492,'Report 1 Detail (571 D)'!$A:$S,10,FALSE)="","",VLOOKUP(ROW()-492,'Report 1 Detail (571 D)'!$A:$S,10,FALSE))</f>
        <v/>
      </c>
      <c r="Q618" s="55" t="str">
        <f>IF(VLOOKUP(ROW()-492,'Report 1 Detail (571 D)'!$A:$S,11,FALSE)="","",VLOOKUP(ROW()-492,'Report 1 Detail (571 D)'!$A:$S,11,FALSE))</f>
        <v/>
      </c>
      <c r="R618" s="55" t="str">
        <f>IF(VLOOKUP(ROW()-492,'Report 1 Detail (571 D)'!$A:$S,12,FALSE)="","",VLOOKUP(ROW()-492,'Report 1 Detail (571 D)'!$A:$S,12,FALSE))</f>
        <v/>
      </c>
      <c r="S618" s="55" t="str">
        <f>IF(VLOOKUP(ROW()-492,'Report 1 Detail (571 D)'!$A:$S,13,FALSE)="","",VLOOKUP(ROW()-492,'Report 1 Detail (571 D)'!$A:$S,13,FALSE))</f>
        <v/>
      </c>
      <c r="T618" s="55" t="str">
        <f>IF(VLOOKUP(ROW()-492,'Report 1 Detail (571 D)'!$A:$S,14,FALSE)="","",VLOOKUP(ROW()-492,'Report 1 Detail (571 D)'!$A:$S,14,FALSE))</f>
        <v/>
      </c>
      <c r="U618" s="55" t="str">
        <f>IF(VLOOKUP(ROW()-492,'Report 1 Detail (571 D)'!$A:$S,15,FALSE)="","",VLOOKUP(ROW()-492,'Report 1 Detail (571 D)'!$A:$S,15,FALSE))</f>
        <v/>
      </c>
      <c r="V618" s="55" t="str">
        <f>IF(VLOOKUP(ROW()-492,'Report 1 Detail (571 D)'!$A:$S,16,FALSE)="","",VLOOKUP(ROW()-492,'Report 1 Detail (571 D)'!$A:$S,16,FALSE))</f>
        <v/>
      </c>
      <c r="W618" s="55" t="str">
        <f>IF(VLOOKUP(ROW()-492,'Report 1 Detail (571 D)'!$A:$S,17,FALSE)="","",VLOOKUP(ROW()-492,'Report 1 Detail (571 D)'!$A:$S,17,FALSE))</f>
        <v/>
      </c>
      <c r="X618" s="104" t="str">
        <f>IF(VLOOKUP(ROW()-492,'Report 1 Detail (571 D)'!$A:$S,18,FALSE)="","",VLOOKUP(ROW()-492,'Report 1 Detail (571 D)'!$A:$S,18,FALSE))</f>
        <v/>
      </c>
      <c r="Y618" s="55" t="str">
        <f>IF(VLOOKUP(ROW()-492,'Report 1 Detail (571 D)'!$A:$S,19,FALSE)="","",VLOOKUP(ROW()-492,'Report 1 Detail (571 D)'!$A:$S,19,FALSE))</f>
        <v/>
      </c>
      <c r="Z618" s="55" t="s">
        <v>81</v>
      </c>
    </row>
    <row r="619" spans="8:26" x14ac:dyDescent="0.25">
      <c r="H619" s="55" t="str">
        <f>IF(VLOOKUP(ROW()-492,'Report 1 Detail (571 D)'!$A:$S,2,FALSE)="","",VLOOKUP(ROW()-492,'Report 1 Detail (571 D)'!$A:$S,2,FALSE))</f>
        <v/>
      </c>
      <c r="I619" s="104" t="str">
        <f>IF(VLOOKUP(ROW()-492,'Report 1 Detail (571 D)'!$A:$S,3,FALSE)="","",VLOOKUP(ROW()-492,'Report 1 Detail (571 D)'!$A:$S,3,FALSE))</f>
        <v/>
      </c>
      <c r="J619" s="55" t="str">
        <f>IF(VLOOKUP(ROW()-492,'Report 1 Detail (571 D)'!$A:$S,4,FALSE)="","",VLOOKUP(ROW()-492,'Report 1 Detail (571 D)'!$A:$S,4,FALSE))</f>
        <v/>
      </c>
      <c r="K619" s="55" t="str">
        <f>IF(VLOOKUP(ROW()-492,'Report 1 Detail (571 D)'!$A:$S,5,FALSE)="","",VLOOKUP(ROW()-492,'Report 1 Detail (571 D)'!$A:$S,5,FALSE))</f>
        <v/>
      </c>
      <c r="L619" s="55" t="str">
        <f>IF(VLOOKUP(ROW()-492,'Report 1 Detail (571 D)'!$A:$S,6,FALSE)="","",VLOOKUP(ROW()-492,'Report 1 Detail (571 D)'!$A:$S,6,FALSE))</f>
        <v/>
      </c>
      <c r="M619" s="55" t="str">
        <f>IF(VLOOKUP(ROW()-492,'Report 1 Detail (571 D)'!$A:$S,7,FALSE)="","",VLOOKUP(ROW()-492,'Report 1 Detail (571 D)'!$A:$S,7,FALSE))</f>
        <v/>
      </c>
      <c r="N619" s="55" t="str">
        <f>IF(VLOOKUP(ROW()-492,'Report 1 Detail (571 D)'!$A:$S,8,FALSE)="","",VLOOKUP(ROW()-492,'Report 1 Detail (571 D)'!$A:$S,8,FALSE))</f>
        <v/>
      </c>
      <c r="O619" s="55" t="str">
        <f>IF(VLOOKUP(ROW()-492,'Report 1 Detail (571 D)'!$A:$S,9,FALSE)="","",VLOOKUP(ROW()-492,'Report 1 Detail (571 D)'!$A:$S,9,FALSE))</f>
        <v/>
      </c>
      <c r="P619" s="55" t="str">
        <f>IF(VLOOKUP(ROW()-492,'Report 1 Detail (571 D)'!$A:$S,10,FALSE)="","",VLOOKUP(ROW()-492,'Report 1 Detail (571 D)'!$A:$S,10,FALSE))</f>
        <v/>
      </c>
      <c r="Q619" s="55" t="str">
        <f>IF(VLOOKUP(ROW()-492,'Report 1 Detail (571 D)'!$A:$S,11,FALSE)="","",VLOOKUP(ROW()-492,'Report 1 Detail (571 D)'!$A:$S,11,FALSE))</f>
        <v/>
      </c>
      <c r="R619" s="55" t="str">
        <f>IF(VLOOKUP(ROW()-492,'Report 1 Detail (571 D)'!$A:$S,12,FALSE)="","",VLOOKUP(ROW()-492,'Report 1 Detail (571 D)'!$A:$S,12,FALSE))</f>
        <v/>
      </c>
      <c r="S619" s="55" t="str">
        <f>IF(VLOOKUP(ROW()-492,'Report 1 Detail (571 D)'!$A:$S,13,FALSE)="","",VLOOKUP(ROW()-492,'Report 1 Detail (571 D)'!$A:$S,13,FALSE))</f>
        <v/>
      </c>
      <c r="T619" s="55" t="str">
        <f>IF(VLOOKUP(ROW()-492,'Report 1 Detail (571 D)'!$A:$S,14,FALSE)="","",VLOOKUP(ROW()-492,'Report 1 Detail (571 D)'!$A:$S,14,FALSE))</f>
        <v/>
      </c>
      <c r="U619" s="55" t="str">
        <f>IF(VLOOKUP(ROW()-492,'Report 1 Detail (571 D)'!$A:$S,15,FALSE)="","",VLOOKUP(ROW()-492,'Report 1 Detail (571 D)'!$A:$S,15,FALSE))</f>
        <v/>
      </c>
      <c r="V619" s="55" t="str">
        <f>IF(VLOOKUP(ROW()-492,'Report 1 Detail (571 D)'!$A:$S,16,FALSE)="","",VLOOKUP(ROW()-492,'Report 1 Detail (571 D)'!$A:$S,16,FALSE))</f>
        <v/>
      </c>
      <c r="W619" s="55" t="str">
        <f>IF(VLOOKUP(ROW()-492,'Report 1 Detail (571 D)'!$A:$S,17,FALSE)="","",VLOOKUP(ROW()-492,'Report 1 Detail (571 D)'!$A:$S,17,FALSE))</f>
        <v/>
      </c>
      <c r="X619" s="104" t="str">
        <f>IF(VLOOKUP(ROW()-492,'Report 1 Detail (571 D)'!$A:$S,18,FALSE)="","",VLOOKUP(ROW()-492,'Report 1 Detail (571 D)'!$A:$S,18,FALSE))</f>
        <v/>
      </c>
      <c r="Y619" s="55" t="str">
        <f>IF(VLOOKUP(ROW()-492,'Report 1 Detail (571 D)'!$A:$S,19,FALSE)="","",VLOOKUP(ROW()-492,'Report 1 Detail (571 D)'!$A:$S,19,FALSE))</f>
        <v/>
      </c>
      <c r="Z619" s="55" t="s">
        <v>81</v>
      </c>
    </row>
    <row r="620" spans="8:26" x14ac:dyDescent="0.25">
      <c r="H620" s="55" t="str">
        <f>IF(VLOOKUP(ROW()-492,'Report 1 Detail (571 D)'!$A:$S,2,FALSE)="","",VLOOKUP(ROW()-492,'Report 1 Detail (571 D)'!$A:$S,2,FALSE))</f>
        <v/>
      </c>
      <c r="I620" s="104" t="str">
        <f>IF(VLOOKUP(ROW()-492,'Report 1 Detail (571 D)'!$A:$S,3,FALSE)="","",VLOOKUP(ROW()-492,'Report 1 Detail (571 D)'!$A:$S,3,FALSE))</f>
        <v/>
      </c>
      <c r="J620" s="55" t="str">
        <f>IF(VLOOKUP(ROW()-492,'Report 1 Detail (571 D)'!$A:$S,4,FALSE)="","",VLOOKUP(ROW()-492,'Report 1 Detail (571 D)'!$A:$S,4,FALSE))</f>
        <v/>
      </c>
      <c r="K620" s="55" t="str">
        <f>IF(VLOOKUP(ROW()-492,'Report 1 Detail (571 D)'!$A:$S,5,FALSE)="","",VLOOKUP(ROW()-492,'Report 1 Detail (571 D)'!$A:$S,5,FALSE))</f>
        <v/>
      </c>
      <c r="L620" s="55" t="str">
        <f>IF(VLOOKUP(ROW()-492,'Report 1 Detail (571 D)'!$A:$S,6,FALSE)="","",VLOOKUP(ROW()-492,'Report 1 Detail (571 D)'!$A:$S,6,FALSE))</f>
        <v/>
      </c>
      <c r="M620" s="55" t="str">
        <f>IF(VLOOKUP(ROW()-492,'Report 1 Detail (571 D)'!$A:$S,7,FALSE)="","",VLOOKUP(ROW()-492,'Report 1 Detail (571 D)'!$A:$S,7,FALSE))</f>
        <v/>
      </c>
      <c r="N620" s="55" t="str">
        <f>IF(VLOOKUP(ROW()-492,'Report 1 Detail (571 D)'!$A:$S,8,FALSE)="","",VLOOKUP(ROW()-492,'Report 1 Detail (571 D)'!$A:$S,8,FALSE))</f>
        <v/>
      </c>
      <c r="O620" s="55" t="str">
        <f>IF(VLOOKUP(ROW()-492,'Report 1 Detail (571 D)'!$A:$S,9,FALSE)="","",VLOOKUP(ROW()-492,'Report 1 Detail (571 D)'!$A:$S,9,FALSE))</f>
        <v/>
      </c>
      <c r="P620" s="55" t="str">
        <f>IF(VLOOKUP(ROW()-492,'Report 1 Detail (571 D)'!$A:$S,10,FALSE)="","",VLOOKUP(ROW()-492,'Report 1 Detail (571 D)'!$A:$S,10,FALSE))</f>
        <v/>
      </c>
      <c r="Q620" s="55" t="str">
        <f>IF(VLOOKUP(ROW()-492,'Report 1 Detail (571 D)'!$A:$S,11,FALSE)="","",VLOOKUP(ROW()-492,'Report 1 Detail (571 D)'!$A:$S,11,FALSE))</f>
        <v/>
      </c>
      <c r="R620" s="55" t="str">
        <f>IF(VLOOKUP(ROW()-492,'Report 1 Detail (571 D)'!$A:$S,12,FALSE)="","",VLOOKUP(ROW()-492,'Report 1 Detail (571 D)'!$A:$S,12,FALSE))</f>
        <v/>
      </c>
      <c r="S620" s="55" t="str">
        <f>IF(VLOOKUP(ROW()-492,'Report 1 Detail (571 D)'!$A:$S,13,FALSE)="","",VLOOKUP(ROW()-492,'Report 1 Detail (571 D)'!$A:$S,13,FALSE))</f>
        <v/>
      </c>
      <c r="T620" s="55" t="str">
        <f>IF(VLOOKUP(ROW()-492,'Report 1 Detail (571 D)'!$A:$S,14,FALSE)="","",VLOOKUP(ROW()-492,'Report 1 Detail (571 D)'!$A:$S,14,FALSE))</f>
        <v/>
      </c>
      <c r="U620" s="55" t="str">
        <f>IF(VLOOKUP(ROW()-492,'Report 1 Detail (571 D)'!$A:$S,15,FALSE)="","",VLOOKUP(ROW()-492,'Report 1 Detail (571 D)'!$A:$S,15,FALSE))</f>
        <v/>
      </c>
      <c r="V620" s="55" t="str">
        <f>IF(VLOOKUP(ROW()-492,'Report 1 Detail (571 D)'!$A:$S,16,FALSE)="","",VLOOKUP(ROW()-492,'Report 1 Detail (571 D)'!$A:$S,16,FALSE))</f>
        <v/>
      </c>
      <c r="W620" s="55" t="str">
        <f>IF(VLOOKUP(ROW()-492,'Report 1 Detail (571 D)'!$A:$S,17,FALSE)="","",VLOOKUP(ROW()-492,'Report 1 Detail (571 D)'!$A:$S,17,FALSE))</f>
        <v/>
      </c>
      <c r="X620" s="104" t="str">
        <f>IF(VLOOKUP(ROW()-492,'Report 1 Detail (571 D)'!$A:$S,18,FALSE)="","",VLOOKUP(ROW()-492,'Report 1 Detail (571 D)'!$A:$S,18,FALSE))</f>
        <v/>
      </c>
      <c r="Y620" s="55" t="str">
        <f>IF(VLOOKUP(ROW()-492,'Report 1 Detail (571 D)'!$A:$S,19,FALSE)="","",VLOOKUP(ROW()-492,'Report 1 Detail (571 D)'!$A:$S,19,FALSE))</f>
        <v/>
      </c>
      <c r="Z620" s="55" t="s">
        <v>81</v>
      </c>
    </row>
    <row r="621" spans="8:26" x14ac:dyDescent="0.25">
      <c r="H621" s="55" t="str">
        <f>IF(VLOOKUP(ROW()-492,'Report 1 Detail (571 D)'!$A:$S,2,FALSE)="","",VLOOKUP(ROW()-492,'Report 1 Detail (571 D)'!$A:$S,2,FALSE))</f>
        <v/>
      </c>
      <c r="I621" s="104" t="str">
        <f>IF(VLOOKUP(ROW()-492,'Report 1 Detail (571 D)'!$A:$S,3,FALSE)="","",VLOOKUP(ROW()-492,'Report 1 Detail (571 D)'!$A:$S,3,FALSE))</f>
        <v/>
      </c>
      <c r="J621" s="55" t="str">
        <f>IF(VLOOKUP(ROW()-492,'Report 1 Detail (571 D)'!$A:$S,4,FALSE)="","",VLOOKUP(ROW()-492,'Report 1 Detail (571 D)'!$A:$S,4,FALSE))</f>
        <v/>
      </c>
      <c r="K621" s="55" t="str">
        <f>IF(VLOOKUP(ROW()-492,'Report 1 Detail (571 D)'!$A:$S,5,FALSE)="","",VLOOKUP(ROW()-492,'Report 1 Detail (571 D)'!$A:$S,5,FALSE))</f>
        <v/>
      </c>
      <c r="L621" s="55" t="str">
        <f>IF(VLOOKUP(ROW()-492,'Report 1 Detail (571 D)'!$A:$S,6,FALSE)="","",VLOOKUP(ROW()-492,'Report 1 Detail (571 D)'!$A:$S,6,FALSE))</f>
        <v/>
      </c>
      <c r="M621" s="55" t="str">
        <f>IF(VLOOKUP(ROW()-492,'Report 1 Detail (571 D)'!$A:$S,7,FALSE)="","",VLOOKUP(ROW()-492,'Report 1 Detail (571 D)'!$A:$S,7,FALSE))</f>
        <v/>
      </c>
      <c r="N621" s="55" t="str">
        <f>IF(VLOOKUP(ROW()-492,'Report 1 Detail (571 D)'!$A:$S,8,FALSE)="","",VLOOKUP(ROW()-492,'Report 1 Detail (571 D)'!$A:$S,8,FALSE))</f>
        <v/>
      </c>
      <c r="O621" s="55" t="str">
        <f>IF(VLOOKUP(ROW()-492,'Report 1 Detail (571 D)'!$A:$S,9,FALSE)="","",VLOOKUP(ROW()-492,'Report 1 Detail (571 D)'!$A:$S,9,FALSE))</f>
        <v/>
      </c>
      <c r="P621" s="55" t="str">
        <f>IF(VLOOKUP(ROW()-492,'Report 1 Detail (571 D)'!$A:$S,10,FALSE)="","",VLOOKUP(ROW()-492,'Report 1 Detail (571 D)'!$A:$S,10,FALSE))</f>
        <v/>
      </c>
      <c r="Q621" s="55" t="str">
        <f>IF(VLOOKUP(ROW()-492,'Report 1 Detail (571 D)'!$A:$S,11,FALSE)="","",VLOOKUP(ROW()-492,'Report 1 Detail (571 D)'!$A:$S,11,FALSE))</f>
        <v/>
      </c>
      <c r="R621" s="55" t="str">
        <f>IF(VLOOKUP(ROW()-492,'Report 1 Detail (571 D)'!$A:$S,12,FALSE)="","",VLOOKUP(ROW()-492,'Report 1 Detail (571 D)'!$A:$S,12,FALSE))</f>
        <v/>
      </c>
      <c r="S621" s="55" t="str">
        <f>IF(VLOOKUP(ROW()-492,'Report 1 Detail (571 D)'!$A:$S,13,FALSE)="","",VLOOKUP(ROW()-492,'Report 1 Detail (571 D)'!$A:$S,13,FALSE))</f>
        <v/>
      </c>
      <c r="T621" s="55" t="str">
        <f>IF(VLOOKUP(ROW()-492,'Report 1 Detail (571 D)'!$A:$S,14,FALSE)="","",VLOOKUP(ROW()-492,'Report 1 Detail (571 D)'!$A:$S,14,FALSE))</f>
        <v/>
      </c>
      <c r="U621" s="55" t="str">
        <f>IF(VLOOKUP(ROW()-492,'Report 1 Detail (571 D)'!$A:$S,15,FALSE)="","",VLOOKUP(ROW()-492,'Report 1 Detail (571 D)'!$A:$S,15,FALSE))</f>
        <v/>
      </c>
      <c r="V621" s="55" t="str">
        <f>IF(VLOOKUP(ROW()-492,'Report 1 Detail (571 D)'!$A:$S,16,FALSE)="","",VLOOKUP(ROW()-492,'Report 1 Detail (571 D)'!$A:$S,16,FALSE))</f>
        <v/>
      </c>
      <c r="W621" s="55" t="str">
        <f>IF(VLOOKUP(ROW()-492,'Report 1 Detail (571 D)'!$A:$S,17,FALSE)="","",VLOOKUP(ROW()-492,'Report 1 Detail (571 D)'!$A:$S,17,FALSE))</f>
        <v/>
      </c>
      <c r="X621" s="104" t="str">
        <f>IF(VLOOKUP(ROW()-492,'Report 1 Detail (571 D)'!$A:$S,18,FALSE)="","",VLOOKUP(ROW()-492,'Report 1 Detail (571 D)'!$A:$S,18,FALSE))</f>
        <v/>
      </c>
      <c r="Y621" s="55" t="str">
        <f>IF(VLOOKUP(ROW()-492,'Report 1 Detail (571 D)'!$A:$S,19,FALSE)="","",VLOOKUP(ROW()-492,'Report 1 Detail (571 D)'!$A:$S,19,FALSE))</f>
        <v/>
      </c>
      <c r="Z621" s="55" t="s">
        <v>81</v>
      </c>
    </row>
    <row r="622" spans="8:26" x14ac:dyDescent="0.25">
      <c r="H622" s="55" t="str">
        <f>IF(VLOOKUP(ROW()-492,'Report 1 Detail (571 D)'!$A:$S,2,FALSE)="","",VLOOKUP(ROW()-492,'Report 1 Detail (571 D)'!$A:$S,2,FALSE))</f>
        <v/>
      </c>
      <c r="I622" s="104" t="str">
        <f>IF(VLOOKUP(ROW()-492,'Report 1 Detail (571 D)'!$A:$S,3,FALSE)="","",VLOOKUP(ROW()-492,'Report 1 Detail (571 D)'!$A:$S,3,FALSE))</f>
        <v/>
      </c>
      <c r="J622" s="55" t="str">
        <f>IF(VLOOKUP(ROW()-492,'Report 1 Detail (571 D)'!$A:$S,4,FALSE)="","",VLOOKUP(ROW()-492,'Report 1 Detail (571 D)'!$A:$S,4,FALSE))</f>
        <v/>
      </c>
      <c r="K622" s="55" t="str">
        <f>IF(VLOOKUP(ROW()-492,'Report 1 Detail (571 D)'!$A:$S,5,FALSE)="","",VLOOKUP(ROW()-492,'Report 1 Detail (571 D)'!$A:$S,5,FALSE))</f>
        <v/>
      </c>
      <c r="L622" s="55" t="str">
        <f>IF(VLOOKUP(ROW()-492,'Report 1 Detail (571 D)'!$A:$S,6,FALSE)="","",VLOOKUP(ROW()-492,'Report 1 Detail (571 D)'!$A:$S,6,FALSE))</f>
        <v/>
      </c>
      <c r="M622" s="55" t="str">
        <f>IF(VLOOKUP(ROW()-492,'Report 1 Detail (571 D)'!$A:$S,7,FALSE)="","",VLOOKUP(ROW()-492,'Report 1 Detail (571 D)'!$A:$S,7,FALSE))</f>
        <v/>
      </c>
      <c r="N622" s="55" t="str">
        <f>IF(VLOOKUP(ROW()-492,'Report 1 Detail (571 D)'!$A:$S,8,FALSE)="","",VLOOKUP(ROW()-492,'Report 1 Detail (571 D)'!$A:$S,8,FALSE))</f>
        <v/>
      </c>
      <c r="O622" s="55" t="str">
        <f>IF(VLOOKUP(ROW()-492,'Report 1 Detail (571 D)'!$A:$S,9,FALSE)="","",VLOOKUP(ROW()-492,'Report 1 Detail (571 D)'!$A:$S,9,FALSE))</f>
        <v/>
      </c>
      <c r="P622" s="55" t="str">
        <f>IF(VLOOKUP(ROW()-492,'Report 1 Detail (571 D)'!$A:$S,10,FALSE)="","",VLOOKUP(ROW()-492,'Report 1 Detail (571 D)'!$A:$S,10,FALSE))</f>
        <v/>
      </c>
      <c r="Q622" s="55" t="str">
        <f>IF(VLOOKUP(ROW()-492,'Report 1 Detail (571 D)'!$A:$S,11,FALSE)="","",VLOOKUP(ROW()-492,'Report 1 Detail (571 D)'!$A:$S,11,FALSE))</f>
        <v/>
      </c>
      <c r="R622" s="55" t="str">
        <f>IF(VLOOKUP(ROW()-492,'Report 1 Detail (571 D)'!$A:$S,12,FALSE)="","",VLOOKUP(ROW()-492,'Report 1 Detail (571 D)'!$A:$S,12,FALSE))</f>
        <v/>
      </c>
      <c r="S622" s="55" t="str">
        <f>IF(VLOOKUP(ROW()-492,'Report 1 Detail (571 D)'!$A:$S,13,FALSE)="","",VLOOKUP(ROW()-492,'Report 1 Detail (571 D)'!$A:$S,13,FALSE))</f>
        <v/>
      </c>
      <c r="T622" s="55" t="str">
        <f>IF(VLOOKUP(ROW()-492,'Report 1 Detail (571 D)'!$A:$S,14,FALSE)="","",VLOOKUP(ROW()-492,'Report 1 Detail (571 D)'!$A:$S,14,FALSE))</f>
        <v/>
      </c>
      <c r="U622" s="55" t="str">
        <f>IF(VLOOKUP(ROW()-492,'Report 1 Detail (571 D)'!$A:$S,15,FALSE)="","",VLOOKUP(ROW()-492,'Report 1 Detail (571 D)'!$A:$S,15,FALSE))</f>
        <v/>
      </c>
      <c r="V622" s="55" t="str">
        <f>IF(VLOOKUP(ROW()-492,'Report 1 Detail (571 D)'!$A:$S,16,FALSE)="","",VLOOKUP(ROW()-492,'Report 1 Detail (571 D)'!$A:$S,16,FALSE))</f>
        <v/>
      </c>
      <c r="W622" s="55" t="str">
        <f>IF(VLOOKUP(ROW()-492,'Report 1 Detail (571 D)'!$A:$S,17,FALSE)="","",VLOOKUP(ROW()-492,'Report 1 Detail (571 D)'!$A:$S,17,FALSE))</f>
        <v/>
      </c>
      <c r="X622" s="104" t="str">
        <f>IF(VLOOKUP(ROW()-492,'Report 1 Detail (571 D)'!$A:$S,18,FALSE)="","",VLOOKUP(ROW()-492,'Report 1 Detail (571 D)'!$A:$S,18,FALSE))</f>
        <v/>
      </c>
      <c r="Y622" s="55" t="str">
        <f>IF(VLOOKUP(ROW()-492,'Report 1 Detail (571 D)'!$A:$S,19,FALSE)="","",VLOOKUP(ROW()-492,'Report 1 Detail (571 D)'!$A:$S,19,FALSE))</f>
        <v/>
      </c>
      <c r="Z622" s="55" t="s">
        <v>81</v>
      </c>
    </row>
    <row r="623" spans="8:26" x14ac:dyDescent="0.25">
      <c r="H623" s="55" t="str">
        <f>IF(VLOOKUP(ROW()-492,'Report 1 Detail (571 D)'!$A:$S,2,FALSE)="","",VLOOKUP(ROW()-492,'Report 1 Detail (571 D)'!$A:$S,2,FALSE))</f>
        <v/>
      </c>
      <c r="I623" s="104" t="str">
        <f>IF(VLOOKUP(ROW()-492,'Report 1 Detail (571 D)'!$A:$S,3,FALSE)="","",VLOOKUP(ROW()-492,'Report 1 Detail (571 D)'!$A:$S,3,FALSE))</f>
        <v/>
      </c>
      <c r="J623" s="55" t="str">
        <f>IF(VLOOKUP(ROW()-492,'Report 1 Detail (571 D)'!$A:$S,4,FALSE)="","",VLOOKUP(ROW()-492,'Report 1 Detail (571 D)'!$A:$S,4,FALSE))</f>
        <v/>
      </c>
      <c r="K623" s="55" t="str">
        <f>IF(VLOOKUP(ROW()-492,'Report 1 Detail (571 D)'!$A:$S,5,FALSE)="","",VLOOKUP(ROW()-492,'Report 1 Detail (571 D)'!$A:$S,5,FALSE))</f>
        <v/>
      </c>
      <c r="L623" s="55" t="str">
        <f>IF(VLOOKUP(ROW()-492,'Report 1 Detail (571 D)'!$A:$S,6,FALSE)="","",VLOOKUP(ROW()-492,'Report 1 Detail (571 D)'!$A:$S,6,FALSE))</f>
        <v/>
      </c>
      <c r="M623" s="55" t="str">
        <f>IF(VLOOKUP(ROW()-492,'Report 1 Detail (571 D)'!$A:$S,7,FALSE)="","",VLOOKUP(ROW()-492,'Report 1 Detail (571 D)'!$A:$S,7,FALSE))</f>
        <v/>
      </c>
      <c r="N623" s="55" t="str">
        <f>IF(VLOOKUP(ROW()-492,'Report 1 Detail (571 D)'!$A:$S,8,FALSE)="","",VLOOKUP(ROW()-492,'Report 1 Detail (571 D)'!$A:$S,8,FALSE))</f>
        <v/>
      </c>
      <c r="O623" s="55" t="str">
        <f>IF(VLOOKUP(ROW()-492,'Report 1 Detail (571 D)'!$A:$S,9,FALSE)="","",VLOOKUP(ROW()-492,'Report 1 Detail (571 D)'!$A:$S,9,FALSE))</f>
        <v/>
      </c>
      <c r="P623" s="55" t="str">
        <f>IF(VLOOKUP(ROW()-492,'Report 1 Detail (571 D)'!$A:$S,10,FALSE)="","",VLOOKUP(ROW()-492,'Report 1 Detail (571 D)'!$A:$S,10,FALSE))</f>
        <v/>
      </c>
      <c r="Q623" s="55" t="str">
        <f>IF(VLOOKUP(ROW()-492,'Report 1 Detail (571 D)'!$A:$S,11,FALSE)="","",VLOOKUP(ROW()-492,'Report 1 Detail (571 D)'!$A:$S,11,FALSE))</f>
        <v/>
      </c>
      <c r="R623" s="55" t="str">
        <f>IF(VLOOKUP(ROW()-492,'Report 1 Detail (571 D)'!$A:$S,12,FALSE)="","",VLOOKUP(ROW()-492,'Report 1 Detail (571 D)'!$A:$S,12,FALSE))</f>
        <v/>
      </c>
      <c r="S623" s="55" t="str">
        <f>IF(VLOOKUP(ROW()-492,'Report 1 Detail (571 D)'!$A:$S,13,FALSE)="","",VLOOKUP(ROW()-492,'Report 1 Detail (571 D)'!$A:$S,13,FALSE))</f>
        <v/>
      </c>
      <c r="T623" s="55" t="str">
        <f>IF(VLOOKUP(ROW()-492,'Report 1 Detail (571 D)'!$A:$S,14,FALSE)="","",VLOOKUP(ROW()-492,'Report 1 Detail (571 D)'!$A:$S,14,FALSE))</f>
        <v/>
      </c>
      <c r="U623" s="55" t="str">
        <f>IF(VLOOKUP(ROW()-492,'Report 1 Detail (571 D)'!$A:$S,15,FALSE)="","",VLOOKUP(ROW()-492,'Report 1 Detail (571 D)'!$A:$S,15,FALSE))</f>
        <v/>
      </c>
      <c r="V623" s="55" t="str">
        <f>IF(VLOOKUP(ROW()-492,'Report 1 Detail (571 D)'!$A:$S,16,FALSE)="","",VLOOKUP(ROW()-492,'Report 1 Detail (571 D)'!$A:$S,16,FALSE))</f>
        <v/>
      </c>
      <c r="W623" s="55" t="str">
        <f>IF(VLOOKUP(ROW()-492,'Report 1 Detail (571 D)'!$A:$S,17,FALSE)="","",VLOOKUP(ROW()-492,'Report 1 Detail (571 D)'!$A:$S,17,FALSE))</f>
        <v/>
      </c>
      <c r="X623" s="104" t="str">
        <f>IF(VLOOKUP(ROW()-492,'Report 1 Detail (571 D)'!$A:$S,18,FALSE)="","",VLOOKUP(ROW()-492,'Report 1 Detail (571 D)'!$A:$S,18,FALSE))</f>
        <v/>
      </c>
      <c r="Y623" s="55" t="str">
        <f>IF(VLOOKUP(ROW()-492,'Report 1 Detail (571 D)'!$A:$S,19,FALSE)="","",VLOOKUP(ROW()-492,'Report 1 Detail (571 D)'!$A:$S,19,FALSE))</f>
        <v/>
      </c>
      <c r="Z623" s="55" t="s">
        <v>81</v>
      </c>
    </row>
    <row r="624" spans="8:26" x14ac:dyDescent="0.25">
      <c r="H624" s="55" t="str">
        <f>IF(VLOOKUP(ROW()-492,'Report 1 Detail (571 D)'!$A:$S,2,FALSE)="","",VLOOKUP(ROW()-492,'Report 1 Detail (571 D)'!$A:$S,2,FALSE))</f>
        <v/>
      </c>
      <c r="I624" s="104" t="str">
        <f>IF(VLOOKUP(ROW()-492,'Report 1 Detail (571 D)'!$A:$S,3,FALSE)="","",VLOOKUP(ROW()-492,'Report 1 Detail (571 D)'!$A:$S,3,FALSE))</f>
        <v/>
      </c>
      <c r="J624" s="55" t="str">
        <f>IF(VLOOKUP(ROW()-492,'Report 1 Detail (571 D)'!$A:$S,4,FALSE)="","",VLOOKUP(ROW()-492,'Report 1 Detail (571 D)'!$A:$S,4,FALSE))</f>
        <v/>
      </c>
      <c r="K624" s="55" t="str">
        <f>IF(VLOOKUP(ROW()-492,'Report 1 Detail (571 D)'!$A:$S,5,FALSE)="","",VLOOKUP(ROW()-492,'Report 1 Detail (571 D)'!$A:$S,5,FALSE))</f>
        <v/>
      </c>
      <c r="L624" s="55" t="str">
        <f>IF(VLOOKUP(ROW()-492,'Report 1 Detail (571 D)'!$A:$S,6,FALSE)="","",VLOOKUP(ROW()-492,'Report 1 Detail (571 D)'!$A:$S,6,FALSE))</f>
        <v/>
      </c>
      <c r="M624" s="55" t="str">
        <f>IF(VLOOKUP(ROW()-492,'Report 1 Detail (571 D)'!$A:$S,7,FALSE)="","",VLOOKUP(ROW()-492,'Report 1 Detail (571 D)'!$A:$S,7,FALSE))</f>
        <v/>
      </c>
      <c r="N624" s="55" t="str">
        <f>IF(VLOOKUP(ROW()-492,'Report 1 Detail (571 D)'!$A:$S,8,FALSE)="","",VLOOKUP(ROW()-492,'Report 1 Detail (571 D)'!$A:$S,8,FALSE))</f>
        <v/>
      </c>
      <c r="O624" s="55" t="str">
        <f>IF(VLOOKUP(ROW()-492,'Report 1 Detail (571 D)'!$A:$S,9,FALSE)="","",VLOOKUP(ROW()-492,'Report 1 Detail (571 D)'!$A:$S,9,FALSE))</f>
        <v/>
      </c>
      <c r="P624" s="55" t="str">
        <f>IF(VLOOKUP(ROW()-492,'Report 1 Detail (571 D)'!$A:$S,10,FALSE)="","",VLOOKUP(ROW()-492,'Report 1 Detail (571 D)'!$A:$S,10,FALSE))</f>
        <v/>
      </c>
      <c r="Q624" s="55" t="str">
        <f>IF(VLOOKUP(ROW()-492,'Report 1 Detail (571 D)'!$A:$S,11,FALSE)="","",VLOOKUP(ROW()-492,'Report 1 Detail (571 D)'!$A:$S,11,FALSE))</f>
        <v/>
      </c>
      <c r="R624" s="55" t="str">
        <f>IF(VLOOKUP(ROW()-492,'Report 1 Detail (571 D)'!$A:$S,12,FALSE)="","",VLOOKUP(ROW()-492,'Report 1 Detail (571 D)'!$A:$S,12,FALSE))</f>
        <v/>
      </c>
      <c r="S624" s="55" t="str">
        <f>IF(VLOOKUP(ROW()-492,'Report 1 Detail (571 D)'!$A:$S,13,FALSE)="","",VLOOKUP(ROW()-492,'Report 1 Detail (571 D)'!$A:$S,13,FALSE))</f>
        <v/>
      </c>
      <c r="T624" s="55" t="str">
        <f>IF(VLOOKUP(ROW()-492,'Report 1 Detail (571 D)'!$A:$S,14,FALSE)="","",VLOOKUP(ROW()-492,'Report 1 Detail (571 D)'!$A:$S,14,FALSE))</f>
        <v/>
      </c>
      <c r="U624" s="55" t="str">
        <f>IF(VLOOKUP(ROW()-492,'Report 1 Detail (571 D)'!$A:$S,15,FALSE)="","",VLOOKUP(ROW()-492,'Report 1 Detail (571 D)'!$A:$S,15,FALSE))</f>
        <v/>
      </c>
      <c r="V624" s="55" t="str">
        <f>IF(VLOOKUP(ROW()-492,'Report 1 Detail (571 D)'!$A:$S,16,FALSE)="","",VLOOKUP(ROW()-492,'Report 1 Detail (571 D)'!$A:$S,16,FALSE))</f>
        <v/>
      </c>
      <c r="W624" s="55" t="str">
        <f>IF(VLOOKUP(ROW()-492,'Report 1 Detail (571 D)'!$A:$S,17,FALSE)="","",VLOOKUP(ROW()-492,'Report 1 Detail (571 D)'!$A:$S,17,FALSE))</f>
        <v/>
      </c>
      <c r="X624" s="104" t="str">
        <f>IF(VLOOKUP(ROW()-492,'Report 1 Detail (571 D)'!$A:$S,18,FALSE)="","",VLOOKUP(ROW()-492,'Report 1 Detail (571 D)'!$A:$S,18,FALSE))</f>
        <v/>
      </c>
      <c r="Y624" s="55" t="str">
        <f>IF(VLOOKUP(ROW()-492,'Report 1 Detail (571 D)'!$A:$S,19,FALSE)="","",VLOOKUP(ROW()-492,'Report 1 Detail (571 D)'!$A:$S,19,FALSE))</f>
        <v/>
      </c>
      <c r="Z624" s="55" t="s">
        <v>81</v>
      </c>
    </row>
    <row r="625" spans="8:26" x14ac:dyDescent="0.25">
      <c r="H625" s="55" t="str">
        <f>IF(VLOOKUP(ROW()-492,'Report 1 Detail (571 D)'!$A:$S,2,FALSE)="","",VLOOKUP(ROW()-492,'Report 1 Detail (571 D)'!$A:$S,2,FALSE))</f>
        <v/>
      </c>
      <c r="I625" s="104" t="str">
        <f>IF(VLOOKUP(ROW()-492,'Report 1 Detail (571 D)'!$A:$S,3,FALSE)="","",VLOOKUP(ROW()-492,'Report 1 Detail (571 D)'!$A:$S,3,FALSE))</f>
        <v/>
      </c>
      <c r="J625" s="55" t="str">
        <f>IF(VLOOKUP(ROW()-492,'Report 1 Detail (571 D)'!$A:$S,4,FALSE)="","",VLOOKUP(ROW()-492,'Report 1 Detail (571 D)'!$A:$S,4,FALSE))</f>
        <v/>
      </c>
      <c r="K625" s="55" t="str">
        <f>IF(VLOOKUP(ROW()-492,'Report 1 Detail (571 D)'!$A:$S,5,FALSE)="","",VLOOKUP(ROW()-492,'Report 1 Detail (571 D)'!$A:$S,5,FALSE))</f>
        <v/>
      </c>
      <c r="L625" s="55" t="str">
        <f>IF(VLOOKUP(ROW()-492,'Report 1 Detail (571 D)'!$A:$S,6,FALSE)="","",VLOOKUP(ROW()-492,'Report 1 Detail (571 D)'!$A:$S,6,FALSE))</f>
        <v/>
      </c>
      <c r="M625" s="55" t="str">
        <f>IF(VLOOKUP(ROW()-492,'Report 1 Detail (571 D)'!$A:$S,7,FALSE)="","",VLOOKUP(ROW()-492,'Report 1 Detail (571 D)'!$A:$S,7,FALSE))</f>
        <v/>
      </c>
      <c r="N625" s="55" t="str">
        <f>IF(VLOOKUP(ROW()-492,'Report 1 Detail (571 D)'!$A:$S,8,FALSE)="","",VLOOKUP(ROW()-492,'Report 1 Detail (571 D)'!$A:$S,8,FALSE))</f>
        <v/>
      </c>
      <c r="O625" s="55" t="str">
        <f>IF(VLOOKUP(ROW()-492,'Report 1 Detail (571 D)'!$A:$S,9,FALSE)="","",VLOOKUP(ROW()-492,'Report 1 Detail (571 D)'!$A:$S,9,FALSE))</f>
        <v/>
      </c>
      <c r="P625" s="55" t="str">
        <f>IF(VLOOKUP(ROW()-492,'Report 1 Detail (571 D)'!$A:$S,10,FALSE)="","",VLOOKUP(ROW()-492,'Report 1 Detail (571 D)'!$A:$S,10,FALSE))</f>
        <v/>
      </c>
      <c r="Q625" s="55" t="str">
        <f>IF(VLOOKUP(ROW()-492,'Report 1 Detail (571 D)'!$A:$S,11,FALSE)="","",VLOOKUP(ROW()-492,'Report 1 Detail (571 D)'!$A:$S,11,FALSE))</f>
        <v/>
      </c>
      <c r="R625" s="55" t="str">
        <f>IF(VLOOKUP(ROW()-492,'Report 1 Detail (571 D)'!$A:$S,12,FALSE)="","",VLOOKUP(ROW()-492,'Report 1 Detail (571 D)'!$A:$S,12,FALSE))</f>
        <v/>
      </c>
      <c r="S625" s="55" t="str">
        <f>IF(VLOOKUP(ROW()-492,'Report 1 Detail (571 D)'!$A:$S,13,FALSE)="","",VLOOKUP(ROW()-492,'Report 1 Detail (571 D)'!$A:$S,13,FALSE))</f>
        <v/>
      </c>
      <c r="T625" s="55" t="str">
        <f>IF(VLOOKUP(ROW()-492,'Report 1 Detail (571 D)'!$A:$S,14,FALSE)="","",VLOOKUP(ROW()-492,'Report 1 Detail (571 D)'!$A:$S,14,FALSE))</f>
        <v/>
      </c>
      <c r="U625" s="55" t="str">
        <f>IF(VLOOKUP(ROW()-492,'Report 1 Detail (571 D)'!$A:$S,15,FALSE)="","",VLOOKUP(ROW()-492,'Report 1 Detail (571 D)'!$A:$S,15,FALSE))</f>
        <v/>
      </c>
      <c r="V625" s="55" t="str">
        <f>IF(VLOOKUP(ROW()-492,'Report 1 Detail (571 D)'!$A:$S,16,FALSE)="","",VLOOKUP(ROW()-492,'Report 1 Detail (571 D)'!$A:$S,16,FALSE))</f>
        <v/>
      </c>
      <c r="W625" s="55" t="str">
        <f>IF(VLOOKUP(ROW()-492,'Report 1 Detail (571 D)'!$A:$S,17,FALSE)="","",VLOOKUP(ROW()-492,'Report 1 Detail (571 D)'!$A:$S,17,FALSE))</f>
        <v/>
      </c>
      <c r="X625" s="104" t="str">
        <f>IF(VLOOKUP(ROW()-492,'Report 1 Detail (571 D)'!$A:$S,18,FALSE)="","",VLOOKUP(ROW()-492,'Report 1 Detail (571 D)'!$A:$S,18,FALSE))</f>
        <v/>
      </c>
      <c r="Y625" s="55" t="str">
        <f>IF(VLOOKUP(ROW()-492,'Report 1 Detail (571 D)'!$A:$S,19,FALSE)="","",VLOOKUP(ROW()-492,'Report 1 Detail (571 D)'!$A:$S,19,FALSE))</f>
        <v/>
      </c>
      <c r="Z625" s="55" t="s">
        <v>81</v>
      </c>
    </row>
    <row r="626" spans="8:26" x14ac:dyDescent="0.25">
      <c r="H626" s="55" t="str">
        <f>IF(VLOOKUP(ROW()-492,'Report 1 Detail (571 D)'!$A:$S,2,FALSE)="","",VLOOKUP(ROW()-492,'Report 1 Detail (571 D)'!$A:$S,2,FALSE))</f>
        <v/>
      </c>
      <c r="I626" s="104" t="str">
        <f>IF(VLOOKUP(ROW()-492,'Report 1 Detail (571 D)'!$A:$S,3,FALSE)="","",VLOOKUP(ROW()-492,'Report 1 Detail (571 D)'!$A:$S,3,FALSE))</f>
        <v/>
      </c>
      <c r="J626" s="55" t="str">
        <f>IF(VLOOKUP(ROW()-492,'Report 1 Detail (571 D)'!$A:$S,4,FALSE)="","",VLOOKUP(ROW()-492,'Report 1 Detail (571 D)'!$A:$S,4,FALSE))</f>
        <v/>
      </c>
      <c r="K626" s="55" t="str">
        <f>IF(VLOOKUP(ROW()-492,'Report 1 Detail (571 D)'!$A:$S,5,FALSE)="","",VLOOKUP(ROW()-492,'Report 1 Detail (571 D)'!$A:$S,5,FALSE))</f>
        <v/>
      </c>
      <c r="L626" s="55" t="str">
        <f>IF(VLOOKUP(ROW()-492,'Report 1 Detail (571 D)'!$A:$S,6,FALSE)="","",VLOOKUP(ROW()-492,'Report 1 Detail (571 D)'!$A:$S,6,FALSE))</f>
        <v/>
      </c>
      <c r="M626" s="55" t="str">
        <f>IF(VLOOKUP(ROW()-492,'Report 1 Detail (571 D)'!$A:$S,7,FALSE)="","",VLOOKUP(ROW()-492,'Report 1 Detail (571 D)'!$A:$S,7,FALSE))</f>
        <v/>
      </c>
      <c r="N626" s="55" t="str">
        <f>IF(VLOOKUP(ROW()-492,'Report 1 Detail (571 D)'!$A:$S,8,FALSE)="","",VLOOKUP(ROW()-492,'Report 1 Detail (571 D)'!$A:$S,8,FALSE))</f>
        <v/>
      </c>
      <c r="O626" s="55" t="str">
        <f>IF(VLOOKUP(ROW()-492,'Report 1 Detail (571 D)'!$A:$S,9,FALSE)="","",VLOOKUP(ROW()-492,'Report 1 Detail (571 D)'!$A:$S,9,FALSE))</f>
        <v/>
      </c>
      <c r="P626" s="55" t="str">
        <f>IF(VLOOKUP(ROW()-492,'Report 1 Detail (571 D)'!$A:$S,10,FALSE)="","",VLOOKUP(ROW()-492,'Report 1 Detail (571 D)'!$A:$S,10,FALSE))</f>
        <v/>
      </c>
      <c r="Q626" s="55" t="str">
        <f>IF(VLOOKUP(ROW()-492,'Report 1 Detail (571 D)'!$A:$S,11,FALSE)="","",VLOOKUP(ROW()-492,'Report 1 Detail (571 D)'!$A:$S,11,FALSE))</f>
        <v/>
      </c>
      <c r="R626" s="55" t="str">
        <f>IF(VLOOKUP(ROW()-492,'Report 1 Detail (571 D)'!$A:$S,12,FALSE)="","",VLOOKUP(ROW()-492,'Report 1 Detail (571 D)'!$A:$S,12,FALSE))</f>
        <v/>
      </c>
      <c r="S626" s="55" t="str">
        <f>IF(VLOOKUP(ROW()-492,'Report 1 Detail (571 D)'!$A:$S,13,FALSE)="","",VLOOKUP(ROW()-492,'Report 1 Detail (571 D)'!$A:$S,13,FALSE))</f>
        <v/>
      </c>
      <c r="T626" s="55" t="str">
        <f>IF(VLOOKUP(ROW()-492,'Report 1 Detail (571 D)'!$A:$S,14,FALSE)="","",VLOOKUP(ROW()-492,'Report 1 Detail (571 D)'!$A:$S,14,FALSE))</f>
        <v/>
      </c>
      <c r="U626" s="55" t="str">
        <f>IF(VLOOKUP(ROW()-492,'Report 1 Detail (571 D)'!$A:$S,15,FALSE)="","",VLOOKUP(ROW()-492,'Report 1 Detail (571 D)'!$A:$S,15,FALSE))</f>
        <v/>
      </c>
      <c r="V626" s="55" t="str">
        <f>IF(VLOOKUP(ROW()-492,'Report 1 Detail (571 D)'!$A:$S,16,FALSE)="","",VLOOKUP(ROW()-492,'Report 1 Detail (571 D)'!$A:$S,16,FALSE))</f>
        <v/>
      </c>
      <c r="W626" s="55" t="str">
        <f>IF(VLOOKUP(ROW()-492,'Report 1 Detail (571 D)'!$A:$S,17,FALSE)="","",VLOOKUP(ROW()-492,'Report 1 Detail (571 D)'!$A:$S,17,FALSE))</f>
        <v/>
      </c>
      <c r="X626" s="104" t="str">
        <f>IF(VLOOKUP(ROW()-492,'Report 1 Detail (571 D)'!$A:$S,18,FALSE)="","",VLOOKUP(ROW()-492,'Report 1 Detail (571 D)'!$A:$S,18,FALSE))</f>
        <v/>
      </c>
      <c r="Y626" s="55" t="str">
        <f>IF(VLOOKUP(ROW()-492,'Report 1 Detail (571 D)'!$A:$S,19,FALSE)="","",VLOOKUP(ROW()-492,'Report 1 Detail (571 D)'!$A:$S,19,FALSE))</f>
        <v/>
      </c>
      <c r="Z626" s="55" t="s">
        <v>81</v>
      </c>
    </row>
    <row r="627" spans="8:26" x14ac:dyDescent="0.25">
      <c r="H627" s="55" t="str">
        <f>IF(VLOOKUP(ROW()-492,'Report 1 Detail (571 D)'!$A:$S,2,FALSE)="","",VLOOKUP(ROW()-492,'Report 1 Detail (571 D)'!$A:$S,2,FALSE))</f>
        <v/>
      </c>
      <c r="I627" s="104" t="str">
        <f>IF(VLOOKUP(ROW()-492,'Report 1 Detail (571 D)'!$A:$S,3,FALSE)="","",VLOOKUP(ROW()-492,'Report 1 Detail (571 D)'!$A:$S,3,FALSE))</f>
        <v/>
      </c>
      <c r="J627" s="55" t="str">
        <f>IF(VLOOKUP(ROW()-492,'Report 1 Detail (571 D)'!$A:$S,4,FALSE)="","",VLOOKUP(ROW()-492,'Report 1 Detail (571 D)'!$A:$S,4,FALSE))</f>
        <v/>
      </c>
      <c r="K627" s="55" t="str">
        <f>IF(VLOOKUP(ROW()-492,'Report 1 Detail (571 D)'!$A:$S,5,FALSE)="","",VLOOKUP(ROW()-492,'Report 1 Detail (571 D)'!$A:$S,5,FALSE))</f>
        <v/>
      </c>
      <c r="L627" s="55" t="str">
        <f>IF(VLOOKUP(ROW()-492,'Report 1 Detail (571 D)'!$A:$S,6,FALSE)="","",VLOOKUP(ROW()-492,'Report 1 Detail (571 D)'!$A:$S,6,FALSE))</f>
        <v/>
      </c>
      <c r="M627" s="55" t="str">
        <f>IF(VLOOKUP(ROW()-492,'Report 1 Detail (571 D)'!$A:$S,7,FALSE)="","",VLOOKUP(ROW()-492,'Report 1 Detail (571 D)'!$A:$S,7,FALSE))</f>
        <v/>
      </c>
      <c r="N627" s="55" t="str">
        <f>IF(VLOOKUP(ROW()-492,'Report 1 Detail (571 D)'!$A:$S,8,FALSE)="","",VLOOKUP(ROW()-492,'Report 1 Detail (571 D)'!$A:$S,8,FALSE))</f>
        <v/>
      </c>
      <c r="O627" s="55" t="str">
        <f>IF(VLOOKUP(ROW()-492,'Report 1 Detail (571 D)'!$A:$S,9,FALSE)="","",VLOOKUP(ROW()-492,'Report 1 Detail (571 D)'!$A:$S,9,FALSE))</f>
        <v/>
      </c>
      <c r="P627" s="55" t="str">
        <f>IF(VLOOKUP(ROW()-492,'Report 1 Detail (571 D)'!$A:$S,10,FALSE)="","",VLOOKUP(ROW()-492,'Report 1 Detail (571 D)'!$A:$S,10,FALSE))</f>
        <v/>
      </c>
      <c r="Q627" s="55" t="str">
        <f>IF(VLOOKUP(ROW()-492,'Report 1 Detail (571 D)'!$A:$S,11,FALSE)="","",VLOOKUP(ROW()-492,'Report 1 Detail (571 D)'!$A:$S,11,FALSE))</f>
        <v/>
      </c>
      <c r="R627" s="55" t="str">
        <f>IF(VLOOKUP(ROW()-492,'Report 1 Detail (571 D)'!$A:$S,12,FALSE)="","",VLOOKUP(ROW()-492,'Report 1 Detail (571 D)'!$A:$S,12,FALSE))</f>
        <v/>
      </c>
      <c r="S627" s="55" t="str">
        <f>IF(VLOOKUP(ROW()-492,'Report 1 Detail (571 D)'!$A:$S,13,FALSE)="","",VLOOKUP(ROW()-492,'Report 1 Detail (571 D)'!$A:$S,13,FALSE))</f>
        <v/>
      </c>
      <c r="T627" s="55" t="str">
        <f>IF(VLOOKUP(ROW()-492,'Report 1 Detail (571 D)'!$A:$S,14,FALSE)="","",VLOOKUP(ROW()-492,'Report 1 Detail (571 D)'!$A:$S,14,FALSE))</f>
        <v/>
      </c>
      <c r="U627" s="55" t="str">
        <f>IF(VLOOKUP(ROW()-492,'Report 1 Detail (571 D)'!$A:$S,15,FALSE)="","",VLOOKUP(ROW()-492,'Report 1 Detail (571 D)'!$A:$S,15,FALSE))</f>
        <v/>
      </c>
      <c r="V627" s="55" t="str">
        <f>IF(VLOOKUP(ROW()-492,'Report 1 Detail (571 D)'!$A:$S,16,FALSE)="","",VLOOKUP(ROW()-492,'Report 1 Detail (571 D)'!$A:$S,16,FALSE))</f>
        <v/>
      </c>
      <c r="W627" s="55" t="str">
        <f>IF(VLOOKUP(ROW()-492,'Report 1 Detail (571 D)'!$A:$S,17,FALSE)="","",VLOOKUP(ROW()-492,'Report 1 Detail (571 D)'!$A:$S,17,FALSE))</f>
        <v/>
      </c>
      <c r="X627" s="104" t="str">
        <f>IF(VLOOKUP(ROW()-492,'Report 1 Detail (571 D)'!$A:$S,18,FALSE)="","",VLOOKUP(ROW()-492,'Report 1 Detail (571 D)'!$A:$S,18,FALSE))</f>
        <v/>
      </c>
      <c r="Y627" s="55" t="str">
        <f>IF(VLOOKUP(ROW()-492,'Report 1 Detail (571 D)'!$A:$S,19,FALSE)="","",VLOOKUP(ROW()-492,'Report 1 Detail (571 D)'!$A:$S,19,FALSE))</f>
        <v/>
      </c>
      <c r="Z627" s="55" t="s">
        <v>81</v>
      </c>
    </row>
    <row r="628" spans="8:26" x14ac:dyDescent="0.25">
      <c r="H628" s="55" t="str">
        <f>IF(VLOOKUP(ROW()-492,'Report 1 Detail (571 D)'!$A:$S,2,FALSE)="","",VLOOKUP(ROW()-492,'Report 1 Detail (571 D)'!$A:$S,2,FALSE))</f>
        <v/>
      </c>
      <c r="I628" s="104" t="str">
        <f>IF(VLOOKUP(ROW()-492,'Report 1 Detail (571 D)'!$A:$S,3,FALSE)="","",VLOOKUP(ROW()-492,'Report 1 Detail (571 D)'!$A:$S,3,FALSE))</f>
        <v/>
      </c>
      <c r="J628" s="55" t="str">
        <f>IF(VLOOKUP(ROW()-492,'Report 1 Detail (571 D)'!$A:$S,4,FALSE)="","",VLOOKUP(ROW()-492,'Report 1 Detail (571 D)'!$A:$S,4,FALSE))</f>
        <v/>
      </c>
      <c r="K628" s="55" t="str">
        <f>IF(VLOOKUP(ROW()-492,'Report 1 Detail (571 D)'!$A:$S,5,FALSE)="","",VLOOKUP(ROW()-492,'Report 1 Detail (571 D)'!$A:$S,5,FALSE))</f>
        <v/>
      </c>
      <c r="L628" s="55" t="str">
        <f>IF(VLOOKUP(ROW()-492,'Report 1 Detail (571 D)'!$A:$S,6,FALSE)="","",VLOOKUP(ROW()-492,'Report 1 Detail (571 D)'!$A:$S,6,FALSE))</f>
        <v/>
      </c>
      <c r="M628" s="55" t="str">
        <f>IF(VLOOKUP(ROW()-492,'Report 1 Detail (571 D)'!$A:$S,7,FALSE)="","",VLOOKUP(ROW()-492,'Report 1 Detail (571 D)'!$A:$S,7,FALSE))</f>
        <v/>
      </c>
      <c r="N628" s="55" t="str">
        <f>IF(VLOOKUP(ROW()-492,'Report 1 Detail (571 D)'!$A:$S,8,FALSE)="","",VLOOKUP(ROW()-492,'Report 1 Detail (571 D)'!$A:$S,8,FALSE))</f>
        <v/>
      </c>
      <c r="O628" s="55" t="str">
        <f>IF(VLOOKUP(ROW()-492,'Report 1 Detail (571 D)'!$A:$S,9,FALSE)="","",VLOOKUP(ROW()-492,'Report 1 Detail (571 D)'!$A:$S,9,FALSE))</f>
        <v/>
      </c>
      <c r="P628" s="55" t="str">
        <f>IF(VLOOKUP(ROW()-492,'Report 1 Detail (571 D)'!$A:$S,10,FALSE)="","",VLOOKUP(ROW()-492,'Report 1 Detail (571 D)'!$A:$S,10,FALSE))</f>
        <v/>
      </c>
      <c r="Q628" s="55" t="str">
        <f>IF(VLOOKUP(ROW()-492,'Report 1 Detail (571 D)'!$A:$S,11,FALSE)="","",VLOOKUP(ROW()-492,'Report 1 Detail (571 D)'!$A:$S,11,FALSE))</f>
        <v/>
      </c>
      <c r="R628" s="55" t="str">
        <f>IF(VLOOKUP(ROW()-492,'Report 1 Detail (571 D)'!$A:$S,12,FALSE)="","",VLOOKUP(ROW()-492,'Report 1 Detail (571 D)'!$A:$S,12,FALSE))</f>
        <v/>
      </c>
      <c r="S628" s="55" t="str">
        <f>IF(VLOOKUP(ROW()-492,'Report 1 Detail (571 D)'!$A:$S,13,FALSE)="","",VLOOKUP(ROW()-492,'Report 1 Detail (571 D)'!$A:$S,13,FALSE))</f>
        <v/>
      </c>
      <c r="T628" s="55" t="str">
        <f>IF(VLOOKUP(ROW()-492,'Report 1 Detail (571 D)'!$A:$S,14,FALSE)="","",VLOOKUP(ROW()-492,'Report 1 Detail (571 D)'!$A:$S,14,FALSE))</f>
        <v/>
      </c>
      <c r="U628" s="55" t="str">
        <f>IF(VLOOKUP(ROW()-492,'Report 1 Detail (571 D)'!$A:$S,15,FALSE)="","",VLOOKUP(ROW()-492,'Report 1 Detail (571 D)'!$A:$S,15,FALSE))</f>
        <v/>
      </c>
      <c r="V628" s="55" t="str">
        <f>IF(VLOOKUP(ROW()-492,'Report 1 Detail (571 D)'!$A:$S,16,FALSE)="","",VLOOKUP(ROW()-492,'Report 1 Detail (571 D)'!$A:$S,16,FALSE))</f>
        <v/>
      </c>
      <c r="W628" s="55" t="str">
        <f>IF(VLOOKUP(ROW()-492,'Report 1 Detail (571 D)'!$A:$S,17,FALSE)="","",VLOOKUP(ROW()-492,'Report 1 Detail (571 D)'!$A:$S,17,FALSE))</f>
        <v/>
      </c>
      <c r="X628" s="104" t="str">
        <f>IF(VLOOKUP(ROW()-492,'Report 1 Detail (571 D)'!$A:$S,18,FALSE)="","",VLOOKUP(ROW()-492,'Report 1 Detail (571 D)'!$A:$S,18,FALSE))</f>
        <v/>
      </c>
      <c r="Y628" s="55" t="str">
        <f>IF(VLOOKUP(ROW()-492,'Report 1 Detail (571 D)'!$A:$S,19,FALSE)="","",VLOOKUP(ROW()-492,'Report 1 Detail (571 D)'!$A:$S,19,FALSE))</f>
        <v/>
      </c>
      <c r="Z628" s="55" t="s">
        <v>81</v>
      </c>
    </row>
    <row r="629" spans="8:26" x14ac:dyDescent="0.25">
      <c r="H629" s="55" t="str">
        <f>IF(VLOOKUP(ROW()-492,'Report 1 Detail (571 D)'!$A:$S,2,FALSE)="","",VLOOKUP(ROW()-492,'Report 1 Detail (571 D)'!$A:$S,2,FALSE))</f>
        <v/>
      </c>
      <c r="I629" s="104" t="str">
        <f>IF(VLOOKUP(ROW()-492,'Report 1 Detail (571 D)'!$A:$S,3,FALSE)="","",VLOOKUP(ROW()-492,'Report 1 Detail (571 D)'!$A:$S,3,FALSE))</f>
        <v/>
      </c>
      <c r="J629" s="55" t="str">
        <f>IF(VLOOKUP(ROW()-492,'Report 1 Detail (571 D)'!$A:$S,4,FALSE)="","",VLOOKUP(ROW()-492,'Report 1 Detail (571 D)'!$A:$S,4,FALSE))</f>
        <v/>
      </c>
      <c r="K629" s="55" t="str">
        <f>IF(VLOOKUP(ROW()-492,'Report 1 Detail (571 D)'!$A:$S,5,FALSE)="","",VLOOKUP(ROW()-492,'Report 1 Detail (571 D)'!$A:$S,5,FALSE))</f>
        <v/>
      </c>
      <c r="L629" s="55" t="str">
        <f>IF(VLOOKUP(ROW()-492,'Report 1 Detail (571 D)'!$A:$S,6,FALSE)="","",VLOOKUP(ROW()-492,'Report 1 Detail (571 D)'!$A:$S,6,FALSE))</f>
        <v/>
      </c>
      <c r="M629" s="55" t="str">
        <f>IF(VLOOKUP(ROW()-492,'Report 1 Detail (571 D)'!$A:$S,7,FALSE)="","",VLOOKUP(ROW()-492,'Report 1 Detail (571 D)'!$A:$S,7,FALSE))</f>
        <v/>
      </c>
      <c r="N629" s="55" t="str">
        <f>IF(VLOOKUP(ROW()-492,'Report 1 Detail (571 D)'!$A:$S,8,FALSE)="","",VLOOKUP(ROW()-492,'Report 1 Detail (571 D)'!$A:$S,8,FALSE))</f>
        <v/>
      </c>
      <c r="O629" s="55" t="str">
        <f>IF(VLOOKUP(ROW()-492,'Report 1 Detail (571 D)'!$A:$S,9,FALSE)="","",VLOOKUP(ROW()-492,'Report 1 Detail (571 D)'!$A:$S,9,FALSE))</f>
        <v/>
      </c>
      <c r="P629" s="55" t="str">
        <f>IF(VLOOKUP(ROW()-492,'Report 1 Detail (571 D)'!$A:$S,10,FALSE)="","",VLOOKUP(ROW()-492,'Report 1 Detail (571 D)'!$A:$S,10,FALSE))</f>
        <v/>
      </c>
      <c r="Q629" s="55" t="str">
        <f>IF(VLOOKUP(ROW()-492,'Report 1 Detail (571 D)'!$A:$S,11,FALSE)="","",VLOOKUP(ROW()-492,'Report 1 Detail (571 D)'!$A:$S,11,FALSE))</f>
        <v/>
      </c>
      <c r="R629" s="55" t="str">
        <f>IF(VLOOKUP(ROW()-492,'Report 1 Detail (571 D)'!$A:$S,12,FALSE)="","",VLOOKUP(ROW()-492,'Report 1 Detail (571 D)'!$A:$S,12,FALSE))</f>
        <v/>
      </c>
      <c r="S629" s="55" t="str">
        <f>IF(VLOOKUP(ROW()-492,'Report 1 Detail (571 D)'!$A:$S,13,FALSE)="","",VLOOKUP(ROW()-492,'Report 1 Detail (571 D)'!$A:$S,13,FALSE))</f>
        <v/>
      </c>
      <c r="T629" s="55" t="str">
        <f>IF(VLOOKUP(ROW()-492,'Report 1 Detail (571 D)'!$A:$S,14,FALSE)="","",VLOOKUP(ROW()-492,'Report 1 Detail (571 D)'!$A:$S,14,FALSE))</f>
        <v/>
      </c>
      <c r="U629" s="55" t="str">
        <f>IF(VLOOKUP(ROW()-492,'Report 1 Detail (571 D)'!$A:$S,15,FALSE)="","",VLOOKUP(ROW()-492,'Report 1 Detail (571 D)'!$A:$S,15,FALSE))</f>
        <v/>
      </c>
      <c r="V629" s="55" t="str">
        <f>IF(VLOOKUP(ROW()-492,'Report 1 Detail (571 D)'!$A:$S,16,FALSE)="","",VLOOKUP(ROW()-492,'Report 1 Detail (571 D)'!$A:$S,16,FALSE))</f>
        <v/>
      </c>
      <c r="W629" s="55" t="str">
        <f>IF(VLOOKUP(ROW()-492,'Report 1 Detail (571 D)'!$A:$S,17,FALSE)="","",VLOOKUP(ROW()-492,'Report 1 Detail (571 D)'!$A:$S,17,FALSE))</f>
        <v/>
      </c>
      <c r="X629" s="104" t="str">
        <f>IF(VLOOKUP(ROW()-492,'Report 1 Detail (571 D)'!$A:$S,18,FALSE)="","",VLOOKUP(ROW()-492,'Report 1 Detail (571 D)'!$A:$S,18,FALSE))</f>
        <v/>
      </c>
      <c r="Y629" s="55" t="str">
        <f>IF(VLOOKUP(ROW()-492,'Report 1 Detail (571 D)'!$A:$S,19,FALSE)="","",VLOOKUP(ROW()-492,'Report 1 Detail (571 D)'!$A:$S,19,FALSE))</f>
        <v/>
      </c>
      <c r="Z629" s="55" t="s">
        <v>81</v>
      </c>
    </row>
    <row r="630" spans="8:26" x14ac:dyDescent="0.25">
      <c r="H630" s="55" t="str">
        <f>IF(VLOOKUP(ROW()-492,'Report 1 Detail (571 D)'!$A:$S,2,FALSE)="","",VLOOKUP(ROW()-492,'Report 1 Detail (571 D)'!$A:$S,2,FALSE))</f>
        <v/>
      </c>
      <c r="I630" s="104" t="str">
        <f>IF(VLOOKUP(ROW()-492,'Report 1 Detail (571 D)'!$A:$S,3,FALSE)="","",VLOOKUP(ROW()-492,'Report 1 Detail (571 D)'!$A:$S,3,FALSE))</f>
        <v/>
      </c>
      <c r="J630" s="55" t="str">
        <f>IF(VLOOKUP(ROW()-492,'Report 1 Detail (571 D)'!$A:$S,4,FALSE)="","",VLOOKUP(ROW()-492,'Report 1 Detail (571 D)'!$A:$S,4,FALSE))</f>
        <v/>
      </c>
      <c r="K630" s="55" t="str">
        <f>IF(VLOOKUP(ROW()-492,'Report 1 Detail (571 D)'!$A:$S,5,FALSE)="","",VLOOKUP(ROW()-492,'Report 1 Detail (571 D)'!$A:$S,5,FALSE))</f>
        <v/>
      </c>
      <c r="L630" s="55" t="str">
        <f>IF(VLOOKUP(ROW()-492,'Report 1 Detail (571 D)'!$A:$S,6,FALSE)="","",VLOOKUP(ROW()-492,'Report 1 Detail (571 D)'!$A:$S,6,FALSE))</f>
        <v/>
      </c>
      <c r="M630" s="55" t="str">
        <f>IF(VLOOKUP(ROW()-492,'Report 1 Detail (571 D)'!$A:$S,7,FALSE)="","",VLOOKUP(ROW()-492,'Report 1 Detail (571 D)'!$A:$S,7,FALSE))</f>
        <v/>
      </c>
      <c r="N630" s="55" t="str">
        <f>IF(VLOOKUP(ROW()-492,'Report 1 Detail (571 D)'!$A:$S,8,FALSE)="","",VLOOKUP(ROW()-492,'Report 1 Detail (571 D)'!$A:$S,8,FALSE))</f>
        <v/>
      </c>
      <c r="O630" s="55" t="str">
        <f>IF(VLOOKUP(ROW()-492,'Report 1 Detail (571 D)'!$A:$S,9,FALSE)="","",VLOOKUP(ROW()-492,'Report 1 Detail (571 D)'!$A:$S,9,FALSE))</f>
        <v/>
      </c>
      <c r="P630" s="55" t="str">
        <f>IF(VLOOKUP(ROW()-492,'Report 1 Detail (571 D)'!$A:$S,10,FALSE)="","",VLOOKUP(ROW()-492,'Report 1 Detail (571 D)'!$A:$S,10,FALSE))</f>
        <v/>
      </c>
      <c r="Q630" s="55" t="str">
        <f>IF(VLOOKUP(ROW()-492,'Report 1 Detail (571 D)'!$A:$S,11,FALSE)="","",VLOOKUP(ROW()-492,'Report 1 Detail (571 D)'!$A:$S,11,FALSE))</f>
        <v/>
      </c>
      <c r="R630" s="55" t="str">
        <f>IF(VLOOKUP(ROW()-492,'Report 1 Detail (571 D)'!$A:$S,12,FALSE)="","",VLOOKUP(ROW()-492,'Report 1 Detail (571 D)'!$A:$S,12,FALSE))</f>
        <v/>
      </c>
      <c r="S630" s="55" t="str">
        <f>IF(VLOOKUP(ROW()-492,'Report 1 Detail (571 D)'!$A:$S,13,FALSE)="","",VLOOKUP(ROW()-492,'Report 1 Detail (571 D)'!$A:$S,13,FALSE))</f>
        <v/>
      </c>
      <c r="T630" s="55" t="str">
        <f>IF(VLOOKUP(ROW()-492,'Report 1 Detail (571 D)'!$A:$S,14,FALSE)="","",VLOOKUP(ROW()-492,'Report 1 Detail (571 D)'!$A:$S,14,FALSE))</f>
        <v/>
      </c>
      <c r="U630" s="55" t="str">
        <f>IF(VLOOKUP(ROW()-492,'Report 1 Detail (571 D)'!$A:$S,15,FALSE)="","",VLOOKUP(ROW()-492,'Report 1 Detail (571 D)'!$A:$S,15,FALSE))</f>
        <v/>
      </c>
      <c r="V630" s="55" t="str">
        <f>IF(VLOOKUP(ROW()-492,'Report 1 Detail (571 D)'!$A:$S,16,FALSE)="","",VLOOKUP(ROW()-492,'Report 1 Detail (571 D)'!$A:$S,16,FALSE))</f>
        <v/>
      </c>
      <c r="W630" s="55" t="str">
        <f>IF(VLOOKUP(ROW()-492,'Report 1 Detail (571 D)'!$A:$S,17,FALSE)="","",VLOOKUP(ROW()-492,'Report 1 Detail (571 D)'!$A:$S,17,FALSE))</f>
        <v/>
      </c>
      <c r="X630" s="104" t="str">
        <f>IF(VLOOKUP(ROW()-492,'Report 1 Detail (571 D)'!$A:$S,18,FALSE)="","",VLOOKUP(ROW()-492,'Report 1 Detail (571 D)'!$A:$S,18,FALSE))</f>
        <v/>
      </c>
      <c r="Y630" s="55" t="str">
        <f>IF(VLOOKUP(ROW()-492,'Report 1 Detail (571 D)'!$A:$S,19,FALSE)="","",VLOOKUP(ROW()-492,'Report 1 Detail (571 D)'!$A:$S,19,FALSE))</f>
        <v/>
      </c>
      <c r="Z630" s="55" t="s">
        <v>81</v>
      </c>
    </row>
    <row r="631" spans="8:26" x14ac:dyDescent="0.25">
      <c r="H631" s="55" t="str">
        <f>IF(VLOOKUP(ROW()-492,'Report 1 Detail (571 D)'!$A:$S,2,FALSE)="","",VLOOKUP(ROW()-492,'Report 1 Detail (571 D)'!$A:$S,2,FALSE))</f>
        <v/>
      </c>
      <c r="I631" s="104" t="str">
        <f>IF(VLOOKUP(ROW()-492,'Report 1 Detail (571 D)'!$A:$S,3,FALSE)="","",VLOOKUP(ROW()-492,'Report 1 Detail (571 D)'!$A:$S,3,FALSE))</f>
        <v/>
      </c>
      <c r="J631" s="55" t="str">
        <f>IF(VLOOKUP(ROW()-492,'Report 1 Detail (571 D)'!$A:$S,4,FALSE)="","",VLOOKUP(ROW()-492,'Report 1 Detail (571 D)'!$A:$S,4,FALSE))</f>
        <v/>
      </c>
      <c r="K631" s="55" t="str">
        <f>IF(VLOOKUP(ROW()-492,'Report 1 Detail (571 D)'!$A:$S,5,FALSE)="","",VLOOKUP(ROW()-492,'Report 1 Detail (571 D)'!$A:$S,5,FALSE))</f>
        <v/>
      </c>
      <c r="L631" s="55" t="str">
        <f>IF(VLOOKUP(ROW()-492,'Report 1 Detail (571 D)'!$A:$S,6,FALSE)="","",VLOOKUP(ROW()-492,'Report 1 Detail (571 D)'!$A:$S,6,FALSE))</f>
        <v/>
      </c>
      <c r="M631" s="55" t="str">
        <f>IF(VLOOKUP(ROW()-492,'Report 1 Detail (571 D)'!$A:$S,7,FALSE)="","",VLOOKUP(ROW()-492,'Report 1 Detail (571 D)'!$A:$S,7,FALSE))</f>
        <v/>
      </c>
      <c r="N631" s="55" t="str">
        <f>IF(VLOOKUP(ROW()-492,'Report 1 Detail (571 D)'!$A:$S,8,FALSE)="","",VLOOKUP(ROW()-492,'Report 1 Detail (571 D)'!$A:$S,8,FALSE))</f>
        <v/>
      </c>
      <c r="O631" s="55" t="str">
        <f>IF(VLOOKUP(ROW()-492,'Report 1 Detail (571 D)'!$A:$S,9,FALSE)="","",VLOOKUP(ROW()-492,'Report 1 Detail (571 D)'!$A:$S,9,FALSE))</f>
        <v/>
      </c>
      <c r="P631" s="55" t="str">
        <f>IF(VLOOKUP(ROW()-492,'Report 1 Detail (571 D)'!$A:$S,10,FALSE)="","",VLOOKUP(ROW()-492,'Report 1 Detail (571 D)'!$A:$S,10,FALSE))</f>
        <v/>
      </c>
      <c r="Q631" s="55" t="str">
        <f>IF(VLOOKUP(ROW()-492,'Report 1 Detail (571 D)'!$A:$S,11,FALSE)="","",VLOOKUP(ROW()-492,'Report 1 Detail (571 D)'!$A:$S,11,FALSE))</f>
        <v/>
      </c>
      <c r="R631" s="55" t="str">
        <f>IF(VLOOKUP(ROW()-492,'Report 1 Detail (571 D)'!$A:$S,12,FALSE)="","",VLOOKUP(ROW()-492,'Report 1 Detail (571 D)'!$A:$S,12,FALSE))</f>
        <v/>
      </c>
      <c r="S631" s="55" t="str">
        <f>IF(VLOOKUP(ROW()-492,'Report 1 Detail (571 D)'!$A:$S,13,FALSE)="","",VLOOKUP(ROW()-492,'Report 1 Detail (571 D)'!$A:$S,13,FALSE))</f>
        <v/>
      </c>
      <c r="T631" s="55" t="str">
        <f>IF(VLOOKUP(ROW()-492,'Report 1 Detail (571 D)'!$A:$S,14,FALSE)="","",VLOOKUP(ROW()-492,'Report 1 Detail (571 D)'!$A:$S,14,FALSE))</f>
        <v/>
      </c>
      <c r="U631" s="55" t="str">
        <f>IF(VLOOKUP(ROW()-492,'Report 1 Detail (571 D)'!$A:$S,15,FALSE)="","",VLOOKUP(ROW()-492,'Report 1 Detail (571 D)'!$A:$S,15,FALSE))</f>
        <v/>
      </c>
      <c r="V631" s="55" t="str">
        <f>IF(VLOOKUP(ROW()-492,'Report 1 Detail (571 D)'!$A:$S,16,FALSE)="","",VLOOKUP(ROW()-492,'Report 1 Detail (571 D)'!$A:$S,16,FALSE))</f>
        <v/>
      </c>
      <c r="W631" s="55" t="str">
        <f>IF(VLOOKUP(ROW()-492,'Report 1 Detail (571 D)'!$A:$S,17,FALSE)="","",VLOOKUP(ROW()-492,'Report 1 Detail (571 D)'!$A:$S,17,FALSE))</f>
        <v/>
      </c>
      <c r="X631" s="104" t="str">
        <f>IF(VLOOKUP(ROW()-492,'Report 1 Detail (571 D)'!$A:$S,18,FALSE)="","",VLOOKUP(ROW()-492,'Report 1 Detail (571 D)'!$A:$S,18,FALSE))</f>
        <v/>
      </c>
      <c r="Y631" s="55" t="str">
        <f>IF(VLOOKUP(ROW()-492,'Report 1 Detail (571 D)'!$A:$S,19,FALSE)="","",VLOOKUP(ROW()-492,'Report 1 Detail (571 D)'!$A:$S,19,FALSE))</f>
        <v/>
      </c>
      <c r="Z631" s="55" t="s">
        <v>81</v>
      </c>
    </row>
    <row r="632" spans="8:26" x14ac:dyDescent="0.25">
      <c r="H632" s="55" t="str">
        <f>IF(VLOOKUP(ROW()-492,'Report 1 Detail (571 D)'!$A:$S,2,FALSE)="","",VLOOKUP(ROW()-492,'Report 1 Detail (571 D)'!$A:$S,2,FALSE))</f>
        <v/>
      </c>
      <c r="I632" s="104" t="str">
        <f>IF(VLOOKUP(ROW()-492,'Report 1 Detail (571 D)'!$A:$S,3,FALSE)="","",VLOOKUP(ROW()-492,'Report 1 Detail (571 D)'!$A:$S,3,FALSE))</f>
        <v/>
      </c>
      <c r="J632" s="55" t="str">
        <f>IF(VLOOKUP(ROW()-492,'Report 1 Detail (571 D)'!$A:$S,4,FALSE)="","",VLOOKUP(ROW()-492,'Report 1 Detail (571 D)'!$A:$S,4,FALSE))</f>
        <v/>
      </c>
      <c r="K632" s="55" t="str">
        <f>IF(VLOOKUP(ROW()-492,'Report 1 Detail (571 D)'!$A:$S,5,FALSE)="","",VLOOKUP(ROW()-492,'Report 1 Detail (571 D)'!$A:$S,5,FALSE))</f>
        <v/>
      </c>
      <c r="L632" s="55" t="str">
        <f>IF(VLOOKUP(ROW()-492,'Report 1 Detail (571 D)'!$A:$S,6,FALSE)="","",VLOOKUP(ROW()-492,'Report 1 Detail (571 D)'!$A:$S,6,FALSE))</f>
        <v/>
      </c>
      <c r="M632" s="55" t="str">
        <f>IF(VLOOKUP(ROW()-492,'Report 1 Detail (571 D)'!$A:$S,7,FALSE)="","",VLOOKUP(ROW()-492,'Report 1 Detail (571 D)'!$A:$S,7,FALSE))</f>
        <v/>
      </c>
      <c r="N632" s="55" t="str">
        <f>IF(VLOOKUP(ROW()-492,'Report 1 Detail (571 D)'!$A:$S,8,FALSE)="","",VLOOKUP(ROW()-492,'Report 1 Detail (571 D)'!$A:$S,8,FALSE))</f>
        <v/>
      </c>
      <c r="O632" s="55" t="str">
        <f>IF(VLOOKUP(ROW()-492,'Report 1 Detail (571 D)'!$A:$S,9,FALSE)="","",VLOOKUP(ROW()-492,'Report 1 Detail (571 D)'!$A:$S,9,FALSE))</f>
        <v/>
      </c>
      <c r="P632" s="55" t="str">
        <f>IF(VLOOKUP(ROW()-492,'Report 1 Detail (571 D)'!$A:$S,10,FALSE)="","",VLOOKUP(ROW()-492,'Report 1 Detail (571 D)'!$A:$S,10,FALSE))</f>
        <v/>
      </c>
      <c r="Q632" s="55" t="str">
        <f>IF(VLOOKUP(ROW()-492,'Report 1 Detail (571 D)'!$A:$S,11,FALSE)="","",VLOOKUP(ROW()-492,'Report 1 Detail (571 D)'!$A:$S,11,FALSE))</f>
        <v/>
      </c>
      <c r="R632" s="55" t="str">
        <f>IF(VLOOKUP(ROW()-492,'Report 1 Detail (571 D)'!$A:$S,12,FALSE)="","",VLOOKUP(ROW()-492,'Report 1 Detail (571 D)'!$A:$S,12,FALSE))</f>
        <v/>
      </c>
      <c r="S632" s="55" t="str">
        <f>IF(VLOOKUP(ROW()-492,'Report 1 Detail (571 D)'!$A:$S,13,FALSE)="","",VLOOKUP(ROW()-492,'Report 1 Detail (571 D)'!$A:$S,13,FALSE))</f>
        <v/>
      </c>
      <c r="T632" s="55" t="str">
        <f>IF(VLOOKUP(ROW()-492,'Report 1 Detail (571 D)'!$A:$S,14,FALSE)="","",VLOOKUP(ROW()-492,'Report 1 Detail (571 D)'!$A:$S,14,FALSE))</f>
        <v/>
      </c>
      <c r="U632" s="55" t="str">
        <f>IF(VLOOKUP(ROW()-492,'Report 1 Detail (571 D)'!$A:$S,15,FALSE)="","",VLOOKUP(ROW()-492,'Report 1 Detail (571 D)'!$A:$S,15,FALSE))</f>
        <v/>
      </c>
      <c r="V632" s="55" t="str">
        <f>IF(VLOOKUP(ROW()-492,'Report 1 Detail (571 D)'!$A:$S,16,FALSE)="","",VLOOKUP(ROW()-492,'Report 1 Detail (571 D)'!$A:$S,16,FALSE))</f>
        <v/>
      </c>
      <c r="W632" s="55" t="str">
        <f>IF(VLOOKUP(ROW()-492,'Report 1 Detail (571 D)'!$A:$S,17,FALSE)="","",VLOOKUP(ROW()-492,'Report 1 Detail (571 D)'!$A:$S,17,FALSE))</f>
        <v/>
      </c>
      <c r="X632" s="104" t="str">
        <f>IF(VLOOKUP(ROW()-492,'Report 1 Detail (571 D)'!$A:$S,18,FALSE)="","",VLOOKUP(ROW()-492,'Report 1 Detail (571 D)'!$A:$S,18,FALSE))</f>
        <v/>
      </c>
      <c r="Y632" s="55" t="str">
        <f>IF(VLOOKUP(ROW()-492,'Report 1 Detail (571 D)'!$A:$S,19,FALSE)="","",VLOOKUP(ROW()-492,'Report 1 Detail (571 D)'!$A:$S,19,FALSE))</f>
        <v/>
      </c>
      <c r="Z632" s="55" t="s">
        <v>81</v>
      </c>
    </row>
    <row r="633" spans="8:26" x14ac:dyDescent="0.25">
      <c r="H633" s="55" t="str">
        <f>IF(VLOOKUP(ROW()-492,'Report 1 Detail (571 D)'!$A:$S,2,FALSE)="","",VLOOKUP(ROW()-492,'Report 1 Detail (571 D)'!$A:$S,2,FALSE))</f>
        <v/>
      </c>
      <c r="I633" s="104" t="str">
        <f>IF(VLOOKUP(ROW()-492,'Report 1 Detail (571 D)'!$A:$S,3,FALSE)="","",VLOOKUP(ROW()-492,'Report 1 Detail (571 D)'!$A:$S,3,FALSE))</f>
        <v/>
      </c>
      <c r="J633" s="55" t="str">
        <f>IF(VLOOKUP(ROW()-492,'Report 1 Detail (571 D)'!$A:$S,4,FALSE)="","",VLOOKUP(ROW()-492,'Report 1 Detail (571 D)'!$A:$S,4,FALSE))</f>
        <v/>
      </c>
      <c r="K633" s="55" t="str">
        <f>IF(VLOOKUP(ROW()-492,'Report 1 Detail (571 D)'!$A:$S,5,FALSE)="","",VLOOKUP(ROW()-492,'Report 1 Detail (571 D)'!$A:$S,5,FALSE))</f>
        <v/>
      </c>
      <c r="L633" s="55" t="str">
        <f>IF(VLOOKUP(ROW()-492,'Report 1 Detail (571 D)'!$A:$S,6,FALSE)="","",VLOOKUP(ROW()-492,'Report 1 Detail (571 D)'!$A:$S,6,FALSE))</f>
        <v/>
      </c>
      <c r="M633" s="55" t="str">
        <f>IF(VLOOKUP(ROW()-492,'Report 1 Detail (571 D)'!$A:$S,7,FALSE)="","",VLOOKUP(ROW()-492,'Report 1 Detail (571 D)'!$A:$S,7,FALSE))</f>
        <v/>
      </c>
      <c r="N633" s="55" t="str">
        <f>IF(VLOOKUP(ROW()-492,'Report 1 Detail (571 D)'!$A:$S,8,FALSE)="","",VLOOKUP(ROW()-492,'Report 1 Detail (571 D)'!$A:$S,8,FALSE))</f>
        <v/>
      </c>
      <c r="O633" s="55" t="str">
        <f>IF(VLOOKUP(ROW()-492,'Report 1 Detail (571 D)'!$A:$S,9,FALSE)="","",VLOOKUP(ROW()-492,'Report 1 Detail (571 D)'!$A:$S,9,FALSE))</f>
        <v/>
      </c>
      <c r="P633" s="55" t="str">
        <f>IF(VLOOKUP(ROW()-492,'Report 1 Detail (571 D)'!$A:$S,10,FALSE)="","",VLOOKUP(ROW()-492,'Report 1 Detail (571 D)'!$A:$S,10,FALSE))</f>
        <v/>
      </c>
      <c r="Q633" s="55" t="str">
        <f>IF(VLOOKUP(ROW()-492,'Report 1 Detail (571 D)'!$A:$S,11,FALSE)="","",VLOOKUP(ROW()-492,'Report 1 Detail (571 D)'!$A:$S,11,FALSE))</f>
        <v/>
      </c>
      <c r="R633" s="55" t="str">
        <f>IF(VLOOKUP(ROW()-492,'Report 1 Detail (571 D)'!$A:$S,12,FALSE)="","",VLOOKUP(ROW()-492,'Report 1 Detail (571 D)'!$A:$S,12,FALSE))</f>
        <v/>
      </c>
      <c r="S633" s="55" t="str">
        <f>IF(VLOOKUP(ROW()-492,'Report 1 Detail (571 D)'!$A:$S,13,FALSE)="","",VLOOKUP(ROW()-492,'Report 1 Detail (571 D)'!$A:$S,13,FALSE))</f>
        <v/>
      </c>
      <c r="T633" s="55" t="str">
        <f>IF(VLOOKUP(ROW()-492,'Report 1 Detail (571 D)'!$A:$S,14,FALSE)="","",VLOOKUP(ROW()-492,'Report 1 Detail (571 D)'!$A:$S,14,FALSE))</f>
        <v/>
      </c>
      <c r="U633" s="55" t="str">
        <f>IF(VLOOKUP(ROW()-492,'Report 1 Detail (571 D)'!$A:$S,15,FALSE)="","",VLOOKUP(ROW()-492,'Report 1 Detail (571 D)'!$A:$S,15,FALSE))</f>
        <v/>
      </c>
      <c r="V633" s="55" t="str">
        <f>IF(VLOOKUP(ROW()-492,'Report 1 Detail (571 D)'!$A:$S,16,FALSE)="","",VLOOKUP(ROW()-492,'Report 1 Detail (571 D)'!$A:$S,16,FALSE))</f>
        <v/>
      </c>
      <c r="W633" s="55" t="str">
        <f>IF(VLOOKUP(ROW()-492,'Report 1 Detail (571 D)'!$A:$S,17,FALSE)="","",VLOOKUP(ROW()-492,'Report 1 Detail (571 D)'!$A:$S,17,FALSE))</f>
        <v/>
      </c>
      <c r="X633" s="104" t="str">
        <f>IF(VLOOKUP(ROW()-492,'Report 1 Detail (571 D)'!$A:$S,18,FALSE)="","",VLOOKUP(ROW()-492,'Report 1 Detail (571 D)'!$A:$S,18,FALSE))</f>
        <v/>
      </c>
      <c r="Y633" s="55" t="str">
        <f>IF(VLOOKUP(ROW()-492,'Report 1 Detail (571 D)'!$A:$S,19,FALSE)="","",VLOOKUP(ROW()-492,'Report 1 Detail (571 D)'!$A:$S,19,FALSE))</f>
        <v/>
      </c>
      <c r="Z633" s="55" t="s">
        <v>81</v>
      </c>
    </row>
    <row r="634" spans="8:26" x14ac:dyDescent="0.25">
      <c r="H634" s="55" t="str">
        <f>IF(VLOOKUP(ROW()-492,'Report 1 Detail (571 D)'!$A:$S,2,FALSE)="","",VLOOKUP(ROW()-492,'Report 1 Detail (571 D)'!$A:$S,2,FALSE))</f>
        <v/>
      </c>
      <c r="I634" s="104" t="str">
        <f>IF(VLOOKUP(ROW()-492,'Report 1 Detail (571 D)'!$A:$S,3,FALSE)="","",VLOOKUP(ROW()-492,'Report 1 Detail (571 D)'!$A:$S,3,FALSE))</f>
        <v/>
      </c>
      <c r="J634" s="55" t="str">
        <f>IF(VLOOKUP(ROW()-492,'Report 1 Detail (571 D)'!$A:$S,4,FALSE)="","",VLOOKUP(ROW()-492,'Report 1 Detail (571 D)'!$A:$S,4,FALSE))</f>
        <v/>
      </c>
      <c r="K634" s="55" t="str">
        <f>IF(VLOOKUP(ROW()-492,'Report 1 Detail (571 D)'!$A:$S,5,FALSE)="","",VLOOKUP(ROW()-492,'Report 1 Detail (571 D)'!$A:$S,5,FALSE))</f>
        <v/>
      </c>
      <c r="L634" s="55" t="str">
        <f>IF(VLOOKUP(ROW()-492,'Report 1 Detail (571 D)'!$A:$S,6,FALSE)="","",VLOOKUP(ROW()-492,'Report 1 Detail (571 D)'!$A:$S,6,FALSE))</f>
        <v/>
      </c>
      <c r="M634" s="55" t="str">
        <f>IF(VLOOKUP(ROW()-492,'Report 1 Detail (571 D)'!$A:$S,7,FALSE)="","",VLOOKUP(ROW()-492,'Report 1 Detail (571 D)'!$A:$S,7,FALSE))</f>
        <v/>
      </c>
      <c r="N634" s="55" t="str">
        <f>IF(VLOOKUP(ROW()-492,'Report 1 Detail (571 D)'!$A:$S,8,FALSE)="","",VLOOKUP(ROW()-492,'Report 1 Detail (571 D)'!$A:$S,8,FALSE))</f>
        <v/>
      </c>
      <c r="O634" s="55" t="str">
        <f>IF(VLOOKUP(ROW()-492,'Report 1 Detail (571 D)'!$A:$S,9,FALSE)="","",VLOOKUP(ROW()-492,'Report 1 Detail (571 D)'!$A:$S,9,FALSE))</f>
        <v/>
      </c>
      <c r="P634" s="55" t="str">
        <f>IF(VLOOKUP(ROW()-492,'Report 1 Detail (571 D)'!$A:$S,10,FALSE)="","",VLOOKUP(ROW()-492,'Report 1 Detail (571 D)'!$A:$S,10,FALSE))</f>
        <v/>
      </c>
      <c r="Q634" s="55" t="str">
        <f>IF(VLOOKUP(ROW()-492,'Report 1 Detail (571 D)'!$A:$S,11,FALSE)="","",VLOOKUP(ROW()-492,'Report 1 Detail (571 D)'!$A:$S,11,FALSE))</f>
        <v/>
      </c>
      <c r="R634" s="55" t="str">
        <f>IF(VLOOKUP(ROW()-492,'Report 1 Detail (571 D)'!$A:$S,12,FALSE)="","",VLOOKUP(ROW()-492,'Report 1 Detail (571 D)'!$A:$S,12,FALSE))</f>
        <v/>
      </c>
      <c r="S634" s="55" t="str">
        <f>IF(VLOOKUP(ROW()-492,'Report 1 Detail (571 D)'!$A:$S,13,FALSE)="","",VLOOKUP(ROW()-492,'Report 1 Detail (571 D)'!$A:$S,13,FALSE))</f>
        <v/>
      </c>
      <c r="T634" s="55" t="str">
        <f>IF(VLOOKUP(ROW()-492,'Report 1 Detail (571 D)'!$A:$S,14,FALSE)="","",VLOOKUP(ROW()-492,'Report 1 Detail (571 D)'!$A:$S,14,FALSE))</f>
        <v/>
      </c>
      <c r="U634" s="55" t="str">
        <f>IF(VLOOKUP(ROW()-492,'Report 1 Detail (571 D)'!$A:$S,15,FALSE)="","",VLOOKUP(ROW()-492,'Report 1 Detail (571 D)'!$A:$S,15,FALSE))</f>
        <v/>
      </c>
      <c r="V634" s="55" t="str">
        <f>IF(VLOOKUP(ROW()-492,'Report 1 Detail (571 D)'!$A:$S,16,FALSE)="","",VLOOKUP(ROW()-492,'Report 1 Detail (571 D)'!$A:$S,16,FALSE))</f>
        <v/>
      </c>
      <c r="W634" s="55" t="str">
        <f>IF(VLOOKUP(ROW()-492,'Report 1 Detail (571 D)'!$A:$S,17,FALSE)="","",VLOOKUP(ROW()-492,'Report 1 Detail (571 D)'!$A:$S,17,FALSE))</f>
        <v/>
      </c>
      <c r="X634" s="104" t="str">
        <f>IF(VLOOKUP(ROW()-492,'Report 1 Detail (571 D)'!$A:$S,18,FALSE)="","",VLOOKUP(ROW()-492,'Report 1 Detail (571 D)'!$A:$S,18,FALSE))</f>
        <v/>
      </c>
      <c r="Y634" s="55" t="str">
        <f>IF(VLOOKUP(ROW()-492,'Report 1 Detail (571 D)'!$A:$S,19,FALSE)="","",VLOOKUP(ROW()-492,'Report 1 Detail (571 D)'!$A:$S,19,FALSE))</f>
        <v/>
      </c>
      <c r="Z634" s="55" t="s">
        <v>81</v>
      </c>
    </row>
    <row r="635" spans="8:26" x14ac:dyDescent="0.25">
      <c r="H635" s="55" t="str">
        <f>IF(VLOOKUP(ROW()-492,'Report 1 Detail (571 D)'!$A:$S,2,FALSE)="","",VLOOKUP(ROW()-492,'Report 1 Detail (571 D)'!$A:$S,2,FALSE))</f>
        <v/>
      </c>
      <c r="I635" s="104" t="str">
        <f>IF(VLOOKUP(ROW()-492,'Report 1 Detail (571 D)'!$A:$S,3,FALSE)="","",VLOOKUP(ROW()-492,'Report 1 Detail (571 D)'!$A:$S,3,FALSE))</f>
        <v/>
      </c>
      <c r="J635" s="55" t="str">
        <f>IF(VLOOKUP(ROW()-492,'Report 1 Detail (571 D)'!$A:$S,4,FALSE)="","",VLOOKUP(ROW()-492,'Report 1 Detail (571 D)'!$A:$S,4,FALSE))</f>
        <v/>
      </c>
      <c r="K635" s="55" t="str">
        <f>IF(VLOOKUP(ROW()-492,'Report 1 Detail (571 D)'!$A:$S,5,FALSE)="","",VLOOKUP(ROW()-492,'Report 1 Detail (571 D)'!$A:$S,5,FALSE))</f>
        <v/>
      </c>
      <c r="L635" s="55" t="str">
        <f>IF(VLOOKUP(ROW()-492,'Report 1 Detail (571 D)'!$A:$S,6,FALSE)="","",VLOOKUP(ROW()-492,'Report 1 Detail (571 D)'!$A:$S,6,FALSE))</f>
        <v/>
      </c>
      <c r="M635" s="55" t="str">
        <f>IF(VLOOKUP(ROW()-492,'Report 1 Detail (571 D)'!$A:$S,7,FALSE)="","",VLOOKUP(ROW()-492,'Report 1 Detail (571 D)'!$A:$S,7,FALSE))</f>
        <v/>
      </c>
      <c r="N635" s="55" t="str">
        <f>IF(VLOOKUP(ROW()-492,'Report 1 Detail (571 D)'!$A:$S,8,FALSE)="","",VLOOKUP(ROW()-492,'Report 1 Detail (571 D)'!$A:$S,8,FALSE))</f>
        <v/>
      </c>
      <c r="O635" s="55" t="str">
        <f>IF(VLOOKUP(ROW()-492,'Report 1 Detail (571 D)'!$A:$S,9,FALSE)="","",VLOOKUP(ROW()-492,'Report 1 Detail (571 D)'!$A:$S,9,FALSE))</f>
        <v/>
      </c>
      <c r="P635" s="55" t="str">
        <f>IF(VLOOKUP(ROW()-492,'Report 1 Detail (571 D)'!$A:$S,10,FALSE)="","",VLOOKUP(ROW()-492,'Report 1 Detail (571 D)'!$A:$S,10,FALSE))</f>
        <v/>
      </c>
      <c r="Q635" s="55" t="str">
        <f>IF(VLOOKUP(ROW()-492,'Report 1 Detail (571 D)'!$A:$S,11,FALSE)="","",VLOOKUP(ROW()-492,'Report 1 Detail (571 D)'!$A:$S,11,FALSE))</f>
        <v/>
      </c>
      <c r="R635" s="55" t="str">
        <f>IF(VLOOKUP(ROW()-492,'Report 1 Detail (571 D)'!$A:$S,12,FALSE)="","",VLOOKUP(ROW()-492,'Report 1 Detail (571 D)'!$A:$S,12,FALSE))</f>
        <v/>
      </c>
      <c r="S635" s="55" t="str">
        <f>IF(VLOOKUP(ROW()-492,'Report 1 Detail (571 D)'!$A:$S,13,FALSE)="","",VLOOKUP(ROW()-492,'Report 1 Detail (571 D)'!$A:$S,13,FALSE))</f>
        <v/>
      </c>
      <c r="T635" s="55" t="str">
        <f>IF(VLOOKUP(ROW()-492,'Report 1 Detail (571 D)'!$A:$S,14,FALSE)="","",VLOOKUP(ROW()-492,'Report 1 Detail (571 D)'!$A:$S,14,FALSE))</f>
        <v/>
      </c>
      <c r="U635" s="55" t="str">
        <f>IF(VLOOKUP(ROW()-492,'Report 1 Detail (571 D)'!$A:$S,15,FALSE)="","",VLOOKUP(ROW()-492,'Report 1 Detail (571 D)'!$A:$S,15,FALSE))</f>
        <v/>
      </c>
      <c r="V635" s="55" t="str">
        <f>IF(VLOOKUP(ROW()-492,'Report 1 Detail (571 D)'!$A:$S,16,FALSE)="","",VLOOKUP(ROW()-492,'Report 1 Detail (571 D)'!$A:$S,16,FALSE))</f>
        <v/>
      </c>
      <c r="W635" s="55" t="str">
        <f>IF(VLOOKUP(ROW()-492,'Report 1 Detail (571 D)'!$A:$S,17,FALSE)="","",VLOOKUP(ROW()-492,'Report 1 Detail (571 D)'!$A:$S,17,FALSE))</f>
        <v/>
      </c>
      <c r="X635" s="104" t="str">
        <f>IF(VLOOKUP(ROW()-492,'Report 1 Detail (571 D)'!$A:$S,18,FALSE)="","",VLOOKUP(ROW()-492,'Report 1 Detail (571 D)'!$A:$S,18,FALSE))</f>
        <v/>
      </c>
      <c r="Y635" s="55" t="str">
        <f>IF(VLOOKUP(ROW()-492,'Report 1 Detail (571 D)'!$A:$S,19,FALSE)="","",VLOOKUP(ROW()-492,'Report 1 Detail (571 D)'!$A:$S,19,FALSE))</f>
        <v/>
      </c>
      <c r="Z635" s="55" t="s">
        <v>81</v>
      </c>
    </row>
    <row r="636" spans="8:26" x14ac:dyDescent="0.25">
      <c r="H636" s="55" t="str">
        <f>IF(VLOOKUP(ROW()-492,'Report 1 Detail (571 D)'!$A:$S,2,FALSE)="","",VLOOKUP(ROW()-492,'Report 1 Detail (571 D)'!$A:$S,2,FALSE))</f>
        <v/>
      </c>
      <c r="I636" s="104" t="str">
        <f>IF(VLOOKUP(ROW()-492,'Report 1 Detail (571 D)'!$A:$S,3,FALSE)="","",VLOOKUP(ROW()-492,'Report 1 Detail (571 D)'!$A:$S,3,FALSE))</f>
        <v/>
      </c>
      <c r="J636" s="55" t="str">
        <f>IF(VLOOKUP(ROW()-492,'Report 1 Detail (571 D)'!$A:$S,4,FALSE)="","",VLOOKUP(ROW()-492,'Report 1 Detail (571 D)'!$A:$S,4,FALSE))</f>
        <v/>
      </c>
      <c r="K636" s="55" t="str">
        <f>IF(VLOOKUP(ROW()-492,'Report 1 Detail (571 D)'!$A:$S,5,FALSE)="","",VLOOKUP(ROW()-492,'Report 1 Detail (571 D)'!$A:$S,5,FALSE))</f>
        <v/>
      </c>
      <c r="L636" s="55" t="str">
        <f>IF(VLOOKUP(ROW()-492,'Report 1 Detail (571 D)'!$A:$S,6,FALSE)="","",VLOOKUP(ROW()-492,'Report 1 Detail (571 D)'!$A:$S,6,FALSE))</f>
        <v/>
      </c>
      <c r="M636" s="55" t="str">
        <f>IF(VLOOKUP(ROW()-492,'Report 1 Detail (571 D)'!$A:$S,7,FALSE)="","",VLOOKUP(ROW()-492,'Report 1 Detail (571 D)'!$A:$S,7,FALSE))</f>
        <v/>
      </c>
      <c r="N636" s="55" t="str">
        <f>IF(VLOOKUP(ROW()-492,'Report 1 Detail (571 D)'!$A:$S,8,FALSE)="","",VLOOKUP(ROW()-492,'Report 1 Detail (571 D)'!$A:$S,8,FALSE))</f>
        <v/>
      </c>
      <c r="O636" s="55" t="str">
        <f>IF(VLOOKUP(ROW()-492,'Report 1 Detail (571 D)'!$A:$S,9,FALSE)="","",VLOOKUP(ROW()-492,'Report 1 Detail (571 D)'!$A:$S,9,FALSE))</f>
        <v/>
      </c>
      <c r="P636" s="55" t="str">
        <f>IF(VLOOKUP(ROW()-492,'Report 1 Detail (571 D)'!$A:$S,10,FALSE)="","",VLOOKUP(ROW()-492,'Report 1 Detail (571 D)'!$A:$S,10,FALSE))</f>
        <v/>
      </c>
      <c r="Q636" s="55" t="str">
        <f>IF(VLOOKUP(ROW()-492,'Report 1 Detail (571 D)'!$A:$S,11,FALSE)="","",VLOOKUP(ROW()-492,'Report 1 Detail (571 D)'!$A:$S,11,FALSE))</f>
        <v/>
      </c>
      <c r="R636" s="55" t="str">
        <f>IF(VLOOKUP(ROW()-492,'Report 1 Detail (571 D)'!$A:$S,12,FALSE)="","",VLOOKUP(ROW()-492,'Report 1 Detail (571 D)'!$A:$S,12,FALSE))</f>
        <v/>
      </c>
      <c r="S636" s="55" t="str">
        <f>IF(VLOOKUP(ROW()-492,'Report 1 Detail (571 D)'!$A:$S,13,FALSE)="","",VLOOKUP(ROW()-492,'Report 1 Detail (571 D)'!$A:$S,13,FALSE))</f>
        <v/>
      </c>
      <c r="T636" s="55" t="str">
        <f>IF(VLOOKUP(ROW()-492,'Report 1 Detail (571 D)'!$A:$S,14,FALSE)="","",VLOOKUP(ROW()-492,'Report 1 Detail (571 D)'!$A:$S,14,FALSE))</f>
        <v/>
      </c>
      <c r="U636" s="55" t="str">
        <f>IF(VLOOKUP(ROW()-492,'Report 1 Detail (571 D)'!$A:$S,15,FALSE)="","",VLOOKUP(ROW()-492,'Report 1 Detail (571 D)'!$A:$S,15,FALSE))</f>
        <v/>
      </c>
      <c r="V636" s="55" t="str">
        <f>IF(VLOOKUP(ROW()-492,'Report 1 Detail (571 D)'!$A:$S,16,FALSE)="","",VLOOKUP(ROW()-492,'Report 1 Detail (571 D)'!$A:$S,16,FALSE))</f>
        <v/>
      </c>
      <c r="W636" s="55" t="str">
        <f>IF(VLOOKUP(ROW()-492,'Report 1 Detail (571 D)'!$A:$S,17,FALSE)="","",VLOOKUP(ROW()-492,'Report 1 Detail (571 D)'!$A:$S,17,FALSE))</f>
        <v/>
      </c>
      <c r="X636" s="104" t="str">
        <f>IF(VLOOKUP(ROW()-492,'Report 1 Detail (571 D)'!$A:$S,18,FALSE)="","",VLOOKUP(ROW()-492,'Report 1 Detail (571 D)'!$A:$S,18,FALSE))</f>
        <v/>
      </c>
      <c r="Y636" s="55" t="str">
        <f>IF(VLOOKUP(ROW()-492,'Report 1 Detail (571 D)'!$A:$S,19,FALSE)="","",VLOOKUP(ROW()-492,'Report 1 Detail (571 D)'!$A:$S,19,FALSE))</f>
        <v/>
      </c>
      <c r="Z636" s="55" t="s">
        <v>81</v>
      </c>
    </row>
    <row r="637" spans="8:26" x14ac:dyDescent="0.25">
      <c r="H637" s="55" t="str">
        <f>IF(VLOOKUP(ROW()-492,'Report 1 Detail (571 D)'!$A:$S,2,FALSE)="","",VLOOKUP(ROW()-492,'Report 1 Detail (571 D)'!$A:$S,2,FALSE))</f>
        <v/>
      </c>
      <c r="I637" s="104" t="str">
        <f>IF(VLOOKUP(ROW()-492,'Report 1 Detail (571 D)'!$A:$S,3,FALSE)="","",VLOOKUP(ROW()-492,'Report 1 Detail (571 D)'!$A:$S,3,FALSE))</f>
        <v/>
      </c>
      <c r="J637" s="55" t="str">
        <f>IF(VLOOKUP(ROW()-492,'Report 1 Detail (571 D)'!$A:$S,4,FALSE)="","",VLOOKUP(ROW()-492,'Report 1 Detail (571 D)'!$A:$S,4,FALSE))</f>
        <v/>
      </c>
      <c r="K637" s="55" t="str">
        <f>IF(VLOOKUP(ROW()-492,'Report 1 Detail (571 D)'!$A:$S,5,FALSE)="","",VLOOKUP(ROW()-492,'Report 1 Detail (571 D)'!$A:$S,5,FALSE))</f>
        <v/>
      </c>
      <c r="L637" s="55" t="str">
        <f>IF(VLOOKUP(ROW()-492,'Report 1 Detail (571 D)'!$A:$S,6,FALSE)="","",VLOOKUP(ROW()-492,'Report 1 Detail (571 D)'!$A:$S,6,FALSE))</f>
        <v/>
      </c>
      <c r="M637" s="55" t="str">
        <f>IF(VLOOKUP(ROW()-492,'Report 1 Detail (571 D)'!$A:$S,7,FALSE)="","",VLOOKUP(ROW()-492,'Report 1 Detail (571 D)'!$A:$S,7,FALSE))</f>
        <v/>
      </c>
      <c r="N637" s="55" t="str">
        <f>IF(VLOOKUP(ROW()-492,'Report 1 Detail (571 D)'!$A:$S,8,FALSE)="","",VLOOKUP(ROW()-492,'Report 1 Detail (571 D)'!$A:$S,8,FALSE))</f>
        <v/>
      </c>
      <c r="O637" s="55" t="str">
        <f>IF(VLOOKUP(ROW()-492,'Report 1 Detail (571 D)'!$A:$S,9,FALSE)="","",VLOOKUP(ROW()-492,'Report 1 Detail (571 D)'!$A:$S,9,FALSE))</f>
        <v/>
      </c>
      <c r="P637" s="55" t="str">
        <f>IF(VLOOKUP(ROW()-492,'Report 1 Detail (571 D)'!$A:$S,10,FALSE)="","",VLOOKUP(ROW()-492,'Report 1 Detail (571 D)'!$A:$S,10,FALSE))</f>
        <v/>
      </c>
      <c r="Q637" s="55" t="str">
        <f>IF(VLOOKUP(ROW()-492,'Report 1 Detail (571 D)'!$A:$S,11,FALSE)="","",VLOOKUP(ROW()-492,'Report 1 Detail (571 D)'!$A:$S,11,FALSE))</f>
        <v/>
      </c>
      <c r="R637" s="55" t="str">
        <f>IF(VLOOKUP(ROW()-492,'Report 1 Detail (571 D)'!$A:$S,12,FALSE)="","",VLOOKUP(ROW()-492,'Report 1 Detail (571 D)'!$A:$S,12,FALSE))</f>
        <v/>
      </c>
      <c r="S637" s="55" t="str">
        <f>IF(VLOOKUP(ROW()-492,'Report 1 Detail (571 D)'!$A:$S,13,FALSE)="","",VLOOKUP(ROW()-492,'Report 1 Detail (571 D)'!$A:$S,13,FALSE))</f>
        <v/>
      </c>
      <c r="T637" s="55" t="str">
        <f>IF(VLOOKUP(ROW()-492,'Report 1 Detail (571 D)'!$A:$S,14,FALSE)="","",VLOOKUP(ROW()-492,'Report 1 Detail (571 D)'!$A:$S,14,FALSE))</f>
        <v/>
      </c>
      <c r="U637" s="55" t="str">
        <f>IF(VLOOKUP(ROW()-492,'Report 1 Detail (571 D)'!$A:$S,15,FALSE)="","",VLOOKUP(ROW()-492,'Report 1 Detail (571 D)'!$A:$S,15,FALSE))</f>
        <v/>
      </c>
      <c r="V637" s="55" t="str">
        <f>IF(VLOOKUP(ROW()-492,'Report 1 Detail (571 D)'!$A:$S,16,FALSE)="","",VLOOKUP(ROW()-492,'Report 1 Detail (571 D)'!$A:$S,16,FALSE))</f>
        <v/>
      </c>
      <c r="W637" s="55" t="str">
        <f>IF(VLOOKUP(ROW()-492,'Report 1 Detail (571 D)'!$A:$S,17,FALSE)="","",VLOOKUP(ROW()-492,'Report 1 Detail (571 D)'!$A:$S,17,FALSE))</f>
        <v/>
      </c>
      <c r="X637" s="104" t="str">
        <f>IF(VLOOKUP(ROW()-492,'Report 1 Detail (571 D)'!$A:$S,18,FALSE)="","",VLOOKUP(ROW()-492,'Report 1 Detail (571 D)'!$A:$S,18,FALSE))</f>
        <v/>
      </c>
      <c r="Y637" s="55" t="str">
        <f>IF(VLOOKUP(ROW()-492,'Report 1 Detail (571 D)'!$A:$S,19,FALSE)="","",VLOOKUP(ROW()-492,'Report 1 Detail (571 D)'!$A:$S,19,FALSE))</f>
        <v/>
      </c>
      <c r="Z637" s="55" t="s">
        <v>81</v>
      </c>
    </row>
    <row r="638" spans="8:26" x14ac:dyDescent="0.25">
      <c r="H638" s="55" t="str">
        <f>IF(VLOOKUP(ROW()-492,'Report 1 Detail (571 D)'!$A:$S,2,FALSE)="","",VLOOKUP(ROW()-492,'Report 1 Detail (571 D)'!$A:$S,2,FALSE))</f>
        <v/>
      </c>
      <c r="I638" s="104" t="str">
        <f>IF(VLOOKUP(ROW()-492,'Report 1 Detail (571 D)'!$A:$S,3,FALSE)="","",VLOOKUP(ROW()-492,'Report 1 Detail (571 D)'!$A:$S,3,FALSE))</f>
        <v/>
      </c>
      <c r="J638" s="55" t="str">
        <f>IF(VLOOKUP(ROW()-492,'Report 1 Detail (571 D)'!$A:$S,4,FALSE)="","",VLOOKUP(ROW()-492,'Report 1 Detail (571 D)'!$A:$S,4,FALSE))</f>
        <v/>
      </c>
      <c r="K638" s="55" t="str">
        <f>IF(VLOOKUP(ROW()-492,'Report 1 Detail (571 D)'!$A:$S,5,FALSE)="","",VLOOKUP(ROW()-492,'Report 1 Detail (571 D)'!$A:$S,5,FALSE))</f>
        <v/>
      </c>
      <c r="L638" s="55" t="str">
        <f>IF(VLOOKUP(ROW()-492,'Report 1 Detail (571 D)'!$A:$S,6,FALSE)="","",VLOOKUP(ROW()-492,'Report 1 Detail (571 D)'!$A:$S,6,FALSE))</f>
        <v/>
      </c>
      <c r="M638" s="55" t="str">
        <f>IF(VLOOKUP(ROW()-492,'Report 1 Detail (571 D)'!$A:$S,7,FALSE)="","",VLOOKUP(ROW()-492,'Report 1 Detail (571 D)'!$A:$S,7,FALSE))</f>
        <v/>
      </c>
      <c r="N638" s="55" t="str">
        <f>IF(VLOOKUP(ROW()-492,'Report 1 Detail (571 D)'!$A:$S,8,FALSE)="","",VLOOKUP(ROW()-492,'Report 1 Detail (571 D)'!$A:$S,8,FALSE))</f>
        <v/>
      </c>
      <c r="O638" s="55" t="str">
        <f>IF(VLOOKUP(ROW()-492,'Report 1 Detail (571 D)'!$A:$S,9,FALSE)="","",VLOOKUP(ROW()-492,'Report 1 Detail (571 D)'!$A:$S,9,FALSE))</f>
        <v/>
      </c>
      <c r="P638" s="55" t="str">
        <f>IF(VLOOKUP(ROW()-492,'Report 1 Detail (571 D)'!$A:$S,10,FALSE)="","",VLOOKUP(ROW()-492,'Report 1 Detail (571 D)'!$A:$S,10,FALSE))</f>
        <v/>
      </c>
      <c r="Q638" s="55" t="str">
        <f>IF(VLOOKUP(ROW()-492,'Report 1 Detail (571 D)'!$A:$S,11,FALSE)="","",VLOOKUP(ROW()-492,'Report 1 Detail (571 D)'!$A:$S,11,FALSE))</f>
        <v/>
      </c>
      <c r="R638" s="55" t="str">
        <f>IF(VLOOKUP(ROW()-492,'Report 1 Detail (571 D)'!$A:$S,12,FALSE)="","",VLOOKUP(ROW()-492,'Report 1 Detail (571 D)'!$A:$S,12,FALSE))</f>
        <v/>
      </c>
      <c r="S638" s="55" t="str">
        <f>IF(VLOOKUP(ROW()-492,'Report 1 Detail (571 D)'!$A:$S,13,FALSE)="","",VLOOKUP(ROW()-492,'Report 1 Detail (571 D)'!$A:$S,13,FALSE))</f>
        <v/>
      </c>
      <c r="T638" s="55" t="str">
        <f>IF(VLOOKUP(ROW()-492,'Report 1 Detail (571 D)'!$A:$S,14,FALSE)="","",VLOOKUP(ROW()-492,'Report 1 Detail (571 D)'!$A:$S,14,FALSE))</f>
        <v/>
      </c>
      <c r="U638" s="55" t="str">
        <f>IF(VLOOKUP(ROW()-492,'Report 1 Detail (571 D)'!$A:$S,15,FALSE)="","",VLOOKUP(ROW()-492,'Report 1 Detail (571 D)'!$A:$S,15,FALSE))</f>
        <v/>
      </c>
      <c r="V638" s="55" t="str">
        <f>IF(VLOOKUP(ROW()-492,'Report 1 Detail (571 D)'!$A:$S,16,FALSE)="","",VLOOKUP(ROW()-492,'Report 1 Detail (571 D)'!$A:$S,16,FALSE))</f>
        <v/>
      </c>
      <c r="W638" s="55" t="str">
        <f>IF(VLOOKUP(ROW()-492,'Report 1 Detail (571 D)'!$A:$S,17,FALSE)="","",VLOOKUP(ROW()-492,'Report 1 Detail (571 D)'!$A:$S,17,FALSE))</f>
        <v/>
      </c>
      <c r="X638" s="104" t="str">
        <f>IF(VLOOKUP(ROW()-492,'Report 1 Detail (571 D)'!$A:$S,18,FALSE)="","",VLOOKUP(ROW()-492,'Report 1 Detail (571 D)'!$A:$S,18,FALSE))</f>
        <v/>
      </c>
      <c r="Y638" s="55" t="str">
        <f>IF(VLOOKUP(ROW()-492,'Report 1 Detail (571 D)'!$A:$S,19,FALSE)="","",VLOOKUP(ROW()-492,'Report 1 Detail (571 D)'!$A:$S,19,FALSE))</f>
        <v/>
      </c>
      <c r="Z638" s="55" t="s">
        <v>81</v>
      </c>
    </row>
    <row r="639" spans="8:26" x14ac:dyDescent="0.25">
      <c r="H639" s="55" t="str">
        <f>IF(VLOOKUP(ROW()-492,'Report 1 Detail (571 D)'!$A:$S,2,FALSE)="","",VLOOKUP(ROW()-492,'Report 1 Detail (571 D)'!$A:$S,2,FALSE))</f>
        <v/>
      </c>
      <c r="I639" s="104" t="str">
        <f>IF(VLOOKUP(ROW()-492,'Report 1 Detail (571 D)'!$A:$S,3,FALSE)="","",VLOOKUP(ROW()-492,'Report 1 Detail (571 D)'!$A:$S,3,FALSE))</f>
        <v/>
      </c>
      <c r="J639" s="55" t="str">
        <f>IF(VLOOKUP(ROW()-492,'Report 1 Detail (571 D)'!$A:$S,4,FALSE)="","",VLOOKUP(ROW()-492,'Report 1 Detail (571 D)'!$A:$S,4,FALSE))</f>
        <v/>
      </c>
      <c r="K639" s="55" t="str">
        <f>IF(VLOOKUP(ROW()-492,'Report 1 Detail (571 D)'!$A:$S,5,FALSE)="","",VLOOKUP(ROW()-492,'Report 1 Detail (571 D)'!$A:$S,5,FALSE))</f>
        <v/>
      </c>
      <c r="L639" s="55" t="str">
        <f>IF(VLOOKUP(ROW()-492,'Report 1 Detail (571 D)'!$A:$S,6,FALSE)="","",VLOOKUP(ROW()-492,'Report 1 Detail (571 D)'!$A:$S,6,FALSE))</f>
        <v/>
      </c>
      <c r="M639" s="55" t="str">
        <f>IF(VLOOKUP(ROW()-492,'Report 1 Detail (571 D)'!$A:$S,7,FALSE)="","",VLOOKUP(ROW()-492,'Report 1 Detail (571 D)'!$A:$S,7,FALSE))</f>
        <v/>
      </c>
      <c r="N639" s="55" t="str">
        <f>IF(VLOOKUP(ROW()-492,'Report 1 Detail (571 D)'!$A:$S,8,FALSE)="","",VLOOKUP(ROW()-492,'Report 1 Detail (571 D)'!$A:$S,8,FALSE))</f>
        <v/>
      </c>
      <c r="O639" s="55" t="str">
        <f>IF(VLOOKUP(ROW()-492,'Report 1 Detail (571 D)'!$A:$S,9,FALSE)="","",VLOOKUP(ROW()-492,'Report 1 Detail (571 D)'!$A:$S,9,FALSE))</f>
        <v/>
      </c>
      <c r="P639" s="55" t="str">
        <f>IF(VLOOKUP(ROW()-492,'Report 1 Detail (571 D)'!$A:$S,10,FALSE)="","",VLOOKUP(ROW()-492,'Report 1 Detail (571 D)'!$A:$S,10,FALSE))</f>
        <v/>
      </c>
      <c r="Q639" s="55" t="str">
        <f>IF(VLOOKUP(ROW()-492,'Report 1 Detail (571 D)'!$A:$S,11,FALSE)="","",VLOOKUP(ROW()-492,'Report 1 Detail (571 D)'!$A:$S,11,FALSE))</f>
        <v/>
      </c>
      <c r="R639" s="55" t="str">
        <f>IF(VLOOKUP(ROW()-492,'Report 1 Detail (571 D)'!$A:$S,12,FALSE)="","",VLOOKUP(ROW()-492,'Report 1 Detail (571 D)'!$A:$S,12,FALSE))</f>
        <v/>
      </c>
      <c r="S639" s="55" t="str">
        <f>IF(VLOOKUP(ROW()-492,'Report 1 Detail (571 D)'!$A:$S,13,FALSE)="","",VLOOKUP(ROW()-492,'Report 1 Detail (571 D)'!$A:$S,13,FALSE))</f>
        <v/>
      </c>
      <c r="T639" s="55" t="str">
        <f>IF(VLOOKUP(ROW()-492,'Report 1 Detail (571 D)'!$A:$S,14,FALSE)="","",VLOOKUP(ROW()-492,'Report 1 Detail (571 D)'!$A:$S,14,FALSE))</f>
        <v/>
      </c>
      <c r="U639" s="55" t="str">
        <f>IF(VLOOKUP(ROW()-492,'Report 1 Detail (571 D)'!$A:$S,15,FALSE)="","",VLOOKUP(ROW()-492,'Report 1 Detail (571 D)'!$A:$S,15,FALSE))</f>
        <v/>
      </c>
      <c r="V639" s="55" t="str">
        <f>IF(VLOOKUP(ROW()-492,'Report 1 Detail (571 D)'!$A:$S,16,FALSE)="","",VLOOKUP(ROW()-492,'Report 1 Detail (571 D)'!$A:$S,16,FALSE))</f>
        <v/>
      </c>
      <c r="W639" s="55" t="str">
        <f>IF(VLOOKUP(ROW()-492,'Report 1 Detail (571 D)'!$A:$S,17,FALSE)="","",VLOOKUP(ROW()-492,'Report 1 Detail (571 D)'!$A:$S,17,FALSE))</f>
        <v/>
      </c>
      <c r="X639" s="104" t="str">
        <f>IF(VLOOKUP(ROW()-492,'Report 1 Detail (571 D)'!$A:$S,18,FALSE)="","",VLOOKUP(ROW()-492,'Report 1 Detail (571 D)'!$A:$S,18,FALSE))</f>
        <v/>
      </c>
      <c r="Y639" s="55" t="str">
        <f>IF(VLOOKUP(ROW()-492,'Report 1 Detail (571 D)'!$A:$S,19,FALSE)="","",VLOOKUP(ROW()-492,'Report 1 Detail (571 D)'!$A:$S,19,FALSE))</f>
        <v/>
      </c>
      <c r="Z639" s="55" t="s">
        <v>81</v>
      </c>
    </row>
    <row r="640" spans="8:26" x14ac:dyDescent="0.25">
      <c r="H640" s="55" t="str">
        <f>IF(VLOOKUP(ROW()-492,'Report 1 Detail (571 D)'!$A:$S,2,FALSE)="","",VLOOKUP(ROW()-492,'Report 1 Detail (571 D)'!$A:$S,2,FALSE))</f>
        <v/>
      </c>
      <c r="I640" s="104" t="str">
        <f>IF(VLOOKUP(ROW()-492,'Report 1 Detail (571 D)'!$A:$S,3,FALSE)="","",VLOOKUP(ROW()-492,'Report 1 Detail (571 D)'!$A:$S,3,FALSE))</f>
        <v/>
      </c>
      <c r="J640" s="55" t="str">
        <f>IF(VLOOKUP(ROW()-492,'Report 1 Detail (571 D)'!$A:$S,4,FALSE)="","",VLOOKUP(ROW()-492,'Report 1 Detail (571 D)'!$A:$S,4,FALSE))</f>
        <v/>
      </c>
      <c r="K640" s="55" t="str">
        <f>IF(VLOOKUP(ROW()-492,'Report 1 Detail (571 D)'!$A:$S,5,FALSE)="","",VLOOKUP(ROW()-492,'Report 1 Detail (571 D)'!$A:$S,5,FALSE))</f>
        <v/>
      </c>
      <c r="L640" s="55" t="str">
        <f>IF(VLOOKUP(ROW()-492,'Report 1 Detail (571 D)'!$A:$S,6,FALSE)="","",VLOOKUP(ROW()-492,'Report 1 Detail (571 D)'!$A:$S,6,FALSE))</f>
        <v/>
      </c>
      <c r="M640" s="55" t="str">
        <f>IF(VLOOKUP(ROW()-492,'Report 1 Detail (571 D)'!$A:$S,7,FALSE)="","",VLOOKUP(ROW()-492,'Report 1 Detail (571 D)'!$A:$S,7,FALSE))</f>
        <v/>
      </c>
      <c r="N640" s="55" t="str">
        <f>IF(VLOOKUP(ROW()-492,'Report 1 Detail (571 D)'!$A:$S,8,FALSE)="","",VLOOKUP(ROW()-492,'Report 1 Detail (571 D)'!$A:$S,8,FALSE))</f>
        <v/>
      </c>
      <c r="O640" s="55" t="str">
        <f>IF(VLOOKUP(ROW()-492,'Report 1 Detail (571 D)'!$A:$S,9,FALSE)="","",VLOOKUP(ROW()-492,'Report 1 Detail (571 D)'!$A:$S,9,FALSE))</f>
        <v/>
      </c>
      <c r="P640" s="55" t="str">
        <f>IF(VLOOKUP(ROW()-492,'Report 1 Detail (571 D)'!$A:$S,10,FALSE)="","",VLOOKUP(ROW()-492,'Report 1 Detail (571 D)'!$A:$S,10,FALSE))</f>
        <v/>
      </c>
      <c r="Q640" s="55" t="str">
        <f>IF(VLOOKUP(ROW()-492,'Report 1 Detail (571 D)'!$A:$S,11,FALSE)="","",VLOOKUP(ROW()-492,'Report 1 Detail (571 D)'!$A:$S,11,FALSE))</f>
        <v/>
      </c>
      <c r="R640" s="55" t="str">
        <f>IF(VLOOKUP(ROW()-492,'Report 1 Detail (571 D)'!$A:$S,12,FALSE)="","",VLOOKUP(ROW()-492,'Report 1 Detail (571 D)'!$A:$S,12,FALSE))</f>
        <v/>
      </c>
      <c r="S640" s="55" t="str">
        <f>IF(VLOOKUP(ROW()-492,'Report 1 Detail (571 D)'!$A:$S,13,FALSE)="","",VLOOKUP(ROW()-492,'Report 1 Detail (571 D)'!$A:$S,13,FALSE))</f>
        <v/>
      </c>
      <c r="T640" s="55" t="str">
        <f>IF(VLOOKUP(ROW()-492,'Report 1 Detail (571 D)'!$A:$S,14,FALSE)="","",VLOOKUP(ROW()-492,'Report 1 Detail (571 D)'!$A:$S,14,FALSE))</f>
        <v/>
      </c>
      <c r="U640" s="55" t="str">
        <f>IF(VLOOKUP(ROW()-492,'Report 1 Detail (571 D)'!$A:$S,15,FALSE)="","",VLOOKUP(ROW()-492,'Report 1 Detail (571 D)'!$A:$S,15,FALSE))</f>
        <v/>
      </c>
      <c r="V640" s="55" t="str">
        <f>IF(VLOOKUP(ROW()-492,'Report 1 Detail (571 D)'!$A:$S,16,FALSE)="","",VLOOKUP(ROW()-492,'Report 1 Detail (571 D)'!$A:$S,16,FALSE))</f>
        <v/>
      </c>
      <c r="W640" s="55" t="str">
        <f>IF(VLOOKUP(ROW()-492,'Report 1 Detail (571 D)'!$A:$S,17,FALSE)="","",VLOOKUP(ROW()-492,'Report 1 Detail (571 D)'!$A:$S,17,FALSE))</f>
        <v/>
      </c>
      <c r="X640" s="104" t="str">
        <f>IF(VLOOKUP(ROW()-492,'Report 1 Detail (571 D)'!$A:$S,18,FALSE)="","",VLOOKUP(ROW()-492,'Report 1 Detail (571 D)'!$A:$S,18,FALSE))</f>
        <v/>
      </c>
      <c r="Y640" s="55" t="str">
        <f>IF(VLOOKUP(ROW()-492,'Report 1 Detail (571 D)'!$A:$S,19,FALSE)="","",VLOOKUP(ROW()-492,'Report 1 Detail (571 D)'!$A:$S,19,FALSE))</f>
        <v/>
      </c>
      <c r="Z640" s="55" t="s">
        <v>81</v>
      </c>
    </row>
    <row r="641" spans="8:26" x14ac:dyDescent="0.25">
      <c r="H641" s="55" t="str">
        <f>IF(VLOOKUP(ROW()-492,'Report 1 Detail (571 D)'!$A:$S,2,FALSE)="","",VLOOKUP(ROW()-492,'Report 1 Detail (571 D)'!$A:$S,2,FALSE))</f>
        <v/>
      </c>
      <c r="I641" s="104" t="str">
        <f>IF(VLOOKUP(ROW()-492,'Report 1 Detail (571 D)'!$A:$S,3,FALSE)="","",VLOOKUP(ROW()-492,'Report 1 Detail (571 D)'!$A:$S,3,FALSE))</f>
        <v/>
      </c>
      <c r="J641" s="55" t="str">
        <f>IF(VLOOKUP(ROW()-492,'Report 1 Detail (571 D)'!$A:$S,4,FALSE)="","",VLOOKUP(ROW()-492,'Report 1 Detail (571 D)'!$A:$S,4,FALSE))</f>
        <v/>
      </c>
      <c r="K641" s="55" t="str">
        <f>IF(VLOOKUP(ROW()-492,'Report 1 Detail (571 D)'!$A:$S,5,FALSE)="","",VLOOKUP(ROW()-492,'Report 1 Detail (571 D)'!$A:$S,5,FALSE))</f>
        <v/>
      </c>
      <c r="L641" s="55" t="str">
        <f>IF(VLOOKUP(ROW()-492,'Report 1 Detail (571 D)'!$A:$S,6,FALSE)="","",VLOOKUP(ROW()-492,'Report 1 Detail (571 D)'!$A:$S,6,FALSE))</f>
        <v/>
      </c>
      <c r="M641" s="55" t="str">
        <f>IF(VLOOKUP(ROW()-492,'Report 1 Detail (571 D)'!$A:$S,7,FALSE)="","",VLOOKUP(ROW()-492,'Report 1 Detail (571 D)'!$A:$S,7,FALSE))</f>
        <v/>
      </c>
      <c r="N641" s="55" t="str">
        <f>IF(VLOOKUP(ROW()-492,'Report 1 Detail (571 D)'!$A:$S,8,FALSE)="","",VLOOKUP(ROW()-492,'Report 1 Detail (571 D)'!$A:$S,8,FALSE))</f>
        <v/>
      </c>
      <c r="O641" s="55" t="str">
        <f>IF(VLOOKUP(ROW()-492,'Report 1 Detail (571 D)'!$A:$S,9,FALSE)="","",VLOOKUP(ROW()-492,'Report 1 Detail (571 D)'!$A:$S,9,FALSE))</f>
        <v/>
      </c>
      <c r="P641" s="55" t="str">
        <f>IF(VLOOKUP(ROW()-492,'Report 1 Detail (571 D)'!$A:$S,10,FALSE)="","",VLOOKUP(ROW()-492,'Report 1 Detail (571 D)'!$A:$S,10,FALSE))</f>
        <v/>
      </c>
      <c r="Q641" s="55" t="str">
        <f>IF(VLOOKUP(ROW()-492,'Report 1 Detail (571 D)'!$A:$S,11,FALSE)="","",VLOOKUP(ROW()-492,'Report 1 Detail (571 D)'!$A:$S,11,FALSE))</f>
        <v/>
      </c>
      <c r="R641" s="55" t="str">
        <f>IF(VLOOKUP(ROW()-492,'Report 1 Detail (571 D)'!$A:$S,12,FALSE)="","",VLOOKUP(ROW()-492,'Report 1 Detail (571 D)'!$A:$S,12,FALSE))</f>
        <v/>
      </c>
      <c r="S641" s="55" t="str">
        <f>IF(VLOOKUP(ROW()-492,'Report 1 Detail (571 D)'!$A:$S,13,FALSE)="","",VLOOKUP(ROW()-492,'Report 1 Detail (571 D)'!$A:$S,13,FALSE))</f>
        <v/>
      </c>
      <c r="T641" s="55" t="str">
        <f>IF(VLOOKUP(ROW()-492,'Report 1 Detail (571 D)'!$A:$S,14,FALSE)="","",VLOOKUP(ROW()-492,'Report 1 Detail (571 D)'!$A:$S,14,FALSE))</f>
        <v/>
      </c>
      <c r="U641" s="55" t="str">
        <f>IF(VLOOKUP(ROW()-492,'Report 1 Detail (571 D)'!$A:$S,15,FALSE)="","",VLOOKUP(ROW()-492,'Report 1 Detail (571 D)'!$A:$S,15,FALSE))</f>
        <v/>
      </c>
      <c r="V641" s="55" t="str">
        <f>IF(VLOOKUP(ROW()-492,'Report 1 Detail (571 D)'!$A:$S,16,FALSE)="","",VLOOKUP(ROW()-492,'Report 1 Detail (571 D)'!$A:$S,16,FALSE))</f>
        <v/>
      </c>
      <c r="W641" s="55" t="str">
        <f>IF(VLOOKUP(ROW()-492,'Report 1 Detail (571 D)'!$A:$S,17,FALSE)="","",VLOOKUP(ROW()-492,'Report 1 Detail (571 D)'!$A:$S,17,FALSE))</f>
        <v/>
      </c>
      <c r="X641" s="104" t="str">
        <f>IF(VLOOKUP(ROW()-492,'Report 1 Detail (571 D)'!$A:$S,18,FALSE)="","",VLOOKUP(ROW()-492,'Report 1 Detail (571 D)'!$A:$S,18,FALSE))</f>
        <v/>
      </c>
      <c r="Y641" s="55" t="str">
        <f>IF(VLOOKUP(ROW()-492,'Report 1 Detail (571 D)'!$A:$S,19,FALSE)="","",VLOOKUP(ROW()-492,'Report 1 Detail (571 D)'!$A:$S,19,FALSE))</f>
        <v/>
      </c>
      <c r="Z641" s="55" t="s">
        <v>81</v>
      </c>
    </row>
    <row r="642" spans="8:26" x14ac:dyDescent="0.25">
      <c r="H642" s="55" t="str">
        <f>IF(VLOOKUP(ROW()-492,'Report 1 Detail (571 D)'!$A:$S,2,FALSE)="","",VLOOKUP(ROW()-492,'Report 1 Detail (571 D)'!$A:$S,2,FALSE))</f>
        <v/>
      </c>
      <c r="I642" s="104" t="str">
        <f>IF(VLOOKUP(ROW()-492,'Report 1 Detail (571 D)'!$A:$S,3,FALSE)="","",VLOOKUP(ROW()-492,'Report 1 Detail (571 D)'!$A:$S,3,FALSE))</f>
        <v/>
      </c>
      <c r="J642" s="55" t="str">
        <f>IF(VLOOKUP(ROW()-492,'Report 1 Detail (571 D)'!$A:$S,4,FALSE)="","",VLOOKUP(ROW()-492,'Report 1 Detail (571 D)'!$A:$S,4,FALSE))</f>
        <v/>
      </c>
      <c r="K642" s="55" t="str">
        <f>IF(VLOOKUP(ROW()-492,'Report 1 Detail (571 D)'!$A:$S,5,FALSE)="","",VLOOKUP(ROW()-492,'Report 1 Detail (571 D)'!$A:$S,5,FALSE))</f>
        <v/>
      </c>
      <c r="L642" s="55" t="str">
        <f>IF(VLOOKUP(ROW()-492,'Report 1 Detail (571 D)'!$A:$S,6,FALSE)="","",VLOOKUP(ROW()-492,'Report 1 Detail (571 D)'!$A:$S,6,FALSE))</f>
        <v/>
      </c>
      <c r="M642" s="55" t="str">
        <f>IF(VLOOKUP(ROW()-492,'Report 1 Detail (571 D)'!$A:$S,7,FALSE)="","",VLOOKUP(ROW()-492,'Report 1 Detail (571 D)'!$A:$S,7,FALSE))</f>
        <v/>
      </c>
      <c r="N642" s="55" t="str">
        <f>IF(VLOOKUP(ROW()-492,'Report 1 Detail (571 D)'!$A:$S,8,FALSE)="","",VLOOKUP(ROW()-492,'Report 1 Detail (571 D)'!$A:$S,8,FALSE))</f>
        <v/>
      </c>
      <c r="O642" s="55" t="str">
        <f>IF(VLOOKUP(ROW()-492,'Report 1 Detail (571 D)'!$A:$S,9,FALSE)="","",VLOOKUP(ROW()-492,'Report 1 Detail (571 D)'!$A:$S,9,FALSE))</f>
        <v/>
      </c>
      <c r="P642" s="55" t="str">
        <f>IF(VLOOKUP(ROW()-492,'Report 1 Detail (571 D)'!$A:$S,10,FALSE)="","",VLOOKUP(ROW()-492,'Report 1 Detail (571 D)'!$A:$S,10,FALSE))</f>
        <v/>
      </c>
      <c r="Q642" s="55" t="str">
        <f>IF(VLOOKUP(ROW()-492,'Report 1 Detail (571 D)'!$A:$S,11,FALSE)="","",VLOOKUP(ROW()-492,'Report 1 Detail (571 D)'!$A:$S,11,FALSE))</f>
        <v/>
      </c>
      <c r="R642" s="55" t="str">
        <f>IF(VLOOKUP(ROW()-492,'Report 1 Detail (571 D)'!$A:$S,12,FALSE)="","",VLOOKUP(ROW()-492,'Report 1 Detail (571 D)'!$A:$S,12,FALSE))</f>
        <v/>
      </c>
      <c r="S642" s="55" t="str">
        <f>IF(VLOOKUP(ROW()-492,'Report 1 Detail (571 D)'!$A:$S,13,FALSE)="","",VLOOKUP(ROW()-492,'Report 1 Detail (571 D)'!$A:$S,13,FALSE))</f>
        <v/>
      </c>
      <c r="T642" s="55" t="str">
        <f>IF(VLOOKUP(ROW()-492,'Report 1 Detail (571 D)'!$A:$S,14,FALSE)="","",VLOOKUP(ROW()-492,'Report 1 Detail (571 D)'!$A:$S,14,FALSE))</f>
        <v/>
      </c>
      <c r="U642" s="55" t="str">
        <f>IF(VLOOKUP(ROW()-492,'Report 1 Detail (571 D)'!$A:$S,15,FALSE)="","",VLOOKUP(ROW()-492,'Report 1 Detail (571 D)'!$A:$S,15,FALSE))</f>
        <v/>
      </c>
      <c r="V642" s="55" t="str">
        <f>IF(VLOOKUP(ROW()-492,'Report 1 Detail (571 D)'!$A:$S,16,FALSE)="","",VLOOKUP(ROW()-492,'Report 1 Detail (571 D)'!$A:$S,16,FALSE))</f>
        <v/>
      </c>
      <c r="W642" s="55" t="str">
        <f>IF(VLOOKUP(ROW()-492,'Report 1 Detail (571 D)'!$A:$S,17,FALSE)="","",VLOOKUP(ROW()-492,'Report 1 Detail (571 D)'!$A:$S,17,FALSE))</f>
        <v/>
      </c>
      <c r="X642" s="104" t="str">
        <f>IF(VLOOKUP(ROW()-492,'Report 1 Detail (571 D)'!$A:$S,18,FALSE)="","",VLOOKUP(ROW()-492,'Report 1 Detail (571 D)'!$A:$S,18,FALSE))</f>
        <v/>
      </c>
      <c r="Y642" s="55" t="str">
        <f>IF(VLOOKUP(ROW()-492,'Report 1 Detail (571 D)'!$A:$S,19,FALSE)="","",VLOOKUP(ROW()-492,'Report 1 Detail (571 D)'!$A:$S,19,FALSE))</f>
        <v/>
      </c>
      <c r="Z642" s="55" t="s">
        <v>81</v>
      </c>
    </row>
    <row r="643" spans="8:26" x14ac:dyDescent="0.25">
      <c r="H643" s="55" t="str">
        <f>IF(VLOOKUP(ROW()-492,'Report 1 Detail (571 D)'!$A:$S,2,FALSE)="","",VLOOKUP(ROW()-492,'Report 1 Detail (571 D)'!$A:$S,2,FALSE))</f>
        <v/>
      </c>
      <c r="I643" s="104" t="str">
        <f>IF(VLOOKUP(ROW()-492,'Report 1 Detail (571 D)'!$A:$S,3,FALSE)="","",VLOOKUP(ROW()-492,'Report 1 Detail (571 D)'!$A:$S,3,FALSE))</f>
        <v/>
      </c>
      <c r="J643" s="55" t="str">
        <f>IF(VLOOKUP(ROW()-492,'Report 1 Detail (571 D)'!$A:$S,4,FALSE)="","",VLOOKUP(ROW()-492,'Report 1 Detail (571 D)'!$A:$S,4,FALSE))</f>
        <v/>
      </c>
      <c r="K643" s="55" t="str">
        <f>IF(VLOOKUP(ROW()-492,'Report 1 Detail (571 D)'!$A:$S,5,FALSE)="","",VLOOKUP(ROW()-492,'Report 1 Detail (571 D)'!$A:$S,5,FALSE))</f>
        <v/>
      </c>
      <c r="L643" s="55" t="str">
        <f>IF(VLOOKUP(ROW()-492,'Report 1 Detail (571 D)'!$A:$S,6,FALSE)="","",VLOOKUP(ROW()-492,'Report 1 Detail (571 D)'!$A:$S,6,FALSE))</f>
        <v/>
      </c>
      <c r="M643" s="55" t="str">
        <f>IF(VLOOKUP(ROW()-492,'Report 1 Detail (571 D)'!$A:$S,7,FALSE)="","",VLOOKUP(ROW()-492,'Report 1 Detail (571 D)'!$A:$S,7,FALSE))</f>
        <v/>
      </c>
      <c r="N643" s="55" t="str">
        <f>IF(VLOOKUP(ROW()-492,'Report 1 Detail (571 D)'!$A:$S,8,FALSE)="","",VLOOKUP(ROW()-492,'Report 1 Detail (571 D)'!$A:$S,8,FALSE))</f>
        <v/>
      </c>
      <c r="O643" s="55" t="str">
        <f>IF(VLOOKUP(ROW()-492,'Report 1 Detail (571 D)'!$A:$S,9,FALSE)="","",VLOOKUP(ROW()-492,'Report 1 Detail (571 D)'!$A:$S,9,FALSE))</f>
        <v/>
      </c>
      <c r="P643" s="55" t="str">
        <f>IF(VLOOKUP(ROW()-492,'Report 1 Detail (571 D)'!$A:$S,10,FALSE)="","",VLOOKUP(ROW()-492,'Report 1 Detail (571 D)'!$A:$S,10,FALSE))</f>
        <v/>
      </c>
      <c r="Q643" s="55" t="str">
        <f>IF(VLOOKUP(ROW()-492,'Report 1 Detail (571 D)'!$A:$S,11,FALSE)="","",VLOOKUP(ROW()-492,'Report 1 Detail (571 D)'!$A:$S,11,FALSE))</f>
        <v/>
      </c>
      <c r="R643" s="55" t="str">
        <f>IF(VLOOKUP(ROW()-492,'Report 1 Detail (571 D)'!$A:$S,12,FALSE)="","",VLOOKUP(ROW()-492,'Report 1 Detail (571 D)'!$A:$S,12,FALSE))</f>
        <v/>
      </c>
      <c r="S643" s="55" t="str">
        <f>IF(VLOOKUP(ROW()-492,'Report 1 Detail (571 D)'!$A:$S,13,FALSE)="","",VLOOKUP(ROW()-492,'Report 1 Detail (571 D)'!$A:$S,13,FALSE))</f>
        <v/>
      </c>
      <c r="T643" s="55" t="str">
        <f>IF(VLOOKUP(ROW()-492,'Report 1 Detail (571 D)'!$A:$S,14,FALSE)="","",VLOOKUP(ROW()-492,'Report 1 Detail (571 D)'!$A:$S,14,FALSE))</f>
        <v/>
      </c>
      <c r="U643" s="55" t="str">
        <f>IF(VLOOKUP(ROW()-492,'Report 1 Detail (571 D)'!$A:$S,15,FALSE)="","",VLOOKUP(ROW()-492,'Report 1 Detail (571 D)'!$A:$S,15,FALSE))</f>
        <v/>
      </c>
      <c r="V643" s="55" t="str">
        <f>IF(VLOOKUP(ROW()-492,'Report 1 Detail (571 D)'!$A:$S,16,FALSE)="","",VLOOKUP(ROW()-492,'Report 1 Detail (571 D)'!$A:$S,16,FALSE))</f>
        <v/>
      </c>
      <c r="W643" s="55" t="str">
        <f>IF(VLOOKUP(ROW()-492,'Report 1 Detail (571 D)'!$A:$S,17,FALSE)="","",VLOOKUP(ROW()-492,'Report 1 Detail (571 D)'!$A:$S,17,FALSE))</f>
        <v/>
      </c>
      <c r="X643" s="104" t="str">
        <f>IF(VLOOKUP(ROW()-492,'Report 1 Detail (571 D)'!$A:$S,18,FALSE)="","",VLOOKUP(ROW()-492,'Report 1 Detail (571 D)'!$A:$S,18,FALSE))</f>
        <v/>
      </c>
      <c r="Y643" s="55" t="str">
        <f>IF(VLOOKUP(ROW()-492,'Report 1 Detail (571 D)'!$A:$S,19,FALSE)="","",VLOOKUP(ROW()-492,'Report 1 Detail (571 D)'!$A:$S,19,FALSE))</f>
        <v/>
      </c>
      <c r="Z643" s="55" t="s">
        <v>81</v>
      </c>
    </row>
    <row r="644" spans="8:26" x14ac:dyDescent="0.25">
      <c r="H644" s="55" t="str">
        <f>IF(VLOOKUP(ROW()-492,'Report 1 Detail (571 D)'!$A:$S,2,FALSE)="","",VLOOKUP(ROW()-492,'Report 1 Detail (571 D)'!$A:$S,2,FALSE))</f>
        <v/>
      </c>
      <c r="I644" s="104" t="str">
        <f>IF(VLOOKUP(ROW()-492,'Report 1 Detail (571 D)'!$A:$S,3,FALSE)="","",VLOOKUP(ROW()-492,'Report 1 Detail (571 D)'!$A:$S,3,FALSE))</f>
        <v/>
      </c>
      <c r="J644" s="55" t="str">
        <f>IF(VLOOKUP(ROW()-492,'Report 1 Detail (571 D)'!$A:$S,4,FALSE)="","",VLOOKUP(ROW()-492,'Report 1 Detail (571 D)'!$A:$S,4,FALSE))</f>
        <v/>
      </c>
      <c r="K644" s="55" t="str">
        <f>IF(VLOOKUP(ROW()-492,'Report 1 Detail (571 D)'!$A:$S,5,FALSE)="","",VLOOKUP(ROW()-492,'Report 1 Detail (571 D)'!$A:$S,5,FALSE))</f>
        <v/>
      </c>
      <c r="L644" s="55" t="str">
        <f>IF(VLOOKUP(ROW()-492,'Report 1 Detail (571 D)'!$A:$S,6,FALSE)="","",VLOOKUP(ROW()-492,'Report 1 Detail (571 D)'!$A:$S,6,FALSE))</f>
        <v/>
      </c>
      <c r="M644" s="55" t="str">
        <f>IF(VLOOKUP(ROW()-492,'Report 1 Detail (571 D)'!$A:$S,7,FALSE)="","",VLOOKUP(ROW()-492,'Report 1 Detail (571 D)'!$A:$S,7,FALSE))</f>
        <v/>
      </c>
      <c r="N644" s="55" t="str">
        <f>IF(VLOOKUP(ROW()-492,'Report 1 Detail (571 D)'!$A:$S,8,FALSE)="","",VLOOKUP(ROW()-492,'Report 1 Detail (571 D)'!$A:$S,8,FALSE))</f>
        <v/>
      </c>
      <c r="O644" s="55" t="str">
        <f>IF(VLOOKUP(ROW()-492,'Report 1 Detail (571 D)'!$A:$S,9,FALSE)="","",VLOOKUP(ROW()-492,'Report 1 Detail (571 D)'!$A:$S,9,FALSE))</f>
        <v/>
      </c>
      <c r="P644" s="55" t="str">
        <f>IF(VLOOKUP(ROW()-492,'Report 1 Detail (571 D)'!$A:$S,10,FALSE)="","",VLOOKUP(ROW()-492,'Report 1 Detail (571 D)'!$A:$S,10,FALSE))</f>
        <v/>
      </c>
      <c r="Q644" s="55" t="str">
        <f>IF(VLOOKUP(ROW()-492,'Report 1 Detail (571 D)'!$A:$S,11,FALSE)="","",VLOOKUP(ROW()-492,'Report 1 Detail (571 D)'!$A:$S,11,FALSE))</f>
        <v/>
      </c>
      <c r="R644" s="55" t="str">
        <f>IF(VLOOKUP(ROW()-492,'Report 1 Detail (571 D)'!$A:$S,12,FALSE)="","",VLOOKUP(ROW()-492,'Report 1 Detail (571 D)'!$A:$S,12,FALSE))</f>
        <v/>
      </c>
      <c r="S644" s="55" t="str">
        <f>IF(VLOOKUP(ROW()-492,'Report 1 Detail (571 D)'!$A:$S,13,FALSE)="","",VLOOKUP(ROW()-492,'Report 1 Detail (571 D)'!$A:$S,13,FALSE))</f>
        <v/>
      </c>
      <c r="T644" s="55" t="str">
        <f>IF(VLOOKUP(ROW()-492,'Report 1 Detail (571 D)'!$A:$S,14,FALSE)="","",VLOOKUP(ROW()-492,'Report 1 Detail (571 D)'!$A:$S,14,FALSE))</f>
        <v/>
      </c>
      <c r="U644" s="55" t="str">
        <f>IF(VLOOKUP(ROW()-492,'Report 1 Detail (571 D)'!$A:$S,15,FALSE)="","",VLOOKUP(ROW()-492,'Report 1 Detail (571 D)'!$A:$S,15,FALSE))</f>
        <v/>
      </c>
      <c r="V644" s="55" t="str">
        <f>IF(VLOOKUP(ROW()-492,'Report 1 Detail (571 D)'!$A:$S,16,FALSE)="","",VLOOKUP(ROW()-492,'Report 1 Detail (571 D)'!$A:$S,16,FALSE))</f>
        <v/>
      </c>
      <c r="W644" s="55" t="str">
        <f>IF(VLOOKUP(ROW()-492,'Report 1 Detail (571 D)'!$A:$S,17,FALSE)="","",VLOOKUP(ROW()-492,'Report 1 Detail (571 D)'!$A:$S,17,FALSE))</f>
        <v/>
      </c>
      <c r="X644" s="104" t="str">
        <f>IF(VLOOKUP(ROW()-492,'Report 1 Detail (571 D)'!$A:$S,18,FALSE)="","",VLOOKUP(ROW()-492,'Report 1 Detail (571 D)'!$A:$S,18,FALSE))</f>
        <v/>
      </c>
      <c r="Y644" s="55" t="str">
        <f>IF(VLOOKUP(ROW()-492,'Report 1 Detail (571 D)'!$A:$S,19,FALSE)="","",VLOOKUP(ROW()-492,'Report 1 Detail (571 D)'!$A:$S,19,FALSE))</f>
        <v/>
      </c>
      <c r="Z644" s="55" t="s">
        <v>81</v>
      </c>
    </row>
    <row r="645" spans="8:26" x14ac:dyDescent="0.25">
      <c r="H645" s="55" t="str">
        <f>IF(VLOOKUP(ROW()-492,'Report 1 Detail (571 D)'!$A:$S,2,FALSE)="","",VLOOKUP(ROW()-492,'Report 1 Detail (571 D)'!$A:$S,2,FALSE))</f>
        <v/>
      </c>
      <c r="I645" s="104" t="str">
        <f>IF(VLOOKUP(ROW()-492,'Report 1 Detail (571 D)'!$A:$S,3,FALSE)="","",VLOOKUP(ROW()-492,'Report 1 Detail (571 D)'!$A:$S,3,FALSE))</f>
        <v/>
      </c>
      <c r="J645" s="55" t="str">
        <f>IF(VLOOKUP(ROW()-492,'Report 1 Detail (571 D)'!$A:$S,4,FALSE)="","",VLOOKUP(ROW()-492,'Report 1 Detail (571 D)'!$A:$S,4,FALSE))</f>
        <v/>
      </c>
      <c r="K645" s="55" t="str">
        <f>IF(VLOOKUP(ROW()-492,'Report 1 Detail (571 D)'!$A:$S,5,FALSE)="","",VLOOKUP(ROW()-492,'Report 1 Detail (571 D)'!$A:$S,5,FALSE))</f>
        <v/>
      </c>
      <c r="L645" s="55" t="str">
        <f>IF(VLOOKUP(ROW()-492,'Report 1 Detail (571 D)'!$A:$S,6,FALSE)="","",VLOOKUP(ROW()-492,'Report 1 Detail (571 D)'!$A:$S,6,FALSE))</f>
        <v/>
      </c>
      <c r="M645" s="55" t="str">
        <f>IF(VLOOKUP(ROW()-492,'Report 1 Detail (571 D)'!$A:$S,7,FALSE)="","",VLOOKUP(ROW()-492,'Report 1 Detail (571 D)'!$A:$S,7,FALSE))</f>
        <v/>
      </c>
      <c r="N645" s="55" t="str">
        <f>IF(VLOOKUP(ROW()-492,'Report 1 Detail (571 D)'!$A:$S,8,FALSE)="","",VLOOKUP(ROW()-492,'Report 1 Detail (571 D)'!$A:$S,8,FALSE))</f>
        <v/>
      </c>
      <c r="O645" s="55" t="str">
        <f>IF(VLOOKUP(ROW()-492,'Report 1 Detail (571 D)'!$A:$S,9,FALSE)="","",VLOOKUP(ROW()-492,'Report 1 Detail (571 D)'!$A:$S,9,FALSE))</f>
        <v/>
      </c>
      <c r="P645" s="55" t="str">
        <f>IF(VLOOKUP(ROW()-492,'Report 1 Detail (571 D)'!$A:$S,10,FALSE)="","",VLOOKUP(ROW()-492,'Report 1 Detail (571 D)'!$A:$S,10,FALSE))</f>
        <v/>
      </c>
      <c r="Q645" s="55" t="str">
        <f>IF(VLOOKUP(ROW()-492,'Report 1 Detail (571 D)'!$A:$S,11,FALSE)="","",VLOOKUP(ROW()-492,'Report 1 Detail (571 D)'!$A:$S,11,FALSE))</f>
        <v/>
      </c>
      <c r="R645" s="55" t="str">
        <f>IF(VLOOKUP(ROW()-492,'Report 1 Detail (571 D)'!$A:$S,12,FALSE)="","",VLOOKUP(ROW()-492,'Report 1 Detail (571 D)'!$A:$S,12,FALSE))</f>
        <v/>
      </c>
      <c r="S645" s="55" t="str">
        <f>IF(VLOOKUP(ROW()-492,'Report 1 Detail (571 D)'!$A:$S,13,FALSE)="","",VLOOKUP(ROW()-492,'Report 1 Detail (571 D)'!$A:$S,13,FALSE))</f>
        <v/>
      </c>
      <c r="T645" s="55" t="str">
        <f>IF(VLOOKUP(ROW()-492,'Report 1 Detail (571 D)'!$A:$S,14,FALSE)="","",VLOOKUP(ROW()-492,'Report 1 Detail (571 D)'!$A:$S,14,FALSE))</f>
        <v/>
      </c>
      <c r="U645" s="55" t="str">
        <f>IF(VLOOKUP(ROW()-492,'Report 1 Detail (571 D)'!$A:$S,15,FALSE)="","",VLOOKUP(ROW()-492,'Report 1 Detail (571 D)'!$A:$S,15,FALSE))</f>
        <v/>
      </c>
      <c r="V645" s="55" t="str">
        <f>IF(VLOOKUP(ROW()-492,'Report 1 Detail (571 D)'!$A:$S,16,FALSE)="","",VLOOKUP(ROW()-492,'Report 1 Detail (571 D)'!$A:$S,16,FALSE))</f>
        <v/>
      </c>
      <c r="W645" s="55" t="str">
        <f>IF(VLOOKUP(ROW()-492,'Report 1 Detail (571 D)'!$A:$S,17,FALSE)="","",VLOOKUP(ROW()-492,'Report 1 Detail (571 D)'!$A:$S,17,FALSE))</f>
        <v/>
      </c>
      <c r="X645" s="104" t="str">
        <f>IF(VLOOKUP(ROW()-492,'Report 1 Detail (571 D)'!$A:$S,18,FALSE)="","",VLOOKUP(ROW()-492,'Report 1 Detail (571 D)'!$A:$S,18,FALSE))</f>
        <v/>
      </c>
      <c r="Y645" s="55" t="str">
        <f>IF(VLOOKUP(ROW()-492,'Report 1 Detail (571 D)'!$A:$S,19,FALSE)="","",VLOOKUP(ROW()-492,'Report 1 Detail (571 D)'!$A:$S,19,FALSE))</f>
        <v/>
      </c>
      <c r="Z645" s="55" t="s">
        <v>81</v>
      </c>
    </row>
    <row r="646" spans="8:26" x14ac:dyDescent="0.25">
      <c r="H646" s="55" t="str">
        <f>IF(VLOOKUP(ROW()-492,'Report 1 Detail (571 D)'!$A:$S,2,FALSE)="","",VLOOKUP(ROW()-492,'Report 1 Detail (571 D)'!$A:$S,2,FALSE))</f>
        <v/>
      </c>
      <c r="I646" s="104" t="str">
        <f>IF(VLOOKUP(ROW()-492,'Report 1 Detail (571 D)'!$A:$S,3,FALSE)="","",VLOOKUP(ROW()-492,'Report 1 Detail (571 D)'!$A:$S,3,FALSE))</f>
        <v/>
      </c>
      <c r="J646" s="55" t="str">
        <f>IF(VLOOKUP(ROW()-492,'Report 1 Detail (571 D)'!$A:$S,4,FALSE)="","",VLOOKUP(ROW()-492,'Report 1 Detail (571 D)'!$A:$S,4,FALSE))</f>
        <v/>
      </c>
      <c r="K646" s="55" t="str">
        <f>IF(VLOOKUP(ROW()-492,'Report 1 Detail (571 D)'!$A:$S,5,FALSE)="","",VLOOKUP(ROW()-492,'Report 1 Detail (571 D)'!$A:$S,5,FALSE))</f>
        <v/>
      </c>
      <c r="L646" s="55" t="str">
        <f>IF(VLOOKUP(ROW()-492,'Report 1 Detail (571 D)'!$A:$S,6,FALSE)="","",VLOOKUP(ROW()-492,'Report 1 Detail (571 D)'!$A:$S,6,FALSE))</f>
        <v/>
      </c>
      <c r="M646" s="55" t="str">
        <f>IF(VLOOKUP(ROW()-492,'Report 1 Detail (571 D)'!$A:$S,7,FALSE)="","",VLOOKUP(ROW()-492,'Report 1 Detail (571 D)'!$A:$S,7,FALSE))</f>
        <v/>
      </c>
      <c r="N646" s="55" t="str">
        <f>IF(VLOOKUP(ROW()-492,'Report 1 Detail (571 D)'!$A:$S,8,FALSE)="","",VLOOKUP(ROW()-492,'Report 1 Detail (571 D)'!$A:$S,8,FALSE))</f>
        <v/>
      </c>
      <c r="O646" s="55" t="str">
        <f>IF(VLOOKUP(ROW()-492,'Report 1 Detail (571 D)'!$A:$S,9,FALSE)="","",VLOOKUP(ROW()-492,'Report 1 Detail (571 D)'!$A:$S,9,FALSE))</f>
        <v/>
      </c>
      <c r="P646" s="55" t="str">
        <f>IF(VLOOKUP(ROW()-492,'Report 1 Detail (571 D)'!$A:$S,10,FALSE)="","",VLOOKUP(ROW()-492,'Report 1 Detail (571 D)'!$A:$S,10,FALSE))</f>
        <v/>
      </c>
      <c r="Q646" s="55" t="str">
        <f>IF(VLOOKUP(ROW()-492,'Report 1 Detail (571 D)'!$A:$S,11,FALSE)="","",VLOOKUP(ROW()-492,'Report 1 Detail (571 D)'!$A:$S,11,FALSE))</f>
        <v/>
      </c>
      <c r="R646" s="55" t="str">
        <f>IF(VLOOKUP(ROW()-492,'Report 1 Detail (571 D)'!$A:$S,12,FALSE)="","",VLOOKUP(ROW()-492,'Report 1 Detail (571 D)'!$A:$S,12,FALSE))</f>
        <v/>
      </c>
      <c r="S646" s="55" t="str">
        <f>IF(VLOOKUP(ROW()-492,'Report 1 Detail (571 D)'!$A:$S,13,FALSE)="","",VLOOKUP(ROW()-492,'Report 1 Detail (571 D)'!$A:$S,13,FALSE))</f>
        <v/>
      </c>
      <c r="T646" s="55" t="str">
        <f>IF(VLOOKUP(ROW()-492,'Report 1 Detail (571 D)'!$A:$S,14,FALSE)="","",VLOOKUP(ROW()-492,'Report 1 Detail (571 D)'!$A:$S,14,FALSE))</f>
        <v/>
      </c>
      <c r="U646" s="55" t="str">
        <f>IF(VLOOKUP(ROW()-492,'Report 1 Detail (571 D)'!$A:$S,15,FALSE)="","",VLOOKUP(ROW()-492,'Report 1 Detail (571 D)'!$A:$S,15,FALSE))</f>
        <v/>
      </c>
      <c r="V646" s="55" t="str">
        <f>IF(VLOOKUP(ROW()-492,'Report 1 Detail (571 D)'!$A:$S,16,FALSE)="","",VLOOKUP(ROW()-492,'Report 1 Detail (571 D)'!$A:$S,16,FALSE))</f>
        <v/>
      </c>
      <c r="W646" s="55" t="str">
        <f>IF(VLOOKUP(ROW()-492,'Report 1 Detail (571 D)'!$A:$S,17,FALSE)="","",VLOOKUP(ROW()-492,'Report 1 Detail (571 D)'!$A:$S,17,FALSE))</f>
        <v/>
      </c>
      <c r="X646" s="104" t="str">
        <f>IF(VLOOKUP(ROW()-492,'Report 1 Detail (571 D)'!$A:$S,18,FALSE)="","",VLOOKUP(ROW()-492,'Report 1 Detail (571 D)'!$A:$S,18,FALSE))</f>
        <v/>
      </c>
      <c r="Y646" s="55" t="str">
        <f>IF(VLOOKUP(ROW()-492,'Report 1 Detail (571 D)'!$A:$S,19,FALSE)="","",VLOOKUP(ROW()-492,'Report 1 Detail (571 D)'!$A:$S,19,FALSE))</f>
        <v/>
      </c>
      <c r="Z646" s="55" t="s">
        <v>81</v>
      </c>
    </row>
    <row r="647" spans="8:26" x14ac:dyDescent="0.25">
      <c r="H647" s="55" t="str">
        <f>IF(VLOOKUP(ROW()-492,'Report 1 Detail (571 D)'!$A:$S,2,FALSE)="","",VLOOKUP(ROW()-492,'Report 1 Detail (571 D)'!$A:$S,2,FALSE))</f>
        <v/>
      </c>
      <c r="I647" s="104" t="str">
        <f>IF(VLOOKUP(ROW()-492,'Report 1 Detail (571 D)'!$A:$S,3,FALSE)="","",VLOOKUP(ROW()-492,'Report 1 Detail (571 D)'!$A:$S,3,FALSE))</f>
        <v/>
      </c>
      <c r="J647" s="55" t="str">
        <f>IF(VLOOKUP(ROW()-492,'Report 1 Detail (571 D)'!$A:$S,4,FALSE)="","",VLOOKUP(ROW()-492,'Report 1 Detail (571 D)'!$A:$S,4,FALSE))</f>
        <v/>
      </c>
      <c r="K647" s="55" t="str">
        <f>IF(VLOOKUP(ROW()-492,'Report 1 Detail (571 D)'!$A:$S,5,FALSE)="","",VLOOKUP(ROW()-492,'Report 1 Detail (571 D)'!$A:$S,5,FALSE))</f>
        <v/>
      </c>
      <c r="L647" s="55" t="str">
        <f>IF(VLOOKUP(ROW()-492,'Report 1 Detail (571 D)'!$A:$S,6,FALSE)="","",VLOOKUP(ROW()-492,'Report 1 Detail (571 D)'!$A:$S,6,FALSE))</f>
        <v/>
      </c>
      <c r="M647" s="55" t="str">
        <f>IF(VLOOKUP(ROW()-492,'Report 1 Detail (571 D)'!$A:$S,7,FALSE)="","",VLOOKUP(ROW()-492,'Report 1 Detail (571 D)'!$A:$S,7,FALSE))</f>
        <v/>
      </c>
      <c r="N647" s="55" t="str">
        <f>IF(VLOOKUP(ROW()-492,'Report 1 Detail (571 D)'!$A:$S,8,FALSE)="","",VLOOKUP(ROW()-492,'Report 1 Detail (571 D)'!$A:$S,8,FALSE))</f>
        <v/>
      </c>
      <c r="O647" s="55" t="str">
        <f>IF(VLOOKUP(ROW()-492,'Report 1 Detail (571 D)'!$A:$S,9,FALSE)="","",VLOOKUP(ROW()-492,'Report 1 Detail (571 D)'!$A:$S,9,FALSE))</f>
        <v/>
      </c>
      <c r="P647" s="55" t="str">
        <f>IF(VLOOKUP(ROW()-492,'Report 1 Detail (571 D)'!$A:$S,10,FALSE)="","",VLOOKUP(ROW()-492,'Report 1 Detail (571 D)'!$A:$S,10,FALSE))</f>
        <v/>
      </c>
      <c r="Q647" s="55" t="str">
        <f>IF(VLOOKUP(ROW()-492,'Report 1 Detail (571 D)'!$A:$S,11,FALSE)="","",VLOOKUP(ROW()-492,'Report 1 Detail (571 D)'!$A:$S,11,FALSE))</f>
        <v/>
      </c>
      <c r="R647" s="55" t="str">
        <f>IF(VLOOKUP(ROW()-492,'Report 1 Detail (571 D)'!$A:$S,12,FALSE)="","",VLOOKUP(ROW()-492,'Report 1 Detail (571 D)'!$A:$S,12,FALSE))</f>
        <v/>
      </c>
      <c r="S647" s="55" t="str">
        <f>IF(VLOOKUP(ROW()-492,'Report 1 Detail (571 D)'!$A:$S,13,FALSE)="","",VLOOKUP(ROW()-492,'Report 1 Detail (571 D)'!$A:$S,13,FALSE))</f>
        <v/>
      </c>
      <c r="T647" s="55" t="str">
        <f>IF(VLOOKUP(ROW()-492,'Report 1 Detail (571 D)'!$A:$S,14,FALSE)="","",VLOOKUP(ROW()-492,'Report 1 Detail (571 D)'!$A:$S,14,FALSE))</f>
        <v/>
      </c>
      <c r="U647" s="55" t="str">
        <f>IF(VLOOKUP(ROW()-492,'Report 1 Detail (571 D)'!$A:$S,15,FALSE)="","",VLOOKUP(ROW()-492,'Report 1 Detail (571 D)'!$A:$S,15,FALSE))</f>
        <v/>
      </c>
      <c r="V647" s="55" t="str">
        <f>IF(VLOOKUP(ROW()-492,'Report 1 Detail (571 D)'!$A:$S,16,FALSE)="","",VLOOKUP(ROW()-492,'Report 1 Detail (571 D)'!$A:$S,16,FALSE))</f>
        <v/>
      </c>
      <c r="W647" s="55" t="str">
        <f>IF(VLOOKUP(ROW()-492,'Report 1 Detail (571 D)'!$A:$S,17,FALSE)="","",VLOOKUP(ROW()-492,'Report 1 Detail (571 D)'!$A:$S,17,FALSE))</f>
        <v/>
      </c>
      <c r="X647" s="104" t="str">
        <f>IF(VLOOKUP(ROW()-492,'Report 1 Detail (571 D)'!$A:$S,18,FALSE)="","",VLOOKUP(ROW()-492,'Report 1 Detail (571 D)'!$A:$S,18,FALSE))</f>
        <v/>
      </c>
      <c r="Y647" s="55" t="str">
        <f>IF(VLOOKUP(ROW()-492,'Report 1 Detail (571 D)'!$A:$S,19,FALSE)="","",VLOOKUP(ROW()-492,'Report 1 Detail (571 D)'!$A:$S,19,FALSE))</f>
        <v/>
      </c>
      <c r="Z647" s="55" t="s">
        <v>81</v>
      </c>
    </row>
    <row r="648" spans="8:26" x14ac:dyDescent="0.25">
      <c r="H648" s="55" t="str">
        <f>IF(VLOOKUP(ROW()-492,'Report 1 Detail (571 D)'!$A:$S,2,FALSE)="","",VLOOKUP(ROW()-492,'Report 1 Detail (571 D)'!$A:$S,2,FALSE))</f>
        <v/>
      </c>
      <c r="I648" s="104" t="str">
        <f>IF(VLOOKUP(ROW()-492,'Report 1 Detail (571 D)'!$A:$S,3,FALSE)="","",VLOOKUP(ROW()-492,'Report 1 Detail (571 D)'!$A:$S,3,FALSE))</f>
        <v/>
      </c>
      <c r="J648" s="55" t="str">
        <f>IF(VLOOKUP(ROW()-492,'Report 1 Detail (571 D)'!$A:$S,4,FALSE)="","",VLOOKUP(ROW()-492,'Report 1 Detail (571 D)'!$A:$S,4,FALSE))</f>
        <v/>
      </c>
      <c r="K648" s="55" t="str">
        <f>IF(VLOOKUP(ROW()-492,'Report 1 Detail (571 D)'!$A:$S,5,FALSE)="","",VLOOKUP(ROW()-492,'Report 1 Detail (571 D)'!$A:$S,5,FALSE))</f>
        <v/>
      </c>
      <c r="L648" s="55" t="str">
        <f>IF(VLOOKUP(ROW()-492,'Report 1 Detail (571 D)'!$A:$S,6,FALSE)="","",VLOOKUP(ROW()-492,'Report 1 Detail (571 D)'!$A:$S,6,FALSE))</f>
        <v/>
      </c>
      <c r="M648" s="55" t="str">
        <f>IF(VLOOKUP(ROW()-492,'Report 1 Detail (571 D)'!$A:$S,7,FALSE)="","",VLOOKUP(ROW()-492,'Report 1 Detail (571 D)'!$A:$S,7,FALSE))</f>
        <v/>
      </c>
      <c r="N648" s="55" t="str">
        <f>IF(VLOOKUP(ROW()-492,'Report 1 Detail (571 D)'!$A:$S,8,FALSE)="","",VLOOKUP(ROW()-492,'Report 1 Detail (571 D)'!$A:$S,8,FALSE))</f>
        <v/>
      </c>
      <c r="O648" s="55" t="str">
        <f>IF(VLOOKUP(ROW()-492,'Report 1 Detail (571 D)'!$A:$S,9,FALSE)="","",VLOOKUP(ROW()-492,'Report 1 Detail (571 D)'!$A:$S,9,FALSE))</f>
        <v/>
      </c>
      <c r="P648" s="55" t="str">
        <f>IF(VLOOKUP(ROW()-492,'Report 1 Detail (571 D)'!$A:$S,10,FALSE)="","",VLOOKUP(ROW()-492,'Report 1 Detail (571 D)'!$A:$S,10,FALSE))</f>
        <v/>
      </c>
      <c r="Q648" s="55" t="str">
        <f>IF(VLOOKUP(ROW()-492,'Report 1 Detail (571 D)'!$A:$S,11,FALSE)="","",VLOOKUP(ROW()-492,'Report 1 Detail (571 D)'!$A:$S,11,FALSE))</f>
        <v/>
      </c>
      <c r="R648" s="55" t="str">
        <f>IF(VLOOKUP(ROW()-492,'Report 1 Detail (571 D)'!$A:$S,12,FALSE)="","",VLOOKUP(ROW()-492,'Report 1 Detail (571 D)'!$A:$S,12,FALSE))</f>
        <v/>
      </c>
      <c r="S648" s="55" t="str">
        <f>IF(VLOOKUP(ROW()-492,'Report 1 Detail (571 D)'!$A:$S,13,FALSE)="","",VLOOKUP(ROW()-492,'Report 1 Detail (571 D)'!$A:$S,13,FALSE))</f>
        <v/>
      </c>
      <c r="T648" s="55" t="str">
        <f>IF(VLOOKUP(ROW()-492,'Report 1 Detail (571 D)'!$A:$S,14,FALSE)="","",VLOOKUP(ROW()-492,'Report 1 Detail (571 D)'!$A:$S,14,FALSE))</f>
        <v/>
      </c>
      <c r="U648" s="55" t="str">
        <f>IF(VLOOKUP(ROW()-492,'Report 1 Detail (571 D)'!$A:$S,15,FALSE)="","",VLOOKUP(ROW()-492,'Report 1 Detail (571 D)'!$A:$S,15,FALSE))</f>
        <v/>
      </c>
      <c r="V648" s="55" t="str">
        <f>IF(VLOOKUP(ROW()-492,'Report 1 Detail (571 D)'!$A:$S,16,FALSE)="","",VLOOKUP(ROW()-492,'Report 1 Detail (571 D)'!$A:$S,16,FALSE))</f>
        <v/>
      </c>
      <c r="W648" s="55" t="str">
        <f>IF(VLOOKUP(ROW()-492,'Report 1 Detail (571 D)'!$A:$S,17,FALSE)="","",VLOOKUP(ROW()-492,'Report 1 Detail (571 D)'!$A:$S,17,FALSE))</f>
        <v/>
      </c>
      <c r="X648" s="104" t="str">
        <f>IF(VLOOKUP(ROW()-492,'Report 1 Detail (571 D)'!$A:$S,18,FALSE)="","",VLOOKUP(ROW()-492,'Report 1 Detail (571 D)'!$A:$S,18,FALSE))</f>
        <v/>
      </c>
      <c r="Y648" s="55" t="str">
        <f>IF(VLOOKUP(ROW()-492,'Report 1 Detail (571 D)'!$A:$S,19,FALSE)="","",VLOOKUP(ROW()-492,'Report 1 Detail (571 D)'!$A:$S,19,FALSE))</f>
        <v/>
      </c>
      <c r="Z648" s="55" t="s">
        <v>81</v>
      </c>
    </row>
    <row r="649" spans="8:26" x14ac:dyDescent="0.25">
      <c r="H649" s="55" t="str">
        <f>IF(VLOOKUP(ROW()-492,'Report 1 Detail (571 D)'!$A:$S,2,FALSE)="","",VLOOKUP(ROW()-492,'Report 1 Detail (571 D)'!$A:$S,2,FALSE))</f>
        <v/>
      </c>
      <c r="I649" s="104" t="str">
        <f>IF(VLOOKUP(ROW()-492,'Report 1 Detail (571 D)'!$A:$S,3,FALSE)="","",VLOOKUP(ROW()-492,'Report 1 Detail (571 D)'!$A:$S,3,FALSE))</f>
        <v/>
      </c>
      <c r="J649" s="55" t="str">
        <f>IF(VLOOKUP(ROW()-492,'Report 1 Detail (571 D)'!$A:$S,4,FALSE)="","",VLOOKUP(ROW()-492,'Report 1 Detail (571 D)'!$A:$S,4,FALSE))</f>
        <v/>
      </c>
      <c r="K649" s="55" t="str">
        <f>IF(VLOOKUP(ROW()-492,'Report 1 Detail (571 D)'!$A:$S,5,FALSE)="","",VLOOKUP(ROW()-492,'Report 1 Detail (571 D)'!$A:$S,5,FALSE))</f>
        <v/>
      </c>
      <c r="L649" s="55" t="str">
        <f>IF(VLOOKUP(ROW()-492,'Report 1 Detail (571 D)'!$A:$S,6,FALSE)="","",VLOOKUP(ROW()-492,'Report 1 Detail (571 D)'!$A:$S,6,FALSE))</f>
        <v/>
      </c>
      <c r="M649" s="55" t="str">
        <f>IF(VLOOKUP(ROW()-492,'Report 1 Detail (571 D)'!$A:$S,7,FALSE)="","",VLOOKUP(ROW()-492,'Report 1 Detail (571 D)'!$A:$S,7,FALSE))</f>
        <v/>
      </c>
      <c r="N649" s="55" t="str">
        <f>IF(VLOOKUP(ROW()-492,'Report 1 Detail (571 D)'!$A:$S,8,FALSE)="","",VLOOKUP(ROW()-492,'Report 1 Detail (571 D)'!$A:$S,8,FALSE))</f>
        <v/>
      </c>
      <c r="O649" s="55" t="str">
        <f>IF(VLOOKUP(ROW()-492,'Report 1 Detail (571 D)'!$A:$S,9,FALSE)="","",VLOOKUP(ROW()-492,'Report 1 Detail (571 D)'!$A:$S,9,FALSE))</f>
        <v/>
      </c>
      <c r="P649" s="55" t="str">
        <f>IF(VLOOKUP(ROW()-492,'Report 1 Detail (571 D)'!$A:$S,10,FALSE)="","",VLOOKUP(ROW()-492,'Report 1 Detail (571 D)'!$A:$S,10,FALSE))</f>
        <v/>
      </c>
      <c r="Q649" s="55" t="str">
        <f>IF(VLOOKUP(ROW()-492,'Report 1 Detail (571 D)'!$A:$S,11,FALSE)="","",VLOOKUP(ROW()-492,'Report 1 Detail (571 D)'!$A:$S,11,FALSE))</f>
        <v/>
      </c>
      <c r="R649" s="55" t="str">
        <f>IF(VLOOKUP(ROW()-492,'Report 1 Detail (571 D)'!$A:$S,12,FALSE)="","",VLOOKUP(ROW()-492,'Report 1 Detail (571 D)'!$A:$S,12,FALSE))</f>
        <v/>
      </c>
      <c r="S649" s="55" t="str">
        <f>IF(VLOOKUP(ROW()-492,'Report 1 Detail (571 D)'!$A:$S,13,FALSE)="","",VLOOKUP(ROW()-492,'Report 1 Detail (571 D)'!$A:$S,13,FALSE))</f>
        <v/>
      </c>
      <c r="T649" s="55" t="str">
        <f>IF(VLOOKUP(ROW()-492,'Report 1 Detail (571 D)'!$A:$S,14,FALSE)="","",VLOOKUP(ROW()-492,'Report 1 Detail (571 D)'!$A:$S,14,FALSE))</f>
        <v/>
      </c>
      <c r="U649" s="55" t="str">
        <f>IF(VLOOKUP(ROW()-492,'Report 1 Detail (571 D)'!$A:$S,15,FALSE)="","",VLOOKUP(ROW()-492,'Report 1 Detail (571 D)'!$A:$S,15,FALSE))</f>
        <v/>
      </c>
      <c r="V649" s="55" t="str">
        <f>IF(VLOOKUP(ROW()-492,'Report 1 Detail (571 D)'!$A:$S,16,FALSE)="","",VLOOKUP(ROW()-492,'Report 1 Detail (571 D)'!$A:$S,16,FALSE))</f>
        <v/>
      </c>
      <c r="W649" s="55" t="str">
        <f>IF(VLOOKUP(ROW()-492,'Report 1 Detail (571 D)'!$A:$S,17,FALSE)="","",VLOOKUP(ROW()-492,'Report 1 Detail (571 D)'!$A:$S,17,FALSE))</f>
        <v/>
      </c>
      <c r="X649" s="104" t="str">
        <f>IF(VLOOKUP(ROW()-492,'Report 1 Detail (571 D)'!$A:$S,18,FALSE)="","",VLOOKUP(ROW()-492,'Report 1 Detail (571 D)'!$A:$S,18,FALSE))</f>
        <v/>
      </c>
      <c r="Y649" s="55" t="str">
        <f>IF(VLOOKUP(ROW()-492,'Report 1 Detail (571 D)'!$A:$S,19,FALSE)="","",VLOOKUP(ROW()-492,'Report 1 Detail (571 D)'!$A:$S,19,FALSE))</f>
        <v/>
      </c>
      <c r="Z649" s="55" t="s">
        <v>81</v>
      </c>
    </row>
    <row r="650" spans="8:26" x14ac:dyDescent="0.25">
      <c r="H650" s="55" t="str">
        <f>IF(VLOOKUP(ROW()-492,'Report 1 Detail (571 D)'!$A:$S,2,FALSE)="","",VLOOKUP(ROW()-492,'Report 1 Detail (571 D)'!$A:$S,2,FALSE))</f>
        <v/>
      </c>
      <c r="I650" s="104" t="str">
        <f>IF(VLOOKUP(ROW()-492,'Report 1 Detail (571 D)'!$A:$S,3,FALSE)="","",VLOOKUP(ROW()-492,'Report 1 Detail (571 D)'!$A:$S,3,FALSE))</f>
        <v/>
      </c>
      <c r="J650" s="55" t="str">
        <f>IF(VLOOKUP(ROW()-492,'Report 1 Detail (571 D)'!$A:$S,4,FALSE)="","",VLOOKUP(ROW()-492,'Report 1 Detail (571 D)'!$A:$S,4,FALSE))</f>
        <v/>
      </c>
      <c r="K650" s="55" t="str">
        <f>IF(VLOOKUP(ROW()-492,'Report 1 Detail (571 D)'!$A:$S,5,FALSE)="","",VLOOKUP(ROW()-492,'Report 1 Detail (571 D)'!$A:$S,5,FALSE))</f>
        <v/>
      </c>
      <c r="L650" s="55" t="str">
        <f>IF(VLOOKUP(ROW()-492,'Report 1 Detail (571 D)'!$A:$S,6,FALSE)="","",VLOOKUP(ROW()-492,'Report 1 Detail (571 D)'!$A:$S,6,FALSE))</f>
        <v/>
      </c>
      <c r="M650" s="55" t="str">
        <f>IF(VLOOKUP(ROW()-492,'Report 1 Detail (571 D)'!$A:$S,7,FALSE)="","",VLOOKUP(ROW()-492,'Report 1 Detail (571 D)'!$A:$S,7,FALSE))</f>
        <v/>
      </c>
      <c r="N650" s="55" t="str">
        <f>IF(VLOOKUP(ROW()-492,'Report 1 Detail (571 D)'!$A:$S,8,FALSE)="","",VLOOKUP(ROW()-492,'Report 1 Detail (571 D)'!$A:$S,8,FALSE))</f>
        <v/>
      </c>
      <c r="O650" s="55" t="str">
        <f>IF(VLOOKUP(ROW()-492,'Report 1 Detail (571 D)'!$A:$S,9,FALSE)="","",VLOOKUP(ROW()-492,'Report 1 Detail (571 D)'!$A:$S,9,FALSE))</f>
        <v/>
      </c>
      <c r="P650" s="55" t="str">
        <f>IF(VLOOKUP(ROW()-492,'Report 1 Detail (571 D)'!$A:$S,10,FALSE)="","",VLOOKUP(ROW()-492,'Report 1 Detail (571 D)'!$A:$S,10,FALSE))</f>
        <v/>
      </c>
      <c r="Q650" s="55" t="str">
        <f>IF(VLOOKUP(ROW()-492,'Report 1 Detail (571 D)'!$A:$S,11,FALSE)="","",VLOOKUP(ROW()-492,'Report 1 Detail (571 D)'!$A:$S,11,FALSE))</f>
        <v/>
      </c>
      <c r="R650" s="55" t="str">
        <f>IF(VLOOKUP(ROW()-492,'Report 1 Detail (571 D)'!$A:$S,12,FALSE)="","",VLOOKUP(ROW()-492,'Report 1 Detail (571 D)'!$A:$S,12,FALSE))</f>
        <v/>
      </c>
      <c r="S650" s="55" t="str">
        <f>IF(VLOOKUP(ROW()-492,'Report 1 Detail (571 D)'!$A:$S,13,FALSE)="","",VLOOKUP(ROW()-492,'Report 1 Detail (571 D)'!$A:$S,13,FALSE))</f>
        <v/>
      </c>
      <c r="T650" s="55" t="str">
        <f>IF(VLOOKUP(ROW()-492,'Report 1 Detail (571 D)'!$A:$S,14,FALSE)="","",VLOOKUP(ROW()-492,'Report 1 Detail (571 D)'!$A:$S,14,FALSE))</f>
        <v/>
      </c>
      <c r="U650" s="55" t="str">
        <f>IF(VLOOKUP(ROW()-492,'Report 1 Detail (571 D)'!$A:$S,15,FALSE)="","",VLOOKUP(ROW()-492,'Report 1 Detail (571 D)'!$A:$S,15,FALSE))</f>
        <v/>
      </c>
      <c r="V650" s="55" t="str">
        <f>IF(VLOOKUP(ROW()-492,'Report 1 Detail (571 D)'!$A:$S,16,FALSE)="","",VLOOKUP(ROW()-492,'Report 1 Detail (571 D)'!$A:$S,16,FALSE))</f>
        <v/>
      </c>
      <c r="W650" s="55" t="str">
        <f>IF(VLOOKUP(ROW()-492,'Report 1 Detail (571 D)'!$A:$S,17,FALSE)="","",VLOOKUP(ROW()-492,'Report 1 Detail (571 D)'!$A:$S,17,FALSE))</f>
        <v/>
      </c>
      <c r="X650" s="104" t="str">
        <f>IF(VLOOKUP(ROW()-492,'Report 1 Detail (571 D)'!$A:$S,18,FALSE)="","",VLOOKUP(ROW()-492,'Report 1 Detail (571 D)'!$A:$S,18,FALSE))</f>
        <v/>
      </c>
      <c r="Y650" s="55" t="str">
        <f>IF(VLOOKUP(ROW()-492,'Report 1 Detail (571 D)'!$A:$S,19,FALSE)="","",VLOOKUP(ROW()-492,'Report 1 Detail (571 D)'!$A:$S,19,FALSE))</f>
        <v/>
      </c>
      <c r="Z650" s="55" t="s">
        <v>81</v>
      </c>
    </row>
    <row r="651" spans="8:26" x14ac:dyDescent="0.25">
      <c r="H651" s="55" t="str">
        <f>IF(VLOOKUP(ROW()-492,'Report 1 Detail (571 D)'!$A:$S,2,FALSE)="","",VLOOKUP(ROW()-492,'Report 1 Detail (571 D)'!$A:$S,2,FALSE))</f>
        <v/>
      </c>
      <c r="I651" s="104" t="str">
        <f>IF(VLOOKUP(ROW()-492,'Report 1 Detail (571 D)'!$A:$S,3,FALSE)="","",VLOOKUP(ROW()-492,'Report 1 Detail (571 D)'!$A:$S,3,FALSE))</f>
        <v/>
      </c>
      <c r="J651" s="55" t="str">
        <f>IF(VLOOKUP(ROW()-492,'Report 1 Detail (571 D)'!$A:$S,4,FALSE)="","",VLOOKUP(ROW()-492,'Report 1 Detail (571 D)'!$A:$S,4,FALSE))</f>
        <v/>
      </c>
      <c r="K651" s="55" t="str">
        <f>IF(VLOOKUP(ROW()-492,'Report 1 Detail (571 D)'!$A:$S,5,FALSE)="","",VLOOKUP(ROW()-492,'Report 1 Detail (571 D)'!$A:$S,5,FALSE))</f>
        <v/>
      </c>
      <c r="L651" s="55" t="str">
        <f>IF(VLOOKUP(ROW()-492,'Report 1 Detail (571 D)'!$A:$S,6,FALSE)="","",VLOOKUP(ROW()-492,'Report 1 Detail (571 D)'!$A:$S,6,FALSE))</f>
        <v/>
      </c>
      <c r="M651" s="55" t="str">
        <f>IF(VLOOKUP(ROW()-492,'Report 1 Detail (571 D)'!$A:$S,7,FALSE)="","",VLOOKUP(ROW()-492,'Report 1 Detail (571 D)'!$A:$S,7,FALSE))</f>
        <v/>
      </c>
      <c r="N651" s="55" t="str">
        <f>IF(VLOOKUP(ROW()-492,'Report 1 Detail (571 D)'!$A:$S,8,FALSE)="","",VLOOKUP(ROW()-492,'Report 1 Detail (571 D)'!$A:$S,8,FALSE))</f>
        <v/>
      </c>
      <c r="O651" s="55" t="str">
        <f>IF(VLOOKUP(ROW()-492,'Report 1 Detail (571 D)'!$A:$S,9,FALSE)="","",VLOOKUP(ROW()-492,'Report 1 Detail (571 D)'!$A:$S,9,FALSE))</f>
        <v/>
      </c>
      <c r="P651" s="55" t="str">
        <f>IF(VLOOKUP(ROW()-492,'Report 1 Detail (571 D)'!$A:$S,10,FALSE)="","",VLOOKUP(ROW()-492,'Report 1 Detail (571 D)'!$A:$S,10,FALSE))</f>
        <v/>
      </c>
      <c r="Q651" s="55" t="str">
        <f>IF(VLOOKUP(ROW()-492,'Report 1 Detail (571 D)'!$A:$S,11,FALSE)="","",VLOOKUP(ROW()-492,'Report 1 Detail (571 D)'!$A:$S,11,FALSE))</f>
        <v/>
      </c>
      <c r="R651" s="55" t="str">
        <f>IF(VLOOKUP(ROW()-492,'Report 1 Detail (571 D)'!$A:$S,12,FALSE)="","",VLOOKUP(ROW()-492,'Report 1 Detail (571 D)'!$A:$S,12,FALSE))</f>
        <v/>
      </c>
      <c r="S651" s="55" t="str">
        <f>IF(VLOOKUP(ROW()-492,'Report 1 Detail (571 D)'!$A:$S,13,FALSE)="","",VLOOKUP(ROW()-492,'Report 1 Detail (571 D)'!$A:$S,13,FALSE))</f>
        <v/>
      </c>
      <c r="T651" s="55" t="str">
        <f>IF(VLOOKUP(ROW()-492,'Report 1 Detail (571 D)'!$A:$S,14,FALSE)="","",VLOOKUP(ROW()-492,'Report 1 Detail (571 D)'!$A:$S,14,FALSE))</f>
        <v/>
      </c>
      <c r="U651" s="55" t="str">
        <f>IF(VLOOKUP(ROW()-492,'Report 1 Detail (571 D)'!$A:$S,15,FALSE)="","",VLOOKUP(ROW()-492,'Report 1 Detail (571 D)'!$A:$S,15,FALSE))</f>
        <v/>
      </c>
      <c r="V651" s="55" t="str">
        <f>IF(VLOOKUP(ROW()-492,'Report 1 Detail (571 D)'!$A:$S,16,FALSE)="","",VLOOKUP(ROW()-492,'Report 1 Detail (571 D)'!$A:$S,16,FALSE))</f>
        <v/>
      </c>
      <c r="W651" s="55" t="str">
        <f>IF(VLOOKUP(ROW()-492,'Report 1 Detail (571 D)'!$A:$S,17,FALSE)="","",VLOOKUP(ROW()-492,'Report 1 Detail (571 D)'!$A:$S,17,FALSE))</f>
        <v/>
      </c>
      <c r="X651" s="104" t="str">
        <f>IF(VLOOKUP(ROW()-492,'Report 1 Detail (571 D)'!$A:$S,18,FALSE)="","",VLOOKUP(ROW()-492,'Report 1 Detail (571 D)'!$A:$S,18,FALSE))</f>
        <v/>
      </c>
      <c r="Y651" s="55" t="str">
        <f>IF(VLOOKUP(ROW()-492,'Report 1 Detail (571 D)'!$A:$S,19,FALSE)="","",VLOOKUP(ROW()-492,'Report 1 Detail (571 D)'!$A:$S,19,FALSE))</f>
        <v/>
      </c>
      <c r="Z651" s="55" t="s">
        <v>81</v>
      </c>
    </row>
    <row r="652" spans="8:26" x14ac:dyDescent="0.25">
      <c r="H652" s="55" t="str">
        <f>IF(VLOOKUP(ROW()-492,'Report 1 Detail (571 D)'!$A:$S,2,FALSE)="","",VLOOKUP(ROW()-492,'Report 1 Detail (571 D)'!$A:$S,2,FALSE))</f>
        <v/>
      </c>
      <c r="I652" s="104" t="str">
        <f>IF(VLOOKUP(ROW()-492,'Report 1 Detail (571 D)'!$A:$S,3,FALSE)="","",VLOOKUP(ROW()-492,'Report 1 Detail (571 D)'!$A:$S,3,FALSE))</f>
        <v/>
      </c>
      <c r="J652" s="55" t="str">
        <f>IF(VLOOKUP(ROW()-492,'Report 1 Detail (571 D)'!$A:$S,4,FALSE)="","",VLOOKUP(ROW()-492,'Report 1 Detail (571 D)'!$A:$S,4,FALSE))</f>
        <v/>
      </c>
      <c r="K652" s="55" t="str">
        <f>IF(VLOOKUP(ROW()-492,'Report 1 Detail (571 D)'!$A:$S,5,FALSE)="","",VLOOKUP(ROW()-492,'Report 1 Detail (571 D)'!$A:$S,5,FALSE))</f>
        <v/>
      </c>
      <c r="L652" s="55" t="str">
        <f>IF(VLOOKUP(ROW()-492,'Report 1 Detail (571 D)'!$A:$S,6,FALSE)="","",VLOOKUP(ROW()-492,'Report 1 Detail (571 D)'!$A:$S,6,FALSE))</f>
        <v/>
      </c>
      <c r="M652" s="55" t="str">
        <f>IF(VLOOKUP(ROW()-492,'Report 1 Detail (571 D)'!$A:$S,7,FALSE)="","",VLOOKUP(ROW()-492,'Report 1 Detail (571 D)'!$A:$S,7,FALSE))</f>
        <v/>
      </c>
      <c r="N652" s="55" t="str">
        <f>IF(VLOOKUP(ROW()-492,'Report 1 Detail (571 D)'!$A:$S,8,FALSE)="","",VLOOKUP(ROW()-492,'Report 1 Detail (571 D)'!$A:$S,8,FALSE))</f>
        <v/>
      </c>
      <c r="O652" s="55" t="str">
        <f>IF(VLOOKUP(ROW()-492,'Report 1 Detail (571 D)'!$A:$S,9,FALSE)="","",VLOOKUP(ROW()-492,'Report 1 Detail (571 D)'!$A:$S,9,FALSE))</f>
        <v/>
      </c>
      <c r="P652" s="55" t="str">
        <f>IF(VLOOKUP(ROW()-492,'Report 1 Detail (571 D)'!$A:$S,10,FALSE)="","",VLOOKUP(ROW()-492,'Report 1 Detail (571 D)'!$A:$S,10,FALSE))</f>
        <v/>
      </c>
      <c r="Q652" s="55" t="str">
        <f>IF(VLOOKUP(ROW()-492,'Report 1 Detail (571 D)'!$A:$S,11,FALSE)="","",VLOOKUP(ROW()-492,'Report 1 Detail (571 D)'!$A:$S,11,FALSE))</f>
        <v/>
      </c>
      <c r="R652" s="55" t="str">
        <f>IF(VLOOKUP(ROW()-492,'Report 1 Detail (571 D)'!$A:$S,12,FALSE)="","",VLOOKUP(ROW()-492,'Report 1 Detail (571 D)'!$A:$S,12,FALSE))</f>
        <v/>
      </c>
      <c r="S652" s="55" t="str">
        <f>IF(VLOOKUP(ROW()-492,'Report 1 Detail (571 D)'!$A:$S,13,FALSE)="","",VLOOKUP(ROW()-492,'Report 1 Detail (571 D)'!$A:$S,13,FALSE))</f>
        <v/>
      </c>
      <c r="T652" s="55" t="str">
        <f>IF(VLOOKUP(ROW()-492,'Report 1 Detail (571 D)'!$A:$S,14,FALSE)="","",VLOOKUP(ROW()-492,'Report 1 Detail (571 D)'!$A:$S,14,FALSE))</f>
        <v/>
      </c>
      <c r="U652" s="55" t="str">
        <f>IF(VLOOKUP(ROW()-492,'Report 1 Detail (571 D)'!$A:$S,15,FALSE)="","",VLOOKUP(ROW()-492,'Report 1 Detail (571 D)'!$A:$S,15,FALSE))</f>
        <v/>
      </c>
      <c r="V652" s="55" t="str">
        <f>IF(VLOOKUP(ROW()-492,'Report 1 Detail (571 D)'!$A:$S,16,FALSE)="","",VLOOKUP(ROW()-492,'Report 1 Detail (571 D)'!$A:$S,16,FALSE))</f>
        <v/>
      </c>
      <c r="W652" s="55" t="str">
        <f>IF(VLOOKUP(ROW()-492,'Report 1 Detail (571 D)'!$A:$S,17,FALSE)="","",VLOOKUP(ROW()-492,'Report 1 Detail (571 D)'!$A:$S,17,FALSE))</f>
        <v/>
      </c>
      <c r="X652" s="104" t="str">
        <f>IF(VLOOKUP(ROW()-492,'Report 1 Detail (571 D)'!$A:$S,18,FALSE)="","",VLOOKUP(ROW()-492,'Report 1 Detail (571 D)'!$A:$S,18,FALSE))</f>
        <v/>
      </c>
      <c r="Y652" s="55" t="str">
        <f>IF(VLOOKUP(ROW()-492,'Report 1 Detail (571 D)'!$A:$S,19,FALSE)="","",VLOOKUP(ROW()-492,'Report 1 Detail (571 D)'!$A:$S,19,FALSE))</f>
        <v/>
      </c>
      <c r="Z652" s="55" t="s">
        <v>81</v>
      </c>
    </row>
    <row r="653" spans="8:26" x14ac:dyDescent="0.25">
      <c r="H653" s="55" t="str">
        <f>IF(VLOOKUP(ROW()-492,'Report 1 Detail (571 D)'!$A:$S,2,FALSE)="","",VLOOKUP(ROW()-492,'Report 1 Detail (571 D)'!$A:$S,2,FALSE))</f>
        <v/>
      </c>
      <c r="I653" s="104" t="str">
        <f>IF(VLOOKUP(ROW()-492,'Report 1 Detail (571 D)'!$A:$S,3,FALSE)="","",VLOOKUP(ROW()-492,'Report 1 Detail (571 D)'!$A:$S,3,FALSE))</f>
        <v/>
      </c>
      <c r="J653" s="55" t="str">
        <f>IF(VLOOKUP(ROW()-492,'Report 1 Detail (571 D)'!$A:$S,4,FALSE)="","",VLOOKUP(ROW()-492,'Report 1 Detail (571 D)'!$A:$S,4,FALSE))</f>
        <v/>
      </c>
      <c r="K653" s="55" t="str">
        <f>IF(VLOOKUP(ROW()-492,'Report 1 Detail (571 D)'!$A:$S,5,FALSE)="","",VLOOKUP(ROW()-492,'Report 1 Detail (571 D)'!$A:$S,5,FALSE))</f>
        <v/>
      </c>
      <c r="L653" s="55" t="str">
        <f>IF(VLOOKUP(ROW()-492,'Report 1 Detail (571 D)'!$A:$S,6,FALSE)="","",VLOOKUP(ROW()-492,'Report 1 Detail (571 D)'!$A:$S,6,FALSE))</f>
        <v/>
      </c>
      <c r="M653" s="55" t="str">
        <f>IF(VLOOKUP(ROW()-492,'Report 1 Detail (571 D)'!$A:$S,7,FALSE)="","",VLOOKUP(ROW()-492,'Report 1 Detail (571 D)'!$A:$S,7,FALSE))</f>
        <v/>
      </c>
      <c r="N653" s="55" t="str">
        <f>IF(VLOOKUP(ROW()-492,'Report 1 Detail (571 D)'!$A:$S,8,FALSE)="","",VLOOKUP(ROW()-492,'Report 1 Detail (571 D)'!$A:$S,8,FALSE))</f>
        <v/>
      </c>
      <c r="O653" s="55" t="str">
        <f>IF(VLOOKUP(ROW()-492,'Report 1 Detail (571 D)'!$A:$S,9,FALSE)="","",VLOOKUP(ROW()-492,'Report 1 Detail (571 D)'!$A:$S,9,FALSE))</f>
        <v/>
      </c>
      <c r="P653" s="55" t="str">
        <f>IF(VLOOKUP(ROW()-492,'Report 1 Detail (571 D)'!$A:$S,10,FALSE)="","",VLOOKUP(ROW()-492,'Report 1 Detail (571 D)'!$A:$S,10,FALSE))</f>
        <v/>
      </c>
      <c r="Q653" s="55" t="str">
        <f>IF(VLOOKUP(ROW()-492,'Report 1 Detail (571 D)'!$A:$S,11,FALSE)="","",VLOOKUP(ROW()-492,'Report 1 Detail (571 D)'!$A:$S,11,FALSE))</f>
        <v/>
      </c>
      <c r="R653" s="55" t="str">
        <f>IF(VLOOKUP(ROW()-492,'Report 1 Detail (571 D)'!$A:$S,12,FALSE)="","",VLOOKUP(ROW()-492,'Report 1 Detail (571 D)'!$A:$S,12,FALSE))</f>
        <v/>
      </c>
      <c r="S653" s="55" t="str">
        <f>IF(VLOOKUP(ROW()-492,'Report 1 Detail (571 D)'!$A:$S,13,FALSE)="","",VLOOKUP(ROW()-492,'Report 1 Detail (571 D)'!$A:$S,13,FALSE))</f>
        <v/>
      </c>
      <c r="T653" s="55" t="str">
        <f>IF(VLOOKUP(ROW()-492,'Report 1 Detail (571 D)'!$A:$S,14,FALSE)="","",VLOOKUP(ROW()-492,'Report 1 Detail (571 D)'!$A:$S,14,FALSE))</f>
        <v/>
      </c>
      <c r="U653" s="55" t="str">
        <f>IF(VLOOKUP(ROW()-492,'Report 1 Detail (571 D)'!$A:$S,15,FALSE)="","",VLOOKUP(ROW()-492,'Report 1 Detail (571 D)'!$A:$S,15,FALSE))</f>
        <v/>
      </c>
      <c r="V653" s="55" t="str">
        <f>IF(VLOOKUP(ROW()-492,'Report 1 Detail (571 D)'!$A:$S,16,FALSE)="","",VLOOKUP(ROW()-492,'Report 1 Detail (571 D)'!$A:$S,16,FALSE))</f>
        <v/>
      </c>
      <c r="W653" s="55" t="str">
        <f>IF(VLOOKUP(ROW()-492,'Report 1 Detail (571 D)'!$A:$S,17,FALSE)="","",VLOOKUP(ROW()-492,'Report 1 Detail (571 D)'!$A:$S,17,FALSE))</f>
        <v/>
      </c>
      <c r="X653" s="104" t="str">
        <f>IF(VLOOKUP(ROW()-492,'Report 1 Detail (571 D)'!$A:$S,18,FALSE)="","",VLOOKUP(ROW()-492,'Report 1 Detail (571 D)'!$A:$S,18,FALSE))</f>
        <v/>
      </c>
      <c r="Y653" s="55" t="str">
        <f>IF(VLOOKUP(ROW()-492,'Report 1 Detail (571 D)'!$A:$S,19,FALSE)="","",VLOOKUP(ROW()-492,'Report 1 Detail (571 D)'!$A:$S,19,FALSE))</f>
        <v/>
      </c>
      <c r="Z653" s="55" t="s">
        <v>81</v>
      </c>
    </row>
    <row r="654" spans="8:26" x14ac:dyDescent="0.25">
      <c r="H654" s="55" t="str">
        <f>IF(VLOOKUP(ROW()-492,'Report 1 Detail (571 D)'!$A:$S,2,FALSE)="","",VLOOKUP(ROW()-492,'Report 1 Detail (571 D)'!$A:$S,2,FALSE))</f>
        <v/>
      </c>
      <c r="I654" s="104" t="str">
        <f>IF(VLOOKUP(ROW()-492,'Report 1 Detail (571 D)'!$A:$S,3,FALSE)="","",VLOOKUP(ROW()-492,'Report 1 Detail (571 D)'!$A:$S,3,FALSE))</f>
        <v/>
      </c>
      <c r="J654" s="55" t="str">
        <f>IF(VLOOKUP(ROW()-492,'Report 1 Detail (571 D)'!$A:$S,4,FALSE)="","",VLOOKUP(ROW()-492,'Report 1 Detail (571 D)'!$A:$S,4,FALSE))</f>
        <v/>
      </c>
      <c r="K654" s="55" t="str">
        <f>IF(VLOOKUP(ROW()-492,'Report 1 Detail (571 D)'!$A:$S,5,FALSE)="","",VLOOKUP(ROW()-492,'Report 1 Detail (571 D)'!$A:$S,5,FALSE))</f>
        <v/>
      </c>
      <c r="L654" s="55" t="str">
        <f>IF(VLOOKUP(ROW()-492,'Report 1 Detail (571 D)'!$A:$S,6,FALSE)="","",VLOOKUP(ROW()-492,'Report 1 Detail (571 D)'!$A:$S,6,FALSE))</f>
        <v/>
      </c>
      <c r="M654" s="55" t="str">
        <f>IF(VLOOKUP(ROW()-492,'Report 1 Detail (571 D)'!$A:$S,7,FALSE)="","",VLOOKUP(ROW()-492,'Report 1 Detail (571 D)'!$A:$S,7,FALSE))</f>
        <v/>
      </c>
      <c r="N654" s="55" t="str">
        <f>IF(VLOOKUP(ROW()-492,'Report 1 Detail (571 D)'!$A:$S,8,FALSE)="","",VLOOKUP(ROW()-492,'Report 1 Detail (571 D)'!$A:$S,8,FALSE))</f>
        <v/>
      </c>
      <c r="O654" s="55" t="str">
        <f>IF(VLOOKUP(ROW()-492,'Report 1 Detail (571 D)'!$A:$S,9,FALSE)="","",VLOOKUP(ROW()-492,'Report 1 Detail (571 D)'!$A:$S,9,FALSE))</f>
        <v/>
      </c>
      <c r="P654" s="55" t="str">
        <f>IF(VLOOKUP(ROW()-492,'Report 1 Detail (571 D)'!$A:$S,10,FALSE)="","",VLOOKUP(ROW()-492,'Report 1 Detail (571 D)'!$A:$S,10,FALSE))</f>
        <v/>
      </c>
      <c r="Q654" s="55" t="str">
        <f>IF(VLOOKUP(ROW()-492,'Report 1 Detail (571 D)'!$A:$S,11,FALSE)="","",VLOOKUP(ROW()-492,'Report 1 Detail (571 D)'!$A:$S,11,FALSE))</f>
        <v/>
      </c>
      <c r="R654" s="55" t="str">
        <f>IF(VLOOKUP(ROW()-492,'Report 1 Detail (571 D)'!$A:$S,12,FALSE)="","",VLOOKUP(ROW()-492,'Report 1 Detail (571 D)'!$A:$S,12,FALSE))</f>
        <v/>
      </c>
      <c r="S654" s="55" t="str">
        <f>IF(VLOOKUP(ROW()-492,'Report 1 Detail (571 D)'!$A:$S,13,FALSE)="","",VLOOKUP(ROW()-492,'Report 1 Detail (571 D)'!$A:$S,13,FALSE))</f>
        <v/>
      </c>
      <c r="T654" s="55" t="str">
        <f>IF(VLOOKUP(ROW()-492,'Report 1 Detail (571 D)'!$A:$S,14,FALSE)="","",VLOOKUP(ROW()-492,'Report 1 Detail (571 D)'!$A:$S,14,FALSE))</f>
        <v/>
      </c>
      <c r="U654" s="55" t="str">
        <f>IF(VLOOKUP(ROW()-492,'Report 1 Detail (571 D)'!$A:$S,15,FALSE)="","",VLOOKUP(ROW()-492,'Report 1 Detail (571 D)'!$A:$S,15,FALSE))</f>
        <v/>
      </c>
      <c r="V654" s="55" t="str">
        <f>IF(VLOOKUP(ROW()-492,'Report 1 Detail (571 D)'!$A:$S,16,FALSE)="","",VLOOKUP(ROW()-492,'Report 1 Detail (571 D)'!$A:$S,16,FALSE))</f>
        <v/>
      </c>
      <c r="W654" s="55" t="str">
        <f>IF(VLOOKUP(ROW()-492,'Report 1 Detail (571 D)'!$A:$S,17,FALSE)="","",VLOOKUP(ROW()-492,'Report 1 Detail (571 D)'!$A:$S,17,FALSE))</f>
        <v/>
      </c>
      <c r="X654" s="104" t="str">
        <f>IF(VLOOKUP(ROW()-492,'Report 1 Detail (571 D)'!$A:$S,18,FALSE)="","",VLOOKUP(ROW()-492,'Report 1 Detail (571 D)'!$A:$S,18,FALSE))</f>
        <v/>
      </c>
      <c r="Y654" s="55" t="str">
        <f>IF(VLOOKUP(ROW()-492,'Report 1 Detail (571 D)'!$A:$S,19,FALSE)="","",VLOOKUP(ROW()-492,'Report 1 Detail (571 D)'!$A:$S,19,FALSE))</f>
        <v/>
      </c>
      <c r="Z654" s="55" t="s">
        <v>81</v>
      </c>
    </row>
    <row r="655" spans="8:26" x14ac:dyDescent="0.25">
      <c r="H655" s="55" t="str">
        <f>IF(VLOOKUP(ROW()-492,'Report 1 Detail (571 D)'!$A:$S,2,FALSE)="","",VLOOKUP(ROW()-492,'Report 1 Detail (571 D)'!$A:$S,2,FALSE))</f>
        <v/>
      </c>
      <c r="I655" s="104" t="str">
        <f>IF(VLOOKUP(ROW()-492,'Report 1 Detail (571 D)'!$A:$S,3,FALSE)="","",VLOOKUP(ROW()-492,'Report 1 Detail (571 D)'!$A:$S,3,FALSE))</f>
        <v/>
      </c>
      <c r="J655" s="55" t="str">
        <f>IF(VLOOKUP(ROW()-492,'Report 1 Detail (571 D)'!$A:$S,4,FALSE)="","",VLOOKUP(ROW()-492,'Report 1 Detail (571 D)'!$A:$S,4,FALSE))</f>
        <v/>
      </c>
      <c r="K655" s="55" t="str">
        <f>IF(VLOOKUP(ROW()-492,'Report 1 Detail (571 D)'!$A:$S,5,FALSE)="","",VLOOKUP(ROW()-492,'Report 1 Detail (571 D)'!$A:$S,5,FALSE))</f>
        <v/>
      </c>
      <c r="L655" s="55" t="str">
        <f>IF(VLOOKUP(ROW()-492,'Report 1 Detail (571 D)'!$A:$S,6,FALSE)="","",VLOOKUP(ROW()-492,'Report 1 Detail (571 D)'!$A:$S,6,FALSE))</f>
        <v/>
      </c>
      <c r="M655" s="55" t="str">
        <f>IF(VLOOKUP(ROW()-492,'Report 1 Detail (571 D)'!$A:$S,7,FALSE)="","",VLOOKUP(ROW()-492,'Report 1 Detail (571 D)'!$A:$S,7,FALSE))</f>
        <v/>
      </c>
      <c r="N655" s="55" t="str">
        <f>IF(VLOOKUP(ROW()-492,'Report 1 Detail (571 D)'!$A:$S,8,FALSE)="","",VLOOKUP(ROW()-492,'Report 1 Detail (571 D)'!$A:$S,8,FALSE))</f>
        <v/>
      </c>
      <c r="O655" s="55" t="str">
        <f>IF(VLOOKUP(ROW()-492,'Report 1 Detail (571 D)'!$A:$S,9,FALSE)="","",VLOOKUP(ROW()-492,'Report 1 Detail (571 D)'!$A:$S,9,FALSE))</f>
        <v/>
      </c>
      <c r="P655" s="55" t="str">
        <f>IF(VLOOKUP(ROW()-492,'Report 1 Detail (571 D)'!$A:$S,10,FALSE)="","",VLOOKUP(ROW()-492,'Report 1 Detail (571 D)'!$A:$S,10,FALSE))</f>
        <v/>
      </c>
      <c r="Q655" s="55" t="str">
        <f>IF(VLOOKUP(ROW()-492,'Report 1 Detail (571 D)'!$A:$S,11,FALSE)="","",VLOOKUP(ROW()-492,'Report 1 Detail (571 D)'!$A:$S,11,FALSE))</f>
        <v/>
      </c>
      <c r="R655" s="55" t="str">
        <f>IF(VLOOKUP(ROW()-492,'Report 1 Detail (571 D)'!$A:$S,12,FALSE)="","",VLOOKUP(ROW()-492,'Report 1 Detail (571 D)'!$A:$S,12,FALSE))</f>
        <v/>
      </c>
      <c r="S655" s="55" t="str">
        <f>IF(VLOOKUP(ROW()-492,'Report 1 Detail (571 D)'!$A:$S,13,FALSE)="","",VLOOKUP(ROW()-492,'Report 1 Detail (571 D)'!$A:$S,13,FALSE))</f>
        <v/>
      </c>
      <c r="T655" s="55" t="str">
        <f>IF(VLOOKUP(ROW()-492,'Report 1 Detail (571 D)'!$A:$S,14,FALSE)="","",VLOOKUP(ROW()-492,'Report 1 Detail (571 D)'!$A:$S,14,FALSE))</f>
        <v/>
      </c>
      <c r="U655" s="55" t="str">
        <f>IF(VLOOKUP(ROW()-492,'Report 1 Detail (571 D)'!$A:$S,15,FALSE)="","",VLOOKUP(ROW()-492,'Report 1 Detail (571 D)'!$A:$S,15,FALSE))</f>
        <v/>
      </c>
      <c r="V655" s="55" t="str">
        <f>IF(VLOOKUP(ROW()-492,'Report 1 Detail (571 D)'!$A:$S,16,FALSE)="","",VLOOKUP(ROW()-492,'Report 1 Detail (571 D)'!$A:$S,16,FALSE))</f>
        <v/>
      </c>
      <c r="W655" s="55" t="str">
        <f>IF(VLOOKUP(ROW()-492,'Report 1 Detail (571 D)'!$A:$S,17,FALSE)="","",VLOOKUP(ROW()-492,'Report 1 Detail (571 D)'!$A:$S,17,FALSE))</f>
        <v/>
      </c>
      <c r="X655" s="104" t="str">
        <f>IF(VLOOKUP(ROW()-492,'Report 1 Detail (571 D)'!$A:$S,18,FALSE)="","",VLOOKUP(ROW()-492,'Report 1 Detail (571 D)'!$A:$S,18,FALSE))</f>
        <v/>
      </c>
      <c r="Y655" s="55" t="str">
        <f>IF(VLOOKUP(ROW()-492,'Report 1 Detail (571 D)'!$A:$S,19,FALSE)="","",VLOOKUP(ROW()-492,'Report 1 Detail (571 D)'!$A:$S,19,FALSE))</f>
        <v/>
      </c>
      <c r="Z655" s="55" t="s">
        <v>81</v>
      </c>
    </row>
    <row r="656" spans="8:26" x14ac:dyDescent="0.25">
      <c r="H656" s="55" t="str">
        <f>IF(VLOOKUP(ROW()-492,'Report 1 Detail (571 D)'!$A:$S,2,FALSE)="","",VLOOKUP(ROW()-492,'Report 1 Detail (571 D)'!$A:$S,2,FALSE))</f>
        <v/>
      </c>
      <c r="I656" s="104" t="str">
        <f>IF(VLOOKUP(ROW()-492,'Report 1 Detail (571 D)'!$A:$S,3,FALSE)="","",VLOOKUP(ROW()-492,'Report 1 Detail (571 D)'!$A:$S,3,FALSE))</f>
        <v/>
      </c>
      <c r="J656" s="55" t="str">
        <f>IF(VLOOKUP(ROW()-492,'Report 1 Detail (571 D)'!$A:$S,4,FALSE)="","",VLOOKUP(ROW()-492,'Report 1 Detail (571 D)'!$A:$S,4,FALSE))</f>
        <v/>
      </c>
      <c r="K656" s="55" t="str">
        <f>IF(VLOOKUP(ROW()-492,'Report 1 Detail (571 D)'!$A:$S,5,FALSE)="","",VLOOKUP(ROW()-492,'Report 1 Detail (571 D)'!$A:$S,5,FALSE))</f>
        <v/>
      </c>
      <c r="L656" s="55" t="str">
        <f>IF(VLOOKUP(ROW()-492,'Report 1 Detail (571 D)'!$A:$S,6,FALSE)="","",VLOOKUP(ROW()-492,'Report 1 Detail (571 D)'!$A:$S,6,FALSE))</f>
        <v/>
      </c>
      <c r="M656" s="55" t="str">
        <f>IF(VLOOKUP(ROW()-492,'Report 1 Detail (571 D)'!$A:$S,7,FALSE)="","",VLOOKUP(ROW()-492,'Report 1 Detail (571 D)'!$A:$S,7,FALSE))</f>
        <v/>
      </c>
      <c r="N656" s="55" t="str">
        <f>IF(VLOOKUP(ROW()-492,'Report 1 Detail (571 D)'!$A:$S,8,FALSE)="","",VLOOKUP(ROW()-492,'Report 1 Detail (571 D)'!$A:$S,8,FALSE))</f>
        <v/>
      </c>
      <c r="O656" s="55" t="str">
        <f>IF(VLOOKUP(ROW()-492,'Report 1 Detail (571 D)'!$A:$S,9,FALSE)="","",VLOOKUP(ROW()-492,'Report 1 Detail (571 D)'!$A:$S,9,FALSE))</f>
        <v/>
      </c>
      <c r="P656" s="55" t="str">
        <f>IF(VLOOKUP(ROW()-492,'Report 1 Detail (571 D)'!$A:$S,10,FALSE)="","",VLOOKUP(ROW()-492,'Report 1 Detail (571 D)'!$A:$S,10,FALSE))</f>
        <v/>
      </c>
      <c r="Q656" s="55" t="str">
        <f>IF(VLOOKUP(ROW()-492,'Report 1 Detail (571 D)'!$A:$S,11,FALSE)="","",VLOOKUP(ROW()-492,'Report 1 Detail (571 D)'!$A:$S,11,FALSE))</f>
        <v/>
      </c>
      <c r="R656" s="55" t="str">
        <f>IF(VLOOKUP(ROW()-492,'Report 1 Detail (571 D)'!$A:$S,12,FALSE)="","",VLOOKUP(ROW()-492,'Report 1 Detail (571 D)'!$A:$S,12,FALSE))</f>
        <v/>
      </c>
      <c r="S656" s="55" t="str">
        <f>IF(VLOOKUP(ROW()-492,'Report 1 Detail (571 D)'!$A:$S,13,FALSE)="","",VLOOKUP(ROW()-492,'Report 1 Detail (571 D)'!$A:$S,13,FALSE))</f>
        <v/>
      </c>
      <c r="T656" s="55" t="str">
        <f>IF(VLOOKUP(ROW()-492,'Report 1 Detail (571 D)'!$A:$S,14,FALSE)="","",VLOOKUP(ROW()-492,'Report 1 Detail (571 D)'!$A:$S,14,FALSE))</f>
        <v/>
      </c>
      <c r="U656" s="55" t="str">
        <f>IF(VLOOKUP(ROW()-492,'Report 1 Detail (571 D)'!$A:$S,15,FALSE)="","",VLOOKUP(ROW()-492,'Report 1 Detail (571 D)'!$A:$S,15,FALSE))</f>
        <v/>
      </c>
      <c r="V656" s="55" t="str">
        <f>IF(VLOOKUP(ROW()-492,'Report 1 Detail (571 D)'!$A:$S,16,FALSE)="","",VLOOKUP(ROW()-492,'Report 1 Detail (571 D)'!$A:$S,16,FALSE))</f>
        <v/>
      </c>
      <c r="W656" s="55" t="str">
        <f>IF(VLOOKUP(ROW()-492,'Report 1 Detail (571 D)'!$A:$S,17,FALSE)="","",VLOOKUP(ROW()-492,'Report 1 Detail (571 D)'!$A:$S,17,FALSE))</f>
        <v/>
      </c>
      <c r="X656" s="104" t="str">
        <f>IF(VLOOKUP(ROW()-492,'Report 1 Detail (571 D)'!$A:$S,18,FALSE)="","",VLOOKUP(ROW()-492,'Report 1 Detail (571 D)'!$A:$S,18,FALSE))</f>
        <v/>
      </c>
      <c r="Y656" s="55" t="str">
        <f>IF(VLOOKUP(ROW()-492,'Report 1 Detail (571 D)'!$A:$S,19,FALSE)="","",VLOOKUP(ROW()-492,'Report 1 Detail (571 D)'!$A:$S,19,FALSE))</f>
        <v/>
      </c>
      <c r="Z656" s="55" t="s">
        <v>81</v>
      </c>
    </row>
    <row r="657" spans="8:26" x14ac:dyDescent="0.25">
      <c r="H657" s="55" t="str">
        <f>IF(VLOOKUP(ROW()-492,'Report 1 Detail (571 D)'!$A:$S,2,FALSE)="","",VLOOKUP(ROW()-492,'Report 1 Detail (571 D)'!$A:$S,2,FALSE))</f>
        <v/>
      </c>
      <c r="I657" s="104" t="str">
        <f>IF(VLOOKUP(ROW()-492,'Report 1 Detail (571 D)'!$A:$S,3,FALSE)="","",VLOOKUP(ROW()-492,'Report 1 Detail (571 D)'!$A:$S,3,FALSE))</f>
        <v/>
      </c>
      <c r="J657" s="55" t="str">
        <f>IF(VLOOKUP(ROW()-492,'Report 1 Detail (571 D)'!$A:$S,4,FALSE)="","",VLOOKUP(ROW()-492,'Report 1 Detail (571 D)'!$A:$S,4,FALSE))</f>
        <v/>
      </c>
      <c r="K657" s="55" t="str">
        <f>IF(VLOOKUP(ROW()-492,'Report 1 Detail (571 D)'!$A:$S,5,FALSE)="","",VLOOKUP(ROW()-492,'Report 1 Detail (571 D)'!$A:$S,5,FALSE))</f>
        <v/>
      </c>
      <c r="L657" s="55" t="str">
        <f>IF(VLOOKUP(ROW()-492,'Report 1 Detail (571 D)'!$A:$S,6,FALSE)="","",VLOOKUP(ROW()-492,'Report 1 Detail (571 D)'!$A:$S,6,FALSE))</f>
        <v/>
      </c>
      <c r="M657" s="55" t="str">
        <f>IF(VLOOKUP(ROW()-492,'Report 1 Detail (571 D)'!$A:$S,7,FALSE)="","",VLOOKUP(ROW()-492,'Report 1 Detail (571 D)'!$A:$S,7,FALSE))</f>
        <v/>
      </c>
      <c r="N657" s="55" t="str">
        <f>IF(VLOOKUP(ROW()-492,'Report 1 Detail (571 D)'!$A:$S,8,FALSE)="","",VLOOKUP(ROW()-492,'Report 1 Detail (571 D)'!$A:$S,8,FALSE))</f>
        <v/>
      </c>
      <c r="O657" s="55" t="str">
        <f>IF(VLOOKUP(ROW()-492,'Report 1 Detail (571 D)'!$A:$S,9,FALSE)="","",VLOOKUP(ROW()-492,'Report 1 Detail (571 D)'!$A:$S,9,FALSE))</f>
        <v/>
      </c>
      <c r="P657" s="55" t="str">
        <f>IF(VLOOKUP(ROW()-492,'Report 1 Detail (571 D)'!$A:$S,10,FALSE)="","",VLOOKUP(ROW()-492,'Report 1 Detail (571 D)'!$A:$S,10,FALSE))</f>
        <v/>
      </c>
      <c r="Q657" s="55" t="str">
        <f>IF(VLOOKUP(ROW()-492,'Report 1 Detail (571 D)'!$A:$S,11,FALSE)="","",VLOOKUP(ROW()-492,'Report 1 Detail (571 D)'!$A:$S,11,FALSE))</f>
        <v/>
      </c>
      <c r="R657" s="55" t="str">
        <f>IF(VLOOKUP(ROW()-492,'Report 1 Detail (571 D)'!$A:$S,12,FALSE)="","",VLOOKUP(ROW()-492,'Report 1 Detail (571 D)'!$A:$S,12,FALSE))</f>
        <v/>
      </c>
      <c r="S657" s="55" t="str">
        <f>IF(VLOOKUP(ROW()-492,'Report 1 Detail (571 D)'!$A:$S,13,FALSE)="","",VLOOKUP(ROW()-492,'Report 1 Detail (571 D)'!$A:$S,13,FALSE))</f>
        <v/>
      </c>
      <c r="T657" s="55" t="str">
        <f>IF(VLOOKUP(ROW()-492,'Report 1 Detail (571 D)'!$A:$S,14,FALSE)="","",VLOOKUP(ROW()-492,'Report 1 Detail (571 D)'!$A:$S,14,FALSE))</f>
        <v/>
      </c>
      <c r="U657" s="55" t="str">
        <f>IF(VLOOKUP(ROW()-492,'Report 1 Detail (571 D)'!$A:$S,15,FALSE)="","",VLOOKUP(ROW()-492,'Report 1 Detail (571 D)'!$A:$S,15,FALSE))</f>
        <v/>
      </c>
      <c r="V657" s="55" t="str">
        <f>IF(VLOOKUP(ROW()-492,'Report 1 Detail (571 D)'!$A:$S,16,FALSE)="","",VLOOKUP(ROW()-492,'Report 1 Detail (571 D)'!$A:$S,16,FALSE))</f>
        <v/>
      </c>
      <c r="W657" s="55" t="str">
        <f>IF(VLOOKUP(ROW()-492,'Report 1 Detail (571 D)'!$A:$S,17,FALSE)="","",VLOOKUP(ROW()-492,'Report 1 Detail (571 D)'!$A:$S,17,FALSE))</f>
        <v/>
      </c>
      <c r="X657" s="104" t="str">
        <f>IF(VLOOKUP(ROW()-492,'Report 1 Detail (571 D)'!$A:$S,18,FALSE)="","",VLOOKUP(ROW()-492,'Report 1 Detail (571 D)'!$A:$S,18,FALSE))</f>
        <v/>
      </c>
      <c r="Y657" s="55" t="str">
        <f>IF(VLOOKUP(ROW()-492,'Report 1 Detail (571 D)'!$A:$S,19,FALSE)="","",VLOOKUP(ROW()-492,'Report 1 Detail (571 D)'!$A:$S,19,FALSE))</f>
        <v/>
      </c>
      <c r="Z657" s="55" t="s">
        <v>81</v>
      </c>
    </row>
    <row r="658" spans="8:26" x14ac:dyDescent="0.25">
      <c r="H658" s="55" t="str">
        <f>IF(VLOOKUP(ROW()-492,'Report 1 Detail (571 D)'!$A:$S,2,FALSE)="","",VLOOKUP(ROW()-492,'Report 1 Detail (571 D)'!$A:$S,2,FALSE))</f>
        <v/>
      </c>
      <c r="I658" s="104" t="str">
        <f>IF(VLOOKUP(ROW()-492,'Report 1 Detail (571 D)'!$A:$S,3,FALSE)="","",VLOOKUP(ROW()-492,'Report 1 Detail (571 D)'!$A:$S,3,FALSE))</f>
        <v/>
      </c>
      <c r="J658" s="55" t="str">
        <f>IF(VLOOKUP(ROW()-492,'Report 1 Detail (571 D)'!$A:$S,4,FALSE)="","",VLOOKUP(ROW()-492,'Report 1 Detail (571 D)'!$A:$S,4,FALSE))</f>
        <v/>
      </c>
      <c r="K658" s="55" t="str">
        <f>IF(VLOOKUP(ROW()-492,'Report 1 Detail (571 D)'!$A:$S,5,FALSE)="","",VLOOKUP(ROW()-492,'Report 1 Detail (571 D)'!$A:$S,5,FALSE))</f>
        <v/>
      </c>
      <c r="L658" s="55" t="str">
        <f>IF(VLOOKUP(ROW()-492,'Report 1 Detail (571 D)'!$A:$S,6,FALSE)="","",VLOOKUP(ROW()-492,'Report 1 Detail (571 D)'!$A:$S,6,FALSE))</f>
        <v/>
      </c>
      <c r="M658" s="55" t="str">
        <f>IF(VLOOKUP(ROW()-492,'Report 1 Detail (571 D)'!$A:$S,7,FALSE)="","",VLOOKUP(ROW()-492,'Report 1 Detail (571 D)'!$A:$S,7,FALSE))</f>
        <v/>
      </c>
      <c r="N658" s="55" t="str">
        <f>IF(VLOOKUP(ROW()-492,'Report 1 Detail (571 D)'!$A:$S,8,FALSE)="","",VLOOKUP(ROW()-492,'Report 1 Detail (571 D)'!$A:$S,8,FALSE))</f>
        <v/>
      </c>
      <c r="O658" s="55" t="str">
        <f>IF(VLOOKUP(ROW()-492,'Report 1 Detail (571 D)'!$A:$S,9,FALSE)="","",VLOOKUP(ROW()-492,'Report 1 Detail (571 D)'!$A:$S,9,FALSE))</f>
        <v/>
      </c>
      <c r="P658" s="55" t="str">
        <f>IF(VLOOKUP(ROW()-492,'Report 1 Detail (571 D)'!$A:$S,10,FALSE)="","",VLOOKUP(ROW()-492,'Report 1 Detail (571 D)'!$A:$S,10,FALSE))</f>
        <v/>
      </c>
      <c r="Q658" s="55" t="str">
        <f>IF(VLOOKUP(ROW()-492,'Report 1 Detail (571 D)'!$A:$S,11,FALSE)="","",VLOOKUP(ROW()-492,'Report 1 Detail (571 D)'!$A:$S,11,FALSE))</f>
        <v/>
      </c>
      <c r="R658" s="55" t="str">
        <f>IF(VLOOKUP(ROW()-492,'Report 1 Detail (571 D)'!$A:$S,12,FALSE)="","",VLOOKUP(ROW()-492,'Report 1 Detail (571 D)'!$A:$S,12,FALSE))</f>
        <v/>
      </c>
      <c r="S658" s="55" t="str">
        <f>IF(VLOOKUP(ROW()-492,'Report 1 Detail (571 D)'!$A:$S,13,FALSE)="","",VLOOKUP(ROW()-492,'Report 1 Detail (571 D)'!$A:$S,13,FALSE))</f>
        <v/>
      </c>
      <c r="T658" s="55" t="str">
        <f>IF(VLOOKUP(ROW()-492,'Report 1 Detail (571 D)'!$A:$S,14,FALSE)="","",VLOOKUP(ROW()-492,'Report 1 Detail (571 D)'!$A:$S,14,FALSE))</f>
        <v/>
      </c>
      <c r="U658" s="55" t="str">
        <f>IF(VLOOKUP(ROW()-492,'Report 1 Detail (571 D)'!$A:$S,15,FALSE)="","",VLOOKUP(ROW()-492,'Report 1 Detail (571 D)'!$A:$S,15,FALSE))</f>
        <v/>
      </c>
      <c r="V658" s="55" t="str">
        <f>IF(VLOOKUP(ROW()-492,'Report 1 Detail (571 D)'!$A:$S,16,FALSE)="","",VLOOKUP(ROW()-492,'Report 1 Detail (571 D)'!$A:$S,16,FALSE))</f>
        <v/>
      </c>
      <c r="W658" s="55" t="str">
        <f>IF(VLOOKUP(ROW()-492,'Report 1 Detail (571 D)'!$A:$S,17,FALSE)="","",VLOOKUP(ROW()-492,'Report 1 Detail (571 D)'!$A:$S,17,FALSE))</f>
        <v/>
      </c>
      <c r="X658" s="104" t="str">
        <f>IF(VLOOKUP(ROW()-492,'Report 1 Detail (571 D)'!$A:$S,18,FALSE)="","",VLOOKUP(ROW()-492,'Report 1 Detail (571 D)'!$A:$S,18,FALSE))</f>
        <v/>
      </c>
      <c r="Y658" s="55" t="str">
        <f>IF(VLOOKUP(ROW()-492,'Report 1 Detail (571 D)'!$A:$S,19,FALSE)="","",VLOOKUP(ROW()-492,'Report 1 Detail (571 D)'!$A:$S,19,FALSE))</f>
        <v/>
      </c>
      <c r="Z658" s="55" t="s">
        <v>81</v>
      </c>
    </row>
    <row r="659" spans="8:26" x14ac:dyDescent="0.25">
      <c r="H659" s="55" t="str">
        <f>IF(VLOOKUP(ROW()-492,'Report 1 Detail (571 D)'!$A:$S,2,FALSE)="","",VLOOKUP(ROW()-492,'Report 1 Detail (571 D)'!$A:$S,2,FALSE))</f>
        <v/>
      </c>
      <c r="I659" s="104" t="str">
        <f>IF(VLOOKUP(ROW()-492,'Report 1 Detail (571 D)'!$A:$S,3,FALSE)="","",VLOOKUP(ROW()-492,'Report 1 Detail (571 D)'!$A:$S,3,FALSE))</f>
        <v/>
      </c>
      <c r="J659" s="55" t="str">
        <f>IF(VLOOKUP(ROW()-492,'Report 1 Detail (571 D)'!$A:$S,4,FALSE)="","",VLOOKUP(ROW()-492,'Report 1 Detail (571 D)'!$A:$S,4,FALSE))</f>
        <v/>
      </c>
      <c r="K659" s="55" t="str">
        <f>IF(VLOOKUP(ROW()-492,'Report 1 Detail (571 D)'!$A:$S,5,FALSE)="","",VLOOKUP(ROW()-492,'Report 1 Detail (571 D)'!$A:$S,5,FALSE))</f>
        <v/>
      </c>
      <c r="L659" s="55" t="str">
        <f>IF(VLOOKUP(ROW()-492,'Report 1 Detail (571 D)'!$A:$S,6,FALSE)="","",VLOOKUP(ROW()-492,'Report 1 Detail (571 D)'!$A:$S,6,FALSE))</f>
        <v/>
      </c>
      <c r="M659" s="55" t="str">
        <f>IF(VLOOKUP(ROW()-492,'Report 1 Detail (571 D)'!$A:$S,7,FALSE)="","",VLOOKUP(ROW()-492,'Report 1 Detail (571 D)'!$A:$S,7,FALSE))</f>
        <v/>
      </c>
      <c r="N659" s="55" t="str">
        <f>IF(VLOOKUP(ROW()-492,'Report 1 Detail (571 D)'!$A:$S,8,FALSE)="","",VLOOKUP(ROW()-492,'Report 1 Detail (571 D)'!$A:$S,8,FALSE))</f>
        <v/>
      </c>
      <c r="O659" s="55" t="str">
        <f>IF(VLOOKUP(ROW()-492,'Report 1 Detail (571 D)'!$A:$S,9,FALSE)="","",VLOOKUP(ROW()-492,'Report 1 Detail (571 D)'!$A:$S,9,FALSE))</f>
        <v/>
      </c>
      <c r="P659" s="55" t="str">
        <f>IF(VLOOKUP(ROW()-492,'Report 1 Detail (571 D)'!$A:$S,10,FALSE)="","",VLOOKUP(ROW()-492,'Report 1 Detail (571 D)'!$A:$S,10,FALSE))</f>
        <v/>
      </c>
      <c r="Q659" s="55" t="str">
        <f>IF(VLOOKUP(ROW()-492,'Report 1 Detail (571 D)'!$A:$S,11,FALSE)="","",VLOOKUP(ROW()-492,'Report 1 Detail (571 D)'!$A:$S,11,FALSE))</f>
        <v/>
      </c>
      <c r="R659" s="55" t="str">
        <f>IF(VLOOKUP(ROW()-492,'Report 1 Detail (571 D)'!$A:$S,12,FALSE)="","",VLOOKUP(ROW()-492,'Report 1 Detail (571 D)'!$A:$S,12,FALSE))</f>
        <v/>
      </c>
      <c r="S659" s="55" t="str">
        <f>IF(VLOOKUP(ROW()-492,'Report 1 Detail (571 D)'!$A:$S,13,FALSE)="","",VLOOKUP(ROW()-492,'Report 1 Detail (571 D)'!$A:$S,13,FALSE))</f>
        <v/>
      </c>
      <c r="T659" s="55" t="str">
        <f>IF(VLOOKUP(ROW()-492,'Report 1 Detail (571 D)'!$A:$S,14,FALSE)="","",VLOOKUP(ROW()-492,'Report 1 Detail (571 D)'!$A:$S,14,FALSE))</f>
        <v/>
      </c>
      <c r="U659" s="55" t="str">
        <f>IF(VLOOKUP(ROW()-492,'Report 1 Detail (571 D)'!$A:$S,15,FALSE)="","",VLOOKUP(ROW()-492,'Report 1 Detail (571 D)'!$A:$S,15,FALSE))</f>
        <v/>
      </c>
      <c r="V659" s="55" t="str">
        <f>IF(VLOOKUP(ROW()-492,'Report 1 Detail (571 D)'!$A:$S,16,FALSE)="","",VLOOKUP(ROW()-492,'Report 1 Detail (571 D)'!$A:$S,16,FALSE))</f>
        <v/>
      </c>
      <c r="W659" s="55" t="str">
        <f>IF(VLOOKUP(ROW()-492,'Report 1 Detail (571 D)'!$A:$S,17,FALSE)="","",VLOOKUP(ROW()-492,'Report 1 Detail (571 D)'!$A:$S,17,FALSE))</f>
        <v/>
      </c>
      <c r="X659" s="104" t="str">
        <f>IF(VLOOKUP(ROW()-492,'Report 1 Detail (571 D)'!$A:$S,18,FALSE)="","",VLOOKUP(ROW()-492,'Report 1 Detail (571 D)'!$A:$S,18,FALSE))</f>
        <v/>
      </c>
      <c r="Y659" s="55" t="str">
        <f>IF(VLOOKUP(ROW()-492,'Report 1 Detail (571 D)'!$A:$S,19,FALSE)="","",VLOOKUP(ROW()-492,'Report 1 Detail (571 D)'!$A:$S,19,FALSE))</f>
        <v/>
      </c>
      <c r="Z659" s="55" t="s">
        <v>81</v>
      </c>
    </row>
    <row r="660" spans="8:26" x14ac:dyDescent="0.25">
      <c r="H660" s="55" t="str">
        <f>IF(VLOOKUP(ROW()-492,'Report 1 Detail (571 D)'!$A:$S,2,FALSE)="","",VLOOKUP(ROW()-492,'Report 1 Detail (571 D)'!$A:$S,2,FALSE))</f>
        <v/>
      </c>
      <c r="I660" s="104" t="str">
        <f>IF(VLOOKUP(ROW()-492,'Report 1 Detail (571 D)'!$A:$S,3,FALSE)="","",VLOOKUP(ROW()-492,'Report 1 Detail (571 D)'!$A:$S,3,FALSE))</f>
        <v/>
      </c>
      <c r="J660" s="55" t="str">
        <f>IF(VLOOKUP(ROW()-492,'Report 1 Detail (571 D)'!$A:$S,4,FALSE)="","",VLOOKUP(ROW()-492,'Report 1 Detail (571 D)'!$A:$S,4,FALSE))</f>
        <v/>
      </c>
      <c r="K660" s="55" t="str">
        <f>IF(VLOOKUP(ROW()-492,'Report 1 Detail (571 D)'!$A:$S,5,FALSE)="","",VLOOKUP(ROW()-492,'Report 1 Detail (571 D)'!$A:$S,5,FALSE))</f>
        <v/>
      </c>
      <c r="L660" s="55" t="str">
        <f>IF(VLOOKUP(ROW()-492,'Report 1 Detail (571 D)'!$A:$S,6,FALSE)="","",VLOOKUP(ROW()-492,'Report 1 Detail (571 D)'!$A:$S,6,FALSE))</f>
        <v/>
      </c>
      <c r="M660" s="55" t="str">
        <f>IF(VLOOKUP(ROW()-492,'Report 1 Detail (571 D)'!$A:$S,7,FALSE)="","",VLOOKUP(ROW()-492,'Report 1 Detail (571 D)'!$A:$S,7,FALSE))</f>
        <v/>
      </c>
      <c r="N660" s="55" t="str">
        <f>IF(VLOOKUP(ROW()-492,'Report 1 Detail (571 D)'!$A:$S,8,FALSE)="","",VLOOKUP(ROW()-492,'Report 1 Detail (571 D)'!$A:$S,8,FALSE))</f>
        <v/>
      </c>
      <c r="O660" s="55" t="str">
        <f>IF(VLOOKUP(ROW()-492,'Report 1 Detail (571 D)'!$A:$S,9,FALSE)="","",VLOOKUP(ROW()-492,'Report 1 Detail (571 D)'!$A:$S,9,FALSE))</f>
        <v/>
      </c>
      <c r="P660" s="55" t="str">
        <f>IF(VLOOKUP(ROW()-492,'Report 1 Detail (571 D)'!$A:$S,10,FALSE)="","",VLOOKUP(ROW()-492,'Report 1 Detail (571 D)'!$A:$S,10,FALSE))</f>
        <v/>
      </c>
      <c r="Q660" s="55" t="str">
        <f>IF(VLOOKUP(ROW()-492,'Report 1 Detail (571 D)'!$A:$S,11,FALSE)="","",VLOOKUP(ROW()-492,'Report 1 Detail (571 D)'!$A:$S,11,FALSE))</f>
        <v/>
      </c>
      <c r="R660" s="55" t="str">
        <f>IF(VLOOKUP(ROW()-492,'Report 1 Detail (571 D)'!$A:$S,12,FALSE)="","",VLOOKUP(ROW()-492,'Report 1 Detail (571 D)'!$A:$S,12,FALSE))</f>
        <v/>
      </c>
      <c r="S660" s="55" t="str">
        <f>IF(VLOOKUP(ROW()-492,'Report 1 Detail (571 D)'!$A:$S,13,FALSE)="","",VLOOKUP(ROW()-492,'Report 1 Detail (571 D)'!$A:$S,13,FALSE))</f>
        <v/>
      </c>
      <c r="T660" s="55" t="str">
        <f>IF(VLOOKUP(ROW()-492,'Report 1 Detail (571 D)'!$A:$S,14,FALSE)="","",VLOOKUP(ROW()-492,'Report 1 Detail (571 D)'!$A:$S,14,FALSE))</f>
        <v/>
      </c>
      <c r="U660" s="55" t="str">
        <f>IF(VLOOKUP(ROW()-492,'Report 1 Detail (571 D)'!$A:$S,15,FALSE)="","",VLOOKUP(ROW()-492,'Report 1 Detail (571 D)'!$A:$S,15,FALSE))</f>
        <v/>
      </c>
      <c r="V660" s="55" t="str">
        <f>IF(VLOOKUP(ROW()-492,'Report 1 Detail (571 D)'!$A:$S,16,FALSE)="","",VLOOKUP(ROW()-492,'Report 1 Detail (571 D)'!$A:$S,16,FALSE))</f>
        <v/>
      </c>
      <c r="W660" s="55" t="str">
        <f>IF(VLOOKUP(ROW()-492,'Report 1 Detail (571 D)'!$A:$S,17,FALSE)="","",VLOOKUP(ROW()-492,'Report 1 Detail (571 D)'!$A:$S,17,FALSE))</f>
        <v/>
      </c>
      <c r="X660" s="104" t="str">
        <f>IF(VLOOKUP(ROW()-492,'Report 1 Detail (571 D)'!$A:$S,18,FALSE)="","",VLOOKUP(ROW()-492,'Report 1 Detail (571 D)'!$A:$S,18,FALSE))</f>
        <v/>
      </c>
      <c r="Y660" s="55" t="str">
        <f>IF(VLOOKUP(ROW()-492,'Report 1 Detail (571 D)'!$A:$S,19,FALSE)="","",VLOOKUP(ROW()-492,'Report 1 Detail (571 D)'!$A:$S,19,FALSE))</f>
        <v/>
      </c>
      <c r="Z660" s="55" t="s">
        <v>81</v>
      </c>
    </row>
    <row r="661" spans="8:26" x14ac:dyDescent="0.25">
      <c r="H661" s="55" t="str">
        <f>IF(VLOOKUP(ROW()-492,'Report 1 Detail (571 D)'!$A:$S,2,FALSE)="","",VLOOKUP(ROW()-492,'Report 1 Detail (571 D)'!$A:$S,2,FALSE))</f>
        <v/>
      </c>
      <c r="I661" s="104" t="str">
        <f>IF(VLOOKUP(ROW()-492,'Report 1 Detail (571 D)'!$A:$S,3,FALSE)="","",VLOOKUP(ROW()-492,'Report 1 Detail (571 D)'!$A:$S,3,FALSE))</f>
        <v/>
      </c>
      <c r="J661" s="55" t="str">
        <f>IF(VLOOKUP(ROW()-492,'Report 1 Detail (571 D)'!$A:$S,4,FALSE)="","",VLOOKUP(ROW()-492,'Report 1 Detail (571 D)'!$A:$S,4,FALSE))</f>
        <v/>
      </c>
      <c r="K661" s="55" t="str">
        <f>IF(VLOOKUP(ROW()-492,'Report 1 Detail (571 D)'!$A:$S,5,FALSE)="","",VLOOKUP(ROW()-492,'Report 1 Detail (571 D)'!$A:$S,5,FALSE))</f>
        <v/>
      </c>
      <c r="L661" s="55" t="str">
        <f>IF(VLOOKUP(ROW()-492,'Report 1 Detail (571 D)'!$A:$S,6,FALSE)="","",VLOOKUP(ROW()-492,'Report 1 Detail (571 D)'!$A:$S,6,FALSE))</f>
        <v/>
      </c>
      <c r="M661" s="55" t="str">
        <f>IF(VLOOKUP(ROW()-492,'Report 1 Detail (571 D)'!$A:$S,7,FALSE)="","",VLOOKUP(ROW()-492,'Report 1 Detail (571 D)'!$A:$S,7,FALSE))</f>
        <v/>
      </c>
      <c r="N661" s="55" t="str">
        <f>IF(VLOOKUP(ROW()-492,'Report 1 Detail (571 D)'!$A:$S,8,FALSE)="","",VLOOKUP(ROW()-492,'Report 1 Detail (571 D)'!$A:$S,8,FALSE))</f>
        <v/>
      </c>
      <c r="O661" s="55" t="str">
        <f>IF(VLOOKUP(ROW()-492,'Report 1 Detail (571 D)'!$A:$S,9,FALSE)="","",VLOOKUP(ROW()-492,'Report 1 Detail (571 D)'!$A:$S,9,FALSE))</f>
        <v/>
      </c>
      <c r="P661" s="55" t="str">
        <f>IF(VLOOKUP(ROW()-492,'Report 1 Detail (571 D)'!$A:$S,10,FALSE)="","",VLOOKUP(ROW()-492,'Report 1 Detail (571 D)'!$A:$S,10,FALSE))</f>
        <v/>
      </c>
      <c r="Q661" s="55" t="str">
        <f>IF(VLOOKUP(ROW()-492,'Report 1 Detail (571 D)'!$A:$S,11,FALSE)="","",VLOOKUP(ROW()-492,'Report 1 Detail (571 D)'!$A:$S,11,FALSE))</f>
        <v/>
      </c>
      <c r="R661" s="55" t="str">
        <f>IF(VLOOKUP(ROW()-492,'Report 1 Detail (571 D)'!$A:$S,12,FALSE)="","",VLOOKUP(ROW()-492,'Report 1 Detail (571 D)'!$A:$S,12,FALSE))</f>
        <v/>
      </c>
      <c r="S661" s="55" t="str">
        <f>IF(VLOOKUP(ROW()-492,'Report 1 Detail (571 D)'!$A:$S,13,FALSE)="","",VLOOKUP(ROW()-492,'Report 1 Detail (571 D)'!$A:$S,13,FALSE))</f>
        <v/>
      </c>
      <c r="T661" s="55" t="str">
        <f>IF(VLOOKUP(ROW()-492,'Report 1 Detail (571 D)'!$A:$S,14,FALSE)="","",VLOOKUP(ROW()-492,'Report 1 Detail (571 D)'!$A:$S,14,FALSE))</f>
        <v/>
      </c>
      <c r="U661" s="55" t="str">
        <f>IF(VLOOKUP(ROW()-492,'Report 1 Detail (571 D)'!$A:$S,15,FALSE)="","",VLOOKUP(ROW()-492,'Report 1 Detail (571 D)'!$A:$S,15,FALSE))</f>
        <v/>
      </c>
      <c r="V661" s="55" t="str">
        <f>IF(VLOOKUP(ROW()-492,'Report 1 Detail (571 D)'!$A:$S,16,FALSE)="","",VLOOKUP(ROW()-492,'Report 1 Detail (571 D)'!$A:$S,16,FALSE))</f>
        <v/>
      </c>
      <c r="W661" s="55" t="str">
        <f>IF(VLOOKUP(ROW()-492,'Report 1 Detail (571 D)'!$A:$S,17,FALSE)="","",VLOOKUP(ROW()-492,'Report 1 Detail (571 D)'!$A:$S,17,FALSE))</f>
        <v/>
      </c>
      <c r="X661" s="104" t="str">
        <f>IF(VLOOKUP(ROW()-492,'Report 1 Detail (571 D)'!$A:$S,18,FALSE)="","",VLOOKUP(ROW()-492,'Report 1 Detail (571 D)'!$A:$S,18,FALSE))</f>
        <v/>
      </c>
      <c r="Y661" s="55" t="str">
        <f>IF(VLOOKUP(ROW()-492,'Report 1 Detail (571 D)'!$A:$S,19,FALSE)="","",VLOOKUP(ROW()-492,'Report 1 Detail (571 D)'!$A:$S,19,FALSE))</f>
        <v/>
      </c>
      <c r="Z661" s="55" t="s">
        <v>81</v>
      </c>
    </row>
    <row r="662" spans="8:26" x14ac:dyDescent="0.25">
      <c r="H662" s="55" t="str">
        <f>IF(VLOOKUP(ROW()-492,'Report 1 Detail (571 D)'!$A:$S,2,FALSE)="","",VLOOKUP(ROW()-492,'Report 1 Detail (571 D)'!$A:$S,2,FALSE))</f>
        <v/>
      </c>
      <c r="I662" s="104" t="str">
        <f>IF(VLOOKUP(ROW()-492,'Report 1 Detail (571 D)'!$A:$S,3,FALSE)="","",VLOOKUP(ROW()-492,'Report 1 Detail (571 D)'!$A:$S,3,FALSE))</f>
        <v/>
      </c>
      <c r="J662" s="55" t="str">
        <f>IF(VLOOKUP(ROW()-492,'Report 1 Detail (571 D)'!$A:$S,4,FALSE)="","",VLOOKUP(ROW()-492,'Report 1 Detail (571 D)'!$A:$S,4,FALSE))</f>
        <v/>
      </c>
      <c r="K662" s="55" t="str">
        <f>IF(VLOOKUP(ROW()-492,'Report 1 Detail (571 D)'!$A:$S,5,FALSE)="","",VLOOKUP(ROW()-492,'Report 1 Detail (571 D)'!$A:$S,5,FALSE))</f>
        <v/>
      </c>
      <c r="L662" s="55" t="str">
        <f>IF(VLOOKUP(ROW()-492,'Report 1 Detail (571 D)'!$A:$S,6,FALSE)="","",VLOOKUP(ROW()-492,'Report 1 Detail (571 D)'!$A:$S,6,FALSE))</f>
        <v/>
      </c>
      <c r="M662" s="55" t="str">
        <f>IF(VLOOKUP(ROW()-492,'Report 1 Detail (571 D)'!$A:$S,7,FALSE)="","",VLOOKUP(ROW()-492,'Report 1 Detail (571 D)'!$A:$S,7,FALSE))</f>
        <v/>
      </c>
      <c r="N662" s="55" t="str">
        <f>IF(VLOOKUP(ROW()-492,'Report 1 Detail (571 D)'!$A:$S,8,FALSE)="","",VLOOKUP(ROW()-492,'Report 1 Detail (571 D)'!$A:$S,8,FALSE))</f>
        <v/>
      </c>
      <c r="O662" s="55" t="str">
        <f>IF(VLOOKUP(ROW()-492,'Report 1 Detail (571 D)'!$A:$S,9,FALSE)="","",VLOOKUP(ROW()-492,'Report 1 Detail (571 D)'!$A:$S,9,FALSE))</f>
        <v/>
      </c>
      <c r="P662" s="55" t="str">
        <f>IF(VLOOKUP(ROW()-492,'Report 1 Detail (571 D)'!$A:$S,10,FALSE)="","",VLOOKUP(ROW()-492,'Report 1 Detail (571 D)'!$A:$S,10,FALSE))</f>
        <v/>
      </c>
      <c r="Q662" s="55" t="str">
        <f>IF(VLOOKUP(ROW()-492,'Report 1 Detail (571 D)'!$A:$S,11,FALSE)="","",VLOOKUP(ROW()-492,'Report 1 Detail (571 D)'!$A:$S,11,FALSE))</f>
        <v/>
      </c>
      <c r="R662" s="55" t="str">
        <f>IF(VLOOKUP(ROW()-492,'Report 1 Detail (571 D)'!$A:$S,12,FALSE)="","",VLOOKUP(ROW()-492,'Report 1 Detail (571 D)'!$A:$S,12,FALSE))</f>
        <v/>
      </c>
      <c r="S662" s="55" t="str">
        <f>IF(VLOOKUP(ROW()-492,'Report 1 Detail (571 D)'!$A:$S,13,FALSE)="","",VLOOKUP(ROW()-492,'Report 1 Detail (571 D)'!$A:$S,13,FALSE))</f>
        <v/>
      </c>
      <c r="T662" s="55" t="str">
        <f>IF(VLOOKUP(ROW()-492,'Report 1 Detail (571 D)'!$A:$S,14,FALSE)="","",VLOOKUP(ROW()-492,'Report 1 Detail (571 D)'!$A:$S,14,FALSE))</f>
        <v/>
      </c>
      <c r="U662" s="55" t="str">
        <f>IF(VLOOKUP(ROW()-492,'Report 1 Detail (571 D)'!$A:$S,15,FALSE)="","",VLOOKUP(ROW()-492,'Report 1 Detail (571 D)'!$A:$S,15,FALSE))</f>
        <v/>
      </c>
      <c r="V662" s="55" t="str">
        <f>IF(VLOOKUP(ROW()-492,'Report 1 Detail (571 D)'!$A:$S,16,FALSE)="","",VLOOKUP(ROW()-492,'Report 1 Detail (571 D)'!$A:$S,16,FALSE))</f>
        <v/>
      </c>
      <c r="W662" s="55" t="str">
        <f>IF(VLOOKUP(ROW()-492,'Report 1 Detail (571 D)'!$A:$S,17,FALSE)="","",VLOOKUP(ROW()-492,'Report 1 Detail (571 D)'!$A:$S,17,FALSE))</f>
        <v/>
      </c>
      <c r="X662" s="104" t="str">
        <f>IF(VLOOKUP(ROW()-492,'Report 1 Detail (571 D)'!$A:$S,18,FALSE)="","",VLOOKUP(ROW()-492,'Report 1 Detail (571 D)'!$A:$S,18,FALSE))</f>
        <v/>
      </c>
      <c r="Y662" s="55" t="str">
        <f>IF(VLOOKUP(ROW()-492,'Report 1 Detail (571 D)'!$A:$S,19,FALSE)="","",VLOOKUP(ROW()-492,'Report 1 Detail (571 D)'!$A:$S,19,FALSE))</f>
        <v/>
      </c>
      <c r="Z662" s="55" t="s">
        <v>81</v>
      </c>
    </row>
    <row r="663" spans="8:26" x14ac:dyDescent="0.25">
      <c r="H663" s="55" t="str">
        <f>IF(VLOOKUP(ROW()-492,'Report 1 Detail (571 D)'!$A:$S,2,FALSE)="","",VLOOKUP(ROW()-492,'Report 1 Detail (571 D)'!$A:$S,2,FALSE))</f>
        <v/>
      </c>
      <c r="I663" s="104" t="str">
        <f>IF(VLOOKUP(ROW()-492,'Report 1 Detail (571 D)'!$A:$S,3,FALSE)="","",VLOOKUP(ROW()-492,'Report 1 Detail (571 D)'!$A:$S,3,FALSE))</f>
        <v/>
      </c>
      <c r="J663" s="55" t="str">
        <f>IF(VLOOKUP(ROW()-492,'Report 1 Detail (571 D)'!$A:$S,4,FALSE)="","",VLOOKUP(ROW()-492,'Report 1 Detail (571 D)'!$A:$S,4,FALSE))</f>
        <v/>
      </c>
      <c r="K663" s="55" t="str">
        <f>IF(VLOOKUP(ROW()-492,'Report 1 Detail (571 D)'!$A:$S,5,FALSE)="","",VLOOKUP(ROW()-492,'Report 1 Detail (571 D)'!$A:$S,5,FALSE))</f>
        <v/>
      </c>
      <c r="L663" s="55" t="str">
        <f>IF(VLOOKUP(ROW()-492,'Report 1 Detail (571 D)'!$A:$S,6,FALSE)="","",VLOOKUP(ROW()-492,'Report 1 Detail (571 D)'!$A:$S,6,FALSE))</f>
        <v/>
      </c>
      <c r="M663" s="55" t="str">
        <f>IF(VLOOKUP(ROW()-492,'Report 1 Detail (571 D)'!$A:$S,7,FALSE)="","",VLOOKUP(ROW()-492,'Report 1 Detail (571 D)'!$A:$S,7,FALSE))</f>
        <v/>
      </c>
      <c r="N663" s="55" t="str">
        <f>IF(VLOOKUP(ROW()-492,'Report 1 Detail (571 D)'!$A:$S,8,FALSE)="","",VLOOKUP(ROW()-492,'Report 1 Detail (571 D)'!$A:$S,8,FALSE))</f>
        <v/>
      </c>
      <c r="O663" s="55" t="str">
        <f>IF(VLOOKUP(ROW()-492,'Report 1 Detail (571 D)'!$A:$S,9,FALSE)="","",VLOOKUP(ROW()-492,'Report 1 Detail (571 D)'!$A:$S,9,FALSE))</f>
        <v/>
      </c>
      <c r="P663" s="55" t="str">
        <f>IF(VLOOKUP(ROW()-492,'Report 1 Detail (571 D)'!$A:$S,10,FALSE)="","",VLOOKUP(ROW()-492,'Report 1 Detail (571 D)'!$A:$S,10,FALSE))</f>
        <v/>
      </c>
      <c r="Q663" s="55" t="str">
        <f>IF(VLOOKUP(ROW()-492,'Report 1 Detail (571 D)'!$A:$S,11,FALSE)="","",VLOOKUP(ROW()-492,'Report 1 Detail (571 D)'!$A:$S,11,FALSE))</f>
        <v/>
      </c>
      <c r="R663" s="55" t="str">
        <f>IF(VLOOKUP(ROW()-492,'Report 1 Detail (571 D)'!$A:$S,12,FALSE)="","",VLOOKUP(ROW()-492,'Report 1 Detail (571 D)'!$A:$S,12,FALSE))</f>
        <v/>
      </c>
      <c r="S663" s="55" t="str">
        <f>IF(VLOOKUP(ROW()-492,'Report 1 Detail (571 D)'!$A:$S,13,FALSE)="","",VLOOKUP(ROW()-492,'Report 1 Detail (571 D)'!$A:$S,13,FALSE))</f>
        <v/>
      </c>
      <c r="T663" s="55" t="str">
        <f>IF(VLOOKUP(ROW()-492,'Report 1 Detail (571 D)'!$A:$S,14,FALSE)="","",VLOOKUP(ROW()-492,'Report 1 Detail (571 D)'!$A:$S,14,FALSE))</f>
        <v/>
      </c>
      <c r="U663" s="55" t="str">
        <f>IF(VLOOKUP(ROW()-492,'Report 1 Detail (571 D)'!$A:$S,15,FALSE)="","",VLOOKUP(ROW()-492,'Report 1 Detail (571 D)'!$A:$S,15,FALSE))</f>
        <v/>
      </c>
      <c r="V663" s="55" t="str">
        <f>IF(VLOOKUP(ROW()-492,'Report 1 Detail (571 D)'!$A:$S,16,FALSE)="","",VLOOKUP(ROW()-492,'Report 1 Detail (571 D)'!$A:$S,16,FALSE))</f>
        <v/>
      </c>
      <c r="W663" s="55" t="str">
        <f>IF(VLOOKUP(ROW()-492,'Report 1 Detail (571 D)'!$A:$S,17,FALSE)="","",VLOOKUP(ROW()-492,'Report 1 Detail (571 D)'!$A:$S,17,FALSE))</f>
        <v/>
      </c>
      <c r="X663" s="104" t="str">
        <f>IF(VLOOKUP(ROW()-492,'Report 1 Detail (571 D)'!$A:$S,18,FALSE)="","",VLOOKUP(ROW()-492,'Report 1 Detail (571 D)'!$A:$S,18,FALSE))</f>
        <v/>
      </c>
      <c r="Y663" s="55" t="str">
        <f>IF(VLOOKUP(ROW()-492,'Report 1 Detail (571 D)'!$A:$S,19,FALSE)="","",VLOOKUP(ROW()-492,'Report 1 Detail (571 D)'!$A:$S,19,FALSE))</f>
        <v/>
      </c>
      <c r="Z663" s="55" t="s">
        <v>81</v>
      </c>
    </row>
    <row r="664" spans="8:26" x14ac:dyDescent="0.25">
      <c r="H664" s="55" t="str">
        <f>IF(VLOOKUP(ROW()-492,'Report 1 Detail (571 D)'!$A:$S,2,FALSE)="","",VLOOKUP(ROW()-492,'Report 1 Detail (571 D)'!$A:$S,2,FALSE))</f>
        <v/>
      </c>
      <c r="I664" s="104" t="str">
        <f>IF(VLOOKUP(ROW()-492,'Report 1 Detail (571 D)'!$A:$S,3,FALSE)="","",VLOOKUP(ROW()-492,'Report 1 Detail (571 D)'!$A:$S,3,FALSE))</f>
        <v/>
      </c>
      <c r="J664" s="55" t="str">
        <f>IF(VLOOKUP(ROW()-492,'Report 1 Detail (571 D)'!$A:$S,4,FALSE)="","",VLOOKUP(ROW()-492,'Report 1 Detail (571 D)'!$A:$S,4,FALSE))</f>
        <v/>
      </c>
      <c r="K664" s="55" t="str">
        <f>IF(VLOOKUP(ROW()-492,'Report 1 Detail (571 D)'!$A:$S,5,FALSE)="","",VLOOKUP(ROW()-492,'Report 1 Detail (571 D)'!$A:$S,5,FALSE))</f>
        <v/>
      </c>
      <c r="L664" s="55" t="str">
        <f>IF(VLOOKUP(ROW()-492,'Report 1 Detail (571 D)'!$A:$S,6,FALSE)="","",VLOOKUP(ROW()-492,'Report 1 Detail (571 D)'!$A:$S,6,FALSE))</f>
        <v/>
      </c>
      <c r="M664" s="55" t="str">
        <f>IF(VLOOKUP(ROW()-492,'Report 1 Detail (571 D)'!$A:$S,7,FALSE)="","",VLOOKUP(ROW()-492,'Report 1 Detail (571 D)'!$A:$S,7,FALSE))</f>
        <v/>
      </c>
      <c r="N664" s="55" t="str">
        <f>IF(VLOOKUP(ROW()-492,'Report 1 Detail (571 D)'!$A:$S,8,FALSE)="","",VLOOKUP(ROW()-492,'Report 1 Detail (571 D)'!$A:$S,8,FALSE))</f>
        <v/>
      </c>
      <c r="O664" s="55" t="str">
        <f>IF(VLOOKUP(ROW()-492,'Report 1 Detail (571 D)'!$A:$S,9,FALSE)="","",VLOOKUP(ROW()-492,'Report 1 Detail (571 D)'!$A:$S,9,FALSE))</f>
        <v/>
      </c>
      <c r="P664" s="55" t="str">
        <f>IF(VLOOKUP(ROW()-492,'Report 1 Detail (571 D)'!$A:$S,10,FALSE)="","",VLOOKUP(ROW()-492,'Report 1 Detail (571 D)'!$A:$S,10,FALSE))</f>
        <v/>
      </c>
      <c r="Q664" s="55" t="str">
        <f>IF(VLOOKUP(ROW()-492,'Report 1 Detail (571 D)'!$A:$S,11,FALSE)="","",VLOOKUP(ROW()-492,'Report 1 Detail (571 D)'!$A:$S,11,FALSE))</f>
        <v/>
      </c>
      <c r="R664" s="55" t="str">
        <f>IF(VLOOKUP(ROW()-492,'Report 1 Detail (571 D)'!$A:$S,12,FALSE)="","",VLOOKUP(ROW()-492,'Report 1 Detail (571 D)'!$A:$S,12,FALSE))</f>
        <v/>
      </c>
      <c r="S664" s="55" t="str">
        <f>IF(VLOOKUP(ROW()-492,'Report 1 Detail (571 D)'!$A:$S,13,FALSE)="","",VLOOKUP(ROW()-492,'Report 1 Detail (571 D)'!$A:$S,13,FALSE))</f>
        <v/>
      </c>
      <c r="T664" s="55" t="str">
        <f>IF(VLOOKUP(ROW()-492,'Report 1 Detail (571 D)'!$A:$S,14,FALSE)="","",VLOOKUP(ROW()-492,'Report 1 Detail (571 D)'!$A:$S,14,FALSE))</f>
        <v/>
      </c>
      <c r="U664" s="55" t="str">
        <f>IF(VLOOKUP(ROW()-492,'Report 1 Detail (571 D)'!$A:$S,15,FALSE)="","",VLOOKUP(ROW()-492,'Report 1 Detail (571 D)'!$A:$S,15,FALSE))</f>
        <v/>
      </c>
      <c r="V664" s="55" t="str">
        <f>IF(VLOOKUP(ROW()-492,'Report 1 Detail (571 D)'!$A:$S,16,FALSE)="","",VLOOKUP(ROW()-492,'Report 1 Detail (571 D)'!$A:$S,16,FALSE))</f>
        <v/>
      </c>
      <c r="W664" s="55" t="str">
        <f>IF(VLOOKUP(ROW()-492,'Report 1 Detail (571 D)'!$A:$S,17,FALSE)="","",VLOOKUP(ROW()-492,'Report 1 Detail (571 D)'!$A:$S,17,FALSE))</f>
        <v/>
      </c>
      <c r="X664" s="104" t="str">
        <f>IF(VLOOKUP(ROW()-492,'Report 1 Detail (571 D)'!$A:$S,18,FALSE)="","",VLOOKUP(ROW()-492,'Report 1 Detail (571 D)'!$A:$S,18,FALSE))</f>
        <v/>
      </c>
      <c r="Y664" s="55" t="str">
        <f>IF(VLOOKUP(ROW()-492,'Report 1 Detail (571 D)'!$A:$S,19,FALSE)="","",VLOOKUP(ROW()-492,'Report 1 Detail (571 D)'!$A:$S,19,FALSE))</f>
        <v/>
      </c>
      <c r="Z664" s="55" t="s">
        <v>81</v>
      </c>
    </row>
    <row r="665" spans="8:26" x14ac:dyDescent="0.25">
      <c r="H665" s="55" t="str">
        <f>IF(VLOOKUP(ROW()-492,'Report 1 Detail (571 D)'!$A:$S,2,FALSE)="","",VLOOKUP(ROW()-492,'Report 1 Detail (571 D)'!$A:$S,2,FALSE))</f>
        <v/>
      </c>
      <c r="I665" s="104" t="str">
        <f>IF(VLOOKUP(ROW()-492,'Report 1 Detail (571 D)'!$A:$S,3,FALSE)="","",VLOOKUP(ROW()-492,'Report 1 Detail (571 D)'!$A:$S,3,FALSE))</f>
        <v/>
      </c>
      <c r="J665" s="55" t="str">
        <f>IF(VLOOKUP(ROW()-492,'Report 1 Detail (571 D)'!$A:$S,4,FALSE)="","",VLOOKUP(ROW()-492,'Report 1 Detail (571 D)'!$A:$S,4,FALSE))</f>
        <v/>
      </c>
      <c r="K665" s="55" t="str">
        <f>IF(VLOOKUP(ROW()-492,'Report 1 Detail (571 D)'!$A:$S,5,FALSE)="","",VLOOKUP(ROW()-492,'Report 1 Detail (571 D)'!$A:$S,5,FALSE))</f>
        <v/>
      </c>
      <c r="L665" s="55" t="str">
        <f>IF(VLOOKUP(ROW()-492,'Report 1 Detail (571 D)'!$A:$S,6,FALSE)="","",VLOOKUP(ROW()-492,'Report 1 Detail (571 D)'!$A:$S,6,FALSE))</f>
        <v/>
      </c>
      <c r="M665" s="55" t="str">
        <f>IF(VLOOKUP(ROW()-492,'Report 1 Detail (571 D)'!$A:$S,7,FALSE)="","",VLOOKUP(ROW()-492,'Report 1 Detail (571 D)'!$A:$S,7,FALSE))</f>
        <v/>
      </c>
      <c r="N665" s="55" t="str">
        <f>IF(VLOOKUP(ROW()-492,'Report 1 Detail (571 D)'!$A:$S,8,FALSE)="","",VLOOKUP(ROW()-492,'Report 1 Detail (571 D)'!$A:$S,8,FALSE))</f>
        <v/>
      </c>
      <c r="O665" s="55" t="str">
        <f>IF(VLOOKUP(ROW()-492,'Report 1 Detail (571 D)'!$A:$S,9,FALSE)="","",VLOOKUP(ROW()-492,'Report 1 Detail (571 D)'!$A:$S,9,FALSE))</f>
        <v/>
      </c>
      <c r="P665" s="55" t="str">
        <f>IF(VLOOKUP(ROW()-492,'Report 1 Detail (571 D)'!$A:$S,10,FALSE)="","",VLOOKUP(ROW()-492,'Report 1 Detail (571 D)'!$A:$S,10,FALSE))</f>
        <v/>
      </c>
      <c r="Q665" s="55" t="str">
        <f>IF(VLOOKUP(ROW()-492,'Report 1 Detail (571 D)'!$A:$S,11,FALSE)="","",VLOOKUP(ROW()-492,'Report 1 Detail (571 D)'!$A:$S,11,FALSE))</f>
        <v/>
      </c>
      <c r="R665" s="55" t="str">
        <f>IF(VLOOKUP(ROW()-492,'Report 1 Detail (571 D)'!$A:$S,12,FALSE)="","",VLOOKUP(ROW()-492,'Report 1 Detail (571 D)'!$A:$S,12,FALSE))</f>
        <v/>
      </c>
      <c r="S665" s="55" t="str">
        <f>IF(VLOOKUP(ROW()-492,'Report 1 Detail (571 D)'!$A:$S,13,FALSE)="","",VLOOKUP(ROW()-492,'Report 1 Detail (571 D)'!$A:$S,13,FALSE))</f>
        <v/>
      </c>
      <c r="T665" s="55" t="str">
        <f>IF(VLOOKUP(ROW()-492,'Report 1 Detail (571 D)'!$A:$S,14,FALSE)="","",VLOOKUP(ROW()-492,'Report 1 Detail (571 D)'!$A:$S,14,FALSE))</f>
        <v/>
      </c>
      <c r="U665" s="55" t="str">
        <f>IF(VLOOKUP(ROW()-492,'Report 1 Detail (571 D)'!$A:$S,15,FALSE)="","",VLOOKUP(ROW()-492,'Report 1 Detail (571 D)'!$A:$S,15,FALSE))</f>
        <v/>
      </c>
      <c r="V665" s="55" t="str">
        <f>IF(VLOOKUP(ROW()-492,'Report 1 Detail (571 D)'!$A:$S,16,FALSE)="","",VLOOKUP(ROW()-492,'Report 1 Detail (571 D)'!$A:$S,16,FALSE))</f>
        <v/>
      </c>
      <c r="W665" s="55" t="str">
        <f>IF(VLOOKUP(ROW()-492,'Report 1 Detail (571 D)'!$A:$S,17,FALSE)="","",VLOOKUP(ROW()-492,'Report 1 Detail (571 D)'!$A:$S,17,FALSE))</f>
        <v/>
      </c>
      <c r="X665" s="104" t="str">
        <f>IF(VLOOKUP(ROW()-492,'Report 1 Detail (571 D)'!$A:$S,18,FALSE)="","",VLOOKUP(ROW()-492,'Report 1 Detail (571 D)'!$A:$S,18,FALSE))</f>
        <v/>
      </c>
      <c r="Y665" s="55" t="str">
        <f>IF(VLOOKUP(ROW()-492,'Report 1 Detail (571 D)'!$A:$S,19,FALSE)="","",VLOOKUP(ROW()-492,'Report 1 Detail (571 D)'!$A:$S,19,FALSE))</f>
        <v/>
      </c>
      <c r="Z665" s="55" t="s">
        <v>81</v>
      </c>
    </row>
    <row r="666" spans="8:26" x14ac:dyDescent="0.25">
      <c r="H666" s="55" t="str">
        <f>IF(VLOOKUP(ROW()-492,'Report 1 Detail (571 D)'!$A:$S,2,FALSE)="","",VLOOKUP(ROW()-492,'Report 1 Detail (571 D)'!$A:$S,2,FALSE))</f>
        <v/>
      </c>
      <c r="I666" s="104" t="str">
        <f>IF(VLOOKUP(ROW()-492,'Report 1 Detail (571 D)'!$A:$S,3,FALSE)="","",VLOOKUP(ROW()-492,'Report 1 Detail (571 D)'!$A:$S,3,FALSE))</f>
        <v/>
      </c>
      <c r="J666" s="55" t="str">
        <f>IF(VLOOKUP(ROW()-492,'Report 1 Detail (571 D)'!$A:$S,4,FALSE)="","",VLOOKUP(ROW()-492,'Report 1 Detail (571 D)'!$A:$S,4,FALSE))</f>
        <v/>
      </c>
      <c r="K666" s="55" t="str">
        <f>IF(VLOOKUP(ROW()-492,'Report 1 Detail (571 D)'!$A:$S,5,FALSE)="","",VLOOKUP(ROW()-492,'Report 1 Detail (571 D)'!$A:$S,5,FALSE))</f>
        <v/>
      </c>
      <c r="L666" s="55" t="str">
        <f>IF(VLOOKUP(ROW()-492,'Report 1 Detail (571 D)'!$A:$S,6,FALSE)="","",VLOOKUP(ROW()-492,'Report 1 Detail (571 D)'!$A:$S,6,FALSE))</f>
        <v/>
      </c>
      <c r="M666" s="55" t="str">
        <f>IF(VLOOKUP(ROW()-492,'Report 1 Detail (571 D)'!$A:$S,7,FALSE)="","",VLOOKUP(ROW()-492,'Report 1 Detail (571 D)'!$A:$S,7,FALSE))</f>
        <v/>
      </c>
      <c r="N666" s="55" t="str">
        <f>IF(VLOOKUP(ROW()-492,'Report 1 Detail (571 D)'!$A:$S,8,FALSE)="","",VLOOKUP(ROW()-492,'Report 1 Detail (571 D)'!$A:$S,8,FALSE))</f>
        <v/>
      </c>
      <c r="O666" s="55" t="str">
        <f>IF(VLOOKUP(ROW()-492,'Report 1 Detail (571 D)'!$A:$S,9,FALSE)="","",VLOOKUP(ROW()-492,'Report 1 Detail (571 D)'!$A:$S,9,FALSE))</f>
        <v/>
      </c>
      <c r="P666" s="55" t="str">
        <f>IF(VLOOKUP(ROW()-492,'Report 1 Detail (571 D)'!$A:$S,10,FALSE)="","",VLOOKUP(ROW()-492,'Report 1 Detail (571 D)'!$A:$S,10,FALSE))</f>
        <v/>
      </c>
      <c r="Q666" s="55" t="str">
        <f>IF(VLOOKUP(ROW()-492,'Report 1 Detail (571 D)'!$A:$S,11,FALSE)="","",VLOOKUP(ROW()-492,'Report 1 Detail (571 D)'!$A:$S,11,FALSE))</f>
        <v/>
      </c>
      <c r="R666" s="55" t="str">
        <f>IF(VLOOKUP(ROW()-492,'Report 1 Detail (571 D)'!$A:$S,12,FALSE)="","",VLOOKUP(ROW()-492,'Report 1 Detail (571 D)'!$A:$S,12,FALSE))</f>
        <v/>
      </c>
      <c r="S666" s="55" t="str">
        <f>IF(VLOOKUP(ROW()-492,'Report 1 Detail (571 D)'!$A:$S,13,FALSE)="","",VLOOKUP(ROW()-492,'Report 1 Detail (571 D)'!$A:$S,13,FALSE))</f>
        <v/>
      </c>
      <c r="T666" s="55" t="str">
        <f>IF(VLOOKUP(ROW()-492,'Report 1 Detail (571 D)'!$A:$S,14,FALSE)="","",VLOOKUP(ROW()-492,'Report 1 Detail (571 D)'!$A:$S,14,FALSE))</f>
        <v/>
      </c>
      <c r="U666" s="55" t="str">
        <f>IF(VLOOKUP(ROW()-492,'Report 1 Detail (571 D)'!$A:$S,15,FALSE)="","",VLOOKUP(ROW()-492,'Report 1 Detail (571 D)'!$A:$S,15,FALSE))</f>
        <v/>
      </c>
      <c r="V666" s="55" t="str">
        <f>IF(VLOOKUP(ROW()-492,'Report 1 Detail (571 D)'!$A:$S,16,FALSE)="","",VLOOKUP(ROW()-492,'Report 1 Detail (571 D)'!$A:$S,16,FALSE))</f>
        <v/>
      </c>
      <c r="W666" s="55" t="str">
        <f>IF(VLOOKUP(ROW()-492,'Report 1 Detail (571 D)'!$A:$S,17,FALSE)="","",VLOOKUP(ROW()-492,'Report 1 Detail (571 D)'!$A:$S,17,FALSE))</f>
        <v/>
      </c>
      <c r="X666" s="104" t="str">
        <f>IF(VLOOKUP(ROW()-492,'Report 1 Detail (571 D)'!$A:$S,18,FALSE)="","",VLOOKUP(ROW()-492,'Report 1 Detail (571 D)'!$A:$S,18,FALSE))</f>
        <v/>
      </c>
      <c r="Y666" s="55" t="str">
        <f>IF(VLOOKUP(ROW()-492,'Report 1 Detail (571 D)'!$A:$S,19,FALSE)="","",VLOOKUP(ROW()-492,'Report 1 Detail (571 D)'!$A:$S,19,FALSE))</f>
        <v/>
      </c>
      <c r="Z666" s="55" t="s">
        <v>81</v>
      </c>
    </row>
    <row r="667" spans="8:26" x14ac:dyDescent="0.25">
      <c r="H667" s="55" t="str">
        <f>IF(VLOOKUP(ROW()-492,'Report 1 Detail (571 D)'!$A:$S,2,FALSE)="","",VLOOKUP(ROW()-492,'Report 1 Detail (571 D)'!$A:$S,2,FALSE))</f>
        <v/>
      </c>
      <c r="I667" s="104" t="str">
        <f>IF(VLOOKUP(ROW()-492,'Report 1 Detail (571 D)'!$A:$S,3,FALSE)="","",VLOOKUP(ROW()-492,'Report 1 Detail (571 D)'!$A:$S,3,FALSE))</f>
        <v/>
      </c>
      <c r="J667" s="55" t="str">
        <f>IF(VLOOKUP(ROW()-492,'Report 1 Detail (571 D)'!$A:$S,4,FALSE)="","",VLOOKUP(ROW()-492,'Report 1 Detail (571 D)'!$A:$S,4,FALSE))</f>
        <v/>
      </c>
      <c r="K667" s="55" t="str">
        <f>IF(VLOOKUP(ROW()-492,'Report 1 Detail (571 D)'!$A:$S,5,FALSE)="","",VLOOKUP(ROW()-492,'Report 1 Detail (571 D)'!$A:$S,5,FALSE))</f>
        <v/>
      </c>
      <c r="L667" s="55" t="str">
        <f>IF(VLOOKUP(ROW()-492,'Report 1 Detail (571 D)'!$A:$S,6,FALSE)="","",VLOOKUP(ROW()-492,'Report 1 Detail (571 D)'!$A:$S,6,FALSE))</f>
        <v/>
      </c>
      <c r="M667" s="55" t="str">
        <f>IF(VLOOKUP(ROW()-492,'Report 1 Detail (571 D)'!$A:$S,7,FALSE)="","",VLOOKUP(ROW()-492,'Report 1 Detail (571 D)'!$A:$S,7,FALSE))</f>
        <v/>
      </c>
      <c r="N667" s="55" t="str">
        <f>IF(VLOOKUP(ROW()-492,'Report 1 Detail (571 D)'!$A:$S,8,FALSE)="","",VLOOKUP(ROW()-492,'Report 1 Detail (571 D)'!$A:$S,8,FALSE))</f>
        <v/>
      </c>
      <c r="O667" s="55" t="str">
        <f>IF(VLOOKUP(ROW()-492,'Report 1 Detail (571 D)'!$A:$S,9,FALSE)="","",VLOOKUP(ROW()-492,'Report 1 Detail (571 D)'!$A:$S,9,FALSE))</f>
        <v/>
      </c>
      <c r="P667" s="55" t="str">
        <f>IF(VLOOKUP(ROW()-492,'Report 1 Detail (571 D)'!$A:$S,10,FALSE)="","",VLOOKUP(ROW()-492,'Report 1 Detail (571 D)'!$A:$S,10,FALSE))</f>
        <v/>
      </c>
      <c r="Q667" s="55" t="str">
        <f>IF(VLOOKUP(ROW()-492,'Report 1 Detail (571 D)'!$A:$S,11,FALSE)="","",VLOOKUP(ROW()-492,'Report 1 Detail (571 D)'!$A:$S,11,FALSE))</f>
        <v/>
      </c>
      <c r="R667" s="55" t="str">
        <f>IF(VLOOKUP(ROW()-492,'Report 1 Detail (571 D)'!$A:$S,12,FALSE)="","",VLOOKUP(ROW()-492,'Report 1 Detail (571 D)'!$A:$S,12,FALSE))</f>
        <v/>
      </c>
      <c r="S667" s="55" t="str">
        <f>IF(VLOOKUP(ROW()-492,'Report 1 Detail (571 D)'!$A:$S,13,FALSE)="","",VLOOKUP(ROW()-492,'Report 1 Detail (571 D)'!$A:$S,13,FALSE))</f>
        <v/>
      </c>
      <c r="T667" s="55" t="str">
        <f>IF(VLOOKUP(ROW()-492,'Report 1 Detail (571 D)'!$A:$S,14,FALSE)="","",VLOOKUP(ROW()-492,'Report 1 Detail (571 D)'!$A:$S,14,FALSE))</f>
        <v/>
      </c>
      <c r="U667" s="55" t="str">
        <f>IF(VLOOKUP(ROW()-492,'Report 1 Detail (571 D)'!$A:$S,15,FALSE)="","",VLOOKUP(ROW()-492,'Report 1 Detail (571 D)'!$A:$S,15,FALSE))</f>
        <v/>
      </c>
      <c r="V667" s="55" t="str">
        <f>IF(VLOOKUP(ROW()-492,'Report 1 Detail (571 D)'!$A:$S,16,FALSE)="","",VLOOKUP(ROW()-492,'Report 1 Detail (571 D)'!$A:$S,16,FALSE))</f>
        <v/>
      </c>
      <c r="W667" s="55" t="str">
        <f>IF(VLOOKUP(ROW()-492,'Report 1 Detail (571 D)'!$A:$S,17,FALSE)="","",VLOOKUP(ROW()-492,'Report 1 Detail (571 D)'!$A:$S,17,FALSE))</f>
        <v/>
      </c>
      <c r="X667" s="104" t="str">
        <f>IF(VLOOKUP(ROW()-492,'Report 1 Detail (571 D)'!$A:$S,18,FALSE)="","",VLOOKUP(ROW()-492,'Report 1 Detail (571 D)'!$A:$S,18,FALSE))</f>
        <v/>
      </c>
      <c r="Y667" s="55" t="str">
        <f>IF(VLOOKUP(ROW()-492,'Report 1 Detail (571 D)'!$A:$S,19,FALSE)="","",VLOOKUP(ROW()-492,'Report 1 Detail (571 D)'!$A:$S,19,FALSE))</f>
        <v/>
      </c>
      <c r="Z667" s="55" t="s">
        <v>81</v>
      </c>
    </row>
    <row r="668" spans="8:26" x14ac:dyDescent="0.25">
      <c r="H668" s="55" t="str">
        <f>IF(VLOOKUP(ROW()-492,'Report 1 Detail (571 D)'!$A:$S,2,FALSE)="","",VLOOKUP(ROW()-492,'Report 1 Detail (571 D)'!$A:$S,2,FALSE))</f>
        <v/>
      </c>
      <c r="I668" s="104" t="str">
        <f>IF(VLOOKUP(ROW()-492,'Report 1 Detail (571 D)'!$A:$S,3,FALSE)="","",VLOOKUP(ROW()-492,'Report 1 Detail (571 D)'!$A:$S,3,FALSE))</f>
        <v/>
      </c>
      <c r="J668" s="55" t="str">
        <f>IF(VLOOKUP(ROW()-492,'Report 1 Detail (571 D)'!$A:$S,4,FALSE)="","",VLOOKUP(ROW()-492,'Report 1 Detail (571 D)'!$A:$S,4,FALSE))</f>
        <v/>
      </c>
      <c r="K668" s="55" t="str">
        <f>IF(VLOOKUP(ROW()-492,'Report 1 Detail (571 D)'!$A:$S,5,FALSE)="","",VLOOKUP(ROW()-492,'Report 1 Detail (571 D)'!$A:$S,5,FALSE))</f>
        <v/>
      </c>
      <c r="L668" s="55" t="str">
        <f>IF(VLOOKUP(ROW()-492,'Report 1 Detail (571 D)'!$A:$S,6,FALSE)="","",VLOOKUP(ROW()-492,'Report 1 Detail (571 D)'!$A:$S,6,FALSE))</f>
        <v/>
      </c>
      <c r="M668" s="55" t="str">
        <f>IF(VLOOKUP(ROW()-492,'Report 1 Detail (571 D)'!$A:$S,7,FALSE)="","",VLOOKUP(ROW()-492,'Report 1 Detail (571 D)'!$A:$S,7,FALSE))</f>
        <v/>
      </c>
      <c r="N668" s="55" t="str">
        <f>IF(VLOOKUP(ROW()-492,'Report 1 Detail (571 D)'!$A:$S,8,FALSE)="","",VLOOKUP(ROW()-492,'Report 1 Detail (571 D)'!$A:$S,8,FALSE))</f>
        <v/>
      </c>
      <c r="O668" s="55" t="str">
        <f>IF(VLOOKUP(ROW()-492,'Report 1 Detail (571 D)'!$A:$S,9,FALSE)="","",VLOOKUP(ROW()-492,'Report 1 Detail (571 D)'!$A:$S,9,FALSE))</f>
        <v/>
      </c>
      <c r="P668" s="55" t="str">
        <f>IF(VLOOKUP(ROW()-492,'Report 1 Detail (571 D)'!$A:$S,10,FALSE)="","",VLOOKUP(ROW()-492,'Report 1 Detail (571 D)'!$A:$S,10,FALSE))</f>
        <v/>
      </c>
      <c r="Q668" s="55" t="str">
        <f>IF(VLOOKUP(ROW()-492,'Report 1 Detail (571 D)'!$A:$S,11,FALSE)="","",VLOOKUP(ROW()-492,'Report 1 Detail (571 D)'!$A:$S,11,FALSE))</f>
        <v/>
      </c>
      <c r="R668" s="55" t="str">
        <f>IF(VLOOKUP(ROW()-492,'Report 1 Detail (571 D)'!$A:$S,12,FALSE)="","",VLOOKUP(ROW()-492,'Report 1 Detail (571 D)'!$A:$S,12,FALSE))</f>
        <v/>
      </c>
      <c r="S668" s="55" t="str">
        <f>IF(VLOOKUP(ROW()-492,'Report 1 Detail (571 D)'!$A:$S,13,FALSE)="","",VLOOKUP(ROW()-492,'Report 1 Detail (571 D)'!$A:$S,13,FALSE))</f>
        <v/>
      </c>
      <c r="T668" s="55" t="str">
        <f>IF(VLOOKUP(ROW()-492,'Report 1 Detail (571 D)'!$A:$S,14,FALSE)="","",VLOOKUP(ROW()-492,'Report 1 Detail (571 D)'!$A:$S,14,FALSE))</f>
        <v/>
      </c>
      <c r="U668" s="55" t="str">
        <f>IF(VLOOKUP(ROW()-492,'Report 1 Detail (571 D)'!$A:$S,15,FALSE)="","",VLOOKUP(ROW()-492,'Report 1 Detail (571 D)'!$A:$S,15,FALSE))</f>
        <v/>
      </c>
      <c r="V668" s="55" t="str">
        <f>IF(VLOOKUP(ROW()-492,'Report 1 Detail (571 D)'!$A:$S,16,FALSE)="","",VLOOKUP(ROW()-492,'Report 1 Detail (571 D)'!$A:$S,16,FALSE))</f>
        <v/>
      </c>
      <c r="W668" s="55" t="str">
        <f>IF(VLOOKUP(ROW()-492,'Report 1 Detail (571 D)'!$A:$S,17,FALSE)="","",VLOOKUP(ROW()-492,'Report 1 Detail (571 D)'!$A:$S,17,FALSE))</f>
        <v/>
      </c>
      <c r="X668" s="104" t="str">
        <f>IF(VLOOKUP(ROW()-492,'Report 1 Detail (571 D)'!$A:$S,18,FALSE)="","",VLOOKUP(ROW()-492,'Report 1 Detail (571 D)'!$A:$S,18,FALSE))</f>
        <v/>
      </c>
      <c r="Y668" s="55" t="str">
        <f>IF(VLOOKUP(ROW()-492,'Report 1 Detail (571 D)'!$A:$S,19,FALSE)="","",VLOOKUP(ROW()-492,'Report 1 Detail (571 D)'!$A:$S,19,FALSE))</f>
        <v/>
      </c>
      <c r="Z668" s="55" t="s">
        <v>81</v>
      </c>
    </row>
    <row r="669" spans="8:26" x14ac:dyDescent="0.25">
      <c r="H669" s="55" t="str">
        <f>IF(VLOOKUP(ROW()-492,'Report 1 Detail (571 D)'!$A:$S,2,FALSE)="","",VLOOKUP(ROW()-492,'Report 1 Detail (571 D)'!$A:$S,2,FALSE))</f>
        <v/>
      </c>
      <c r="I669" s="104" t="str">
        <f>IF(VLOOKUP(ROW()-492,'Report 1 Detail (571 D)'!$A:$S,3,FALSE)="","",VLOOKUP(ROW()-492,'Report 1 Detail (571 D)'!$A:$S,3,FALSE))</f>
        <v/>
      </c>
      <c r="J669" s="55" t="str">
        <f>IF(VLOOKUP(ROW()-492,'Report 1 Detail (571 D)'!$A:$S,4,FALSE)="","",VLOOKUP(ROW()-492,'Report 1 Detail (571 D)'!$A:$S,4,FALSE))</f>
        <v/>
      </c>
      <c r="K669" s="55" t="str">
        <f>IF(VLOOKUP(ROW()-492,'Report 1 Detail (571 D)'!$A:$S,5,FALSE)="","",VLOOKUP(ROW()-492,'Report 1 Detail (571 D)'!$A:$S,5,FALSE))</f>
        <v/>
      </c>
      <c r="L669" s="55" t="str">
        <f>IF(VLOOKUP(ROW()-492,'Report 1 Detail (571 D)'!$A:$S,6,FALSE)="","",VLOOKUP(ROW()-492,'Report 1 Detail (571 D)'!$A:$S,6,FALSE))</f>
        <v/>
      </c>
      <c r="M669" s="55" t="str">
        <f>IF(VLOOKUP(ROW()-492,'Report 1 Detail (571 D)'!$A:$S,7,FALSE)="","",VLOOKUP(ROW()-492,'Report 1 Detail (571 D)'!$A:$S,7,FALSE))</f>
        <v/>
      </c>
      <c r="N669" s="55" t="str">
        <f>IF(VLOOKUP(ROW()-492,'Report 1 Detail (571 D)'!$A:$S,8,FALSE)="","",VLOOKUP(ROW()-492,'Report 1 Detail (571 D)'!$A:$S,8,FALSE))</f>
        <v/>
      </c>
      <c r="O669" s="55" t="str">
        <f>IF(VLOOKUP(ROW()-492,'Report 1 Detail (571 D)'!$A:$S,9,FALSE)="","",VLOOKUP(ROW()-492,'Report 1 Detail (571 D)'!$A:$S,9,FALSE))</f>
        <v/>
      </c>
      <c r="P669" s="55" t="str">
        <f>IF(VLOOKUP(ROW()-492,'Report 1 Detail (571 D)'!$A:$S,10,FALSE)="","",VLOOKUP(ROW()-492,'Report 1 Detail (571 D)'!$A:$S,10,FALSE))</f>
        <v/>
      </c>
      <c r="Q669" s="55" t="str">
        <f>IF(VLOOKUP(ROW()-492,'Report 1 Detail (571 D)'!$A:$S,11,FALSE)="","",VLOOKUP(ROW()-492,'Report 1 Detail (571 D)'!$A:$S,11,FALSE))</f>
        <v/>
      </c>
      <c r="R669" s="55" t="str">
        <f>IF(VLOOKUP(ROW()-492,'Report 1 Detail (571 D)'!$A:$S,12,FALSE)="","",VLOOKUP(ROW()-492,'Report 1 Detail (571 D)'!$A:$S,12,FALSE))</f>
        <v/>
      </c>
      <c r="S669" s="55" t="str">
        <f>IF(VLOOKUP(ROW()-492,'Report 1 Detail (571 D)'!$A:$S,13,FALSE)="","",VLOOKUP(ROW()-492,'Report 1 Detail (571 D)'!$A:$S,13,FALSE))</f>
        <v/>
      </c>
      <c r="T669" s="55" t="str">
        <f>IF(VLOOKUP(ROW()-492,'Report 1 Detail (571 D)'!$A:$S,14,FALSE)="","",VLOOKUP(ROW()-492,'Report 1 Detail (571 D)'!$A:$S,14,FALSE))</f>
        <v/>
      </c>
      <c r="U669" s="55" t="str">
        <f>IF(VLOOKUP(ROW()-492,'Report 1 Detail (571 D)'!$A:$S,15,FALSE)="","",VLOOKUP(ROW()-492,'Report 1 Detail (571 D)'!$A:$S,15,FALSE))</f>
        <v/>
      </c>
      <c r="V669" s="55" t="str">
        <f>IF(VLOOKUP(ROW()-492,'Report 1 Detail (571 D)'!$A:$S,16,FALSE)="","",VLOOKUP(ROW()-492,'Report 1 Detail (571 D)'!$A:$S,16,FALSE))</f>
        <v/>
      </c>
      <c r="W669" s="55" t="str">
        <f>IF(VLOOKUP(ROW()-492,'Report 1 Detail (571 D)'!$A:$S,17,FALSE)="","",VLOOKUP(ROW()-492,'Report 1 Detail (571 D)'!$A:$S,17,FALSE))</f>
        <v/>
      </c>
      <c r="X669" s="104" t="str">
        <f>IF(VLOOKUP(ROW()-492,'Report 1 Detail (571 D)'!$A:$S,18,FALSE)="","",VLOOKUP(ROW()-492,'Report 1 Detail (571 D)'!$A:$S,18,FALSE))</f>
        <v/>
      </c>
      <c r="Y669" s="55" t="str">
        <f>IF(VLOOKUP(ROW()-492,'Report 1 Detail (571 D)'!$A:$S,19,FALSE)="","",VLOOKUP(ROW()-492,'Report 1 Detail (571 D)'!$A:$S,19,FALSE))</f>
        <v/>
      </c>
      <c r="Z669" s="55" t="s">
        <v>81</v>
      </c>
    </row>
    <row r="670" spans="8:26" x14ac:dyDescent="0.25">
      <c r="H670" s="55" t="str">
        <f>IF(VLOOKUP(ROW()-492,'Report 1 Detail (571 D)'!$A:$S,2,FALSE)="","",VLOOKUP(ROW()-492,'Report 1 Detail (571 D)'!$A:$S,2,FALSE))</f>
        <v/>
      </c>
      <c r="I670" s="104" t="str">
        <f>IF(VLOOKUP(ROW()-492,'Report 1 Detail (571 D)'!$A:$S,3,FALSE)="","",VLOOKUP(ROW()-492,'Report 1 Detail (571 D)'!$A:$S,3,FALSE))</f>
        <v/>
      </c>
      <c r="J670" s="55" t="str">
        <f>IF(VLOOKUP(ROW()-492,'Report 1 Detail (571 D)'!$A:$S,4,FALSE)="","",VLOOKUP(ROW()-492,'Report 1 Detail (571 D)'!$A:$S,4,FALSE))</f>
        <v/>
      </c>
      <c r="K670" s="55" t="str">
        <f>IF(VLOOKUP(ROW()-492,'Report 1 Detail (571 D)'!$A:$S,5,FALSE)="","",VLOOKUP(ROW()-492,'Report 1 Detail (571 D)'!$A:$S,5,FALSE))</f>
        <v/>
      </c>
      <c r="L670" s="55" t="str">
        <f>IF(VLOOKUP(ROW()-492,'Report 1 Detail (571 D)'!$A:$S,6,FALSE)="","",VLOOKUP(ROW()-492,'Report 1 Detail (571 D)'!$A:$S,6,FALSE))</f>
        <v/>
      </c>
      <c r="M670" s="55" t="str">
        <f>IF(VLOOKUP(ROW()-492,'Report 1 Detail (571 D)'!$A:$S,7,FALSE)="","",VLOOKUP(ROW()-492,'Report 1 Detail (571 D)'!$A:$S,7,FALSE))</f>
        <v/>
      </c>
      <c r="N670" s="55" t="str">
        <f>IF(VLOOKUP(ROW()-492,'Report 1 Detail (571 D)'!$A:$S,8,FALSE)="","",VLOOKUP(ROW()-492,'Report 1 Detail (571 D)'!$A:$S,8,FALSE))</f>
        <v/>
      </c>
      <c r="O670" s="55" t="str">
        <f>IF(VLOOKUP(ROW()-492,'Report 1 Detail (571 D)'!$A:$S,9,FALSE)="","",VLOOKUP(ROW()-492,'Report 1 Detail (571 D)'!$A:$S,9,FALSE))</f>
        <v/>
      </c>
      <c r="P670" s="55" t="str">
        <f>IF(VLOOKUP(ROW()-492,'Report 1 Detail (571 D)'!$A:$S,10,FALSE)="","",VLOOKUP(ROW()-492,'Report 1 Detail (571 D)'!$A:$S,10,FALSE))</f>
        <v/>
      </c>
      <c r="Q670" s="55" t="str">
        <f>IF(VLOOKUP(ROW()-492,'Report 1 Detail (571 D)'!$A:$S,11,FALSE)="","",VLOOKUP(ROW()-492,'Report 1 Detail (571 D)'!$A:$S,11,FALSE))</f>
        <v/>
      </c>
      <c r="R670" s="55" t="str">
        <f>IF(VLOOKUP(ROW()-492,'Report 1 Detail (571 D)'!$A:$S,12,FALSE)="","",VLOOKUP(ROW()-492,'Report 1 Detail (571 D)'!$A:$S,12,FALSE))</f>
        <v/>
      </c>
      <c r="S670" s="55" t="str">
        <f>IF(VLOOKUP(ROW()-492,'Report 1 Detail (571 D)'!$A:$S,13,FALSE)="","",VLOOKUP(ROW()-492,'Report 1 Detail (571 D)'!$A:$S,13,FALSE))</f>
        <v/>
      </c>
      <c r="T670" s="55" t="str">
        <f>IF(VLOOKUP(ROW()-492,'Report 1 Detail (571 D)'!$A:$S,14,FALSE)="","",VLOOKUP(ROW()-492,'Report 1 Detail (571 D)'!$A:$S,14,FALSE))</f>
        <v/>
      </c>
      <c r="U670" s="55" t="str">
        <f>IF(VLOOKUP(ROW()-492,'Report 1 Detail (571 D)'!$A:$S,15,FALSE)="","",VLOOKUP(ROW()-492,'Report 1 Detail (571 D)'!$A:$S,15,FALSE))</f>
        <v/>
      </c>
      <c r="V670" s="55" t="str">
        <f>IF(VLOOKUP(ROW()-492,'Report 1 Detail (571 D)'!$A:$S,16,FALSE)="","",VLOOKUP(ROW()-492,'Report 1 Detail (571 D)'!$A:$S,16,FALSE))</f>
        <v/>
      </c>
      <c r="W670" s="55" t="str">
        <f>IF(VLOOKUP(ROW()-492,'Report 1 Detail (571 D)'!$A:$S,17,FALSE)="","",VLOOKUP(ROW()-492,'Report 1 Detail (571 D)'!$A:$S,17,FALSE))</f>
        <v/>
      </c>
      <c r="X670" s="104" t="str">
        <f>IF(VLOOKUP(ROW()-492,'Report 1 Detail (571 D)'!$A:$S,18,FALSE)="","",VLOOKUP(ROW()-492,'Report 1 Detail (571 D)'!$A:$S,18,FALSE))</f>
        <v/>
      </c>
      <c r="Y670" s="55" t="str">
        <f>IF(VLOOKUP(ROW()-492,'Report 1 Detail (571 D)'!$A:$S,19,FALSE)="","",VLOOKUP(ROW()-492,'Report 1 Detail (571 D)'!$A:$S,19,FALSE))</f>
        <v/>
      </c>
      <c r="Z670" s="55" t="s">
        <v>81</v>
      </c>
    </row>
    <row r="671" spans="8:26" x14ac:dyDescent="0.25">
      <c r="H671" s="55" t="str">
        <f>IF(VLOOKUP(ROW()-492,'Report 1 Detail (571 D)'!$A:$S,2,FALSE)="","",VLOOKUP(ROW()-492,'Report 1 Detail (571 D)'!$A:$S,2,FALSE))</f>
        <v/>
      </c>
      <c r="I671" s="104" t="str">
        <f>IF(VLOOKUP(ROW()-492,'Report 1 Detail (571 D)'!$A:$S,3,FALSE)="","",VLOOKUP(ROW()-492,'Report 1 Detail (571 D)'!$A:$S,3,FALSE))</f>
        <v/>
      </c>
      <c r="J671" s="55" t="str">
        <f>IF(VLOOKUP(ROW()-492,'Report 1 Detail (571 D)'!$A:$S,4,FALSE)="","",VLOOKUP(ROW()-492,'Report 1 Detail (571 D)'!$A:$S,4,FALSE))</f>
        <v/>
      </c>
      <c r="K671" s="55" t="str">
        <f>IF(VLOOKUP(ROW()-492,'Report 1 Detail (571 D)'!$A:$S,5,FALSE)="","",VLOOKUP(ROW()-492,'Report 1 Detail (571 D)'!$A:$S,5,FALSE))</f>
        <v/>
      </c>
      <c r="L671" s="55" t="str">
        <f>IF(VLOOKUP(ROW()-492,'Report 1 Detail (571 D)'!$A:$S,6,FALSE)="","",VLOOKUP(ROW()-492,'Report 1 Detail (571 D)'!$A:$S,6,FALSE))</f>
        <v/>
      </c>
      <c r="M671" s="55" t="str">
        <f>IF(VLOOKUP(ROW()-492,'Report 1 Detail (571 D)'!$A:$S,7,FALSE)="","",VLOOKUP(ROW()-492,'Report 1 Detail (571 D)'!$A:$S,7,FALSE))</f>
        <v/>
      </c>
      <c r="N671" s="55" t="str">
        <f>IF(VLOOKUP(ROW()-492,'Report 1 Detail (571 D)'!$A:$S,8,FALSE)="","",VLOOKUP(ROW()-492,'Report 1 Detail (571 D)'!$A:$S,8,FALSE))</f>
        <v/>
      </c>
      <c r="O671" s="55" t="str">
        <f>IF(VLOOKUP(ROW()-492,'Report 1 Detail (571 D)'!$A:$S,9,FALSE)="","",VLOOKUP(ROW()-492,'Report 1 Detail (571 D)'!$A:$S,9,FALSE))</f>
        <v/>
      </c>
      <c r="P671" s="55" t="str">
        <f>IF(VLOOKUP(ROW()-492,'Report 1 Detail (571 D)'!$A:$S,10,FALSE)="","",VLOOKUP(ROW()-492,'Report 1 Detail (571 D)'!$A:$S,10,FALSE))</f>
        <v/>
      </c>
      <c r="Q671" s="55" t="str">
        <f>IF(VLOOKUP(ROW()-492,'Report 1 Detail (571 D)'!$A:$S,11,FALSE)="","",VLOOKUP(ROW()-492,'Report 1 Detail (571 D)'!$A:$S,11,FALSE))</f>
        <v/>
      </c>
      <c r="R671" s="55" t="str">
        <f>IF(VLOOKUP(ROW()-492,'Report 1 Detail (571 D)'!$A:$S,12,FALSE)="","",VLOOKUP(ROW()-492,'Report 1 Detail (571 D)'!$A:$S,12,FALSE))</f>
        <v/>
      </c>
      <c r="S671" s="55" t="str">
        <f>IF(VLOOKUP(ROW()-492,'Report 1 Detail (571 D)'!$A:$S,13,FALSE)="","",VLOOKUP(ROW()-492,'Report 1 Detail (571 D)'!$A:$S,13,FALSE))</f>
        <v/>
      </c>
      <c r="T671" s="55" t="str">
        <f>IF(VLOOKUP(ROW()-492,'Report 1 Detail (571 D)'!$A:$S,14,FALSE)="","",VLOOKUP(ROW()-492,'Report 1 Detail (571 D)'!$A:$S,14,FALSE))</f>
        <v/>
      </c>
      <c r="U671" s="55" t="str">
        <f>IF(VLOOKUP(ROW()-492,'Report 1 Detail (571 D)'!$A:$S,15,FALSE)="","",VLOOKUP(ROW()-492,'Report 1 Detail (571 D)'!$A:$S,15,FALSE))</f>
        <v/>
      </c>
      <c r="V671" s="55" t="str">
        <f>IF(VLOOKUP(ROW()-492,'Report 1 Detail (571 D)'!$A:$S,16,FALSE)="","",VLOOKUP(ROW()-492,'Report 1 Detail (571 D)'!$A:$S,16,FALSE))</f>
        <v/>
      </c>
      <c r="W671" s="55" t="str">
        <f>IF(VLOOKUP(ROW()-492,'Report 1 Detail (571 D)'!$A:$S,17,FALSE)="","",VLOOKUP(ROW()-492,'Report 1 Detail (571 D)'!$A:$S,17,FALSE))</f>
        <v/>
      </c>
      <c r="X671" s="104" t="str">
        <f>IF(VLOOKUP(ROW()-492,'Report 1 Detail (571 D)'!$A:$S,18,FALSE)="","",VLOOKUP(ROW()-492,'Report 1 Detail (571 D)'!$A:$S,18,FALSE))</f>
        <v/>
      </c>
      <c r="Y671" s="55" t="str">
        <f>IF(VLOOKUP(ROW()-492,'Report 1 Detail (571 D)'!$A:$S,19,FALSE)="","",VLOOKUP(ROW()-492,'Report 1 Detail (571 D)'!$A:$S,19,FALSE))</f>
        <v/>
      </c>
      <c r="Z671" s="55" t="s">
        <v>81</v>
      </c>
    </row>
    <row r="672" spans="8:26" x14ac:dyDescent="0.25">
      <c r="H672" s="55" t="str">
        <f>IF(VLOOKUP(ROW()-492,'Report 1 Detail (571 D)'!$A:$S,2,FALSE)="","",VLOOKUP(ROW()-492,'Report 1 Detail (571 D)'!$A:$S,2,FALSE))</f>
        <v/>
      </c>
      <c r="I672" s="104" t="str">
        <f>IF(VLOOKUP(ROW()-492,'Report 1 Detail (571 D)'!$A:$S,3,FALSE)="","",VLOOKUP(ROW()-492,'Report 1 Detail (571 D)'!$A:$S,3,FALSE))</f>
        <v/>
      </c>
      <c r="J672" s="55" t="str">
        <f>IF(VLOOKUP(ROW()-492,'Report 1 Detail (571 D)'!$A:$S,4,FALSE)="","",VLOOKUP(ROW()-492,'Report 1 Detail (571 D)'!$A:$S,4,FALSE))</f>
        <v/>
      </c>
      <c r="K672" s="55" t="str">
        <f>IF(VLOOKUP(ROW()-492,'Report 1 Detail (571 D)'!$A:$S,5,FALSE)="","",VLOOKUP(ROW()-492,'Report 1 Detail (571 D)'!$A:$S,5,FALSE))</f>
        <v/>
      </c>
      <c r="L672" s="55" t="str">
        <f>IF(VLOOKUP(ROW()-492,'Report 1 Detail (571 D)'!$A:$S,6,FALSE)="","",VLOOKUP(ROW()-492,'Report 1 Detail (571 D)'!$A:$S,6,FALSE))</f>
        <v/>
      </c>
      <c r="M672" s="55" t="str">
        <f>IF(VLOOKUP(ROW()-492,'Report 1 Detail (571 D)'!$A:$S,7,FALSE)="","",VLOOKUP(ROW()-492,'Report 1 Detail (571 D)'!$A:$S,7,FALSE))</f>
        <v/>
      </c>
      <c r="N672" s="55" t="str">
        <f>IF(VLOOKUP(ROW()-492,'Report 1 Detail (571 D)'!$A:$S,8,FALSE)="","",VLOOKUP(ROW()-492,'Report 1 Detail (571 D)'!$A:$S,8,FALSE))</f>
        <v/>
      </c>
      <c r="O672" s="55" t="str">
        <f>IF(VLOOKUP(ROW()-492,'Report 1 Detail (571 D)'!$A:$S,9,FALSE)="","",VLOOKUP(ROW()-492,'Report 1 Detail (571 D)'!$A:$S,9,FALSE))</f>
        <v/>
      </c>
      <c r="P672" s="55" t="str">
        <f>IF(VLOOKUP(ROW()-492,'Report 1 Detail (571 D)'!$A:$S,10,FALSE)="","",VLOOKUP(ROW()-492,'Report 1 Detail (571 D)'!$A:$S,10,FALSE))</f>
        <v/>
      </c>
      <c r="Q672" s="55" t="str">
        <f>IF(VLOOKUP(ROW()-492,'Report 1 Detail (571 D)'!$A:$S,11,FALSE)="","",VLOOKUP(ROW()-492,'Report 1 Detail (571 D)'!$A:$S,11,FALSE))</f>
        <v/>
      </c>
      <c r="R672" s="55" t="str">
        <f>IF(VLOOKUP(ROW()-492,'Report 1 Detail (571 D)'!$A:$S,12,FALSE)="","",VLOOKUP(ROW()-492,'Report 1 Detail (571 D)'!$A:$S,12,FALSE))</f>
        <v/>
      </c>
      <c r="S672" s="55" t="str">
        <f>IF(VLOOKUP(ROW()-492,'Report 1 Detail (571 D)'!$A:$S,13,FALSE)="","",VLOOKUP(ROW()-492,'Report 1 Detail (571 D)'!$A:$S,13,FALSE))</f>
        <v/>
      </c>
      <c r="T672" s="55" t="str">
        <f>IF(VLOOKUP(ROW()-492,'Report 1 Detail (571 D)'!$A:$S,14,FALSE)="","",VLOOKUP(ROW()-492,'Report 1 Detail (571 D)'!$A:$S,14,FALSE))</f>
        <v/>
      </c>
      <c r="U672" s="55" t="str">
        <f>IF(VLOOKUP(ROW()-492,'Report 1 Detail (571 D)'!$A:$S,15,FALSE)="","",VLOOKUP(ROW()-492,'Report 1 Detail (571 D)'!$A:$S,15,FALSE))</f>
        <v/>
      </c>
      <c r="V672" s="55" t="str">
        <f>IF(VLOOKUP(ROW()-492,'Report 1 Detail (571 D)'!$A:$S,16,FALSE)="","",VLOOKUP(ROW()-492,'Report 1 Detail (571 D)'!$A:$S,16,FALSE))</f>
        <v/>
      </c>
      <c r="W672" s="55" t="str">
        <f>IF(VLOOKUP(ROW()-492,'Report 1 Detail (571 D)'!$A:$S,17,FALSE)="","",VLOOKUP(ROW()-492,'Report 1 Detail (571 D)'!$A:$S,17,FALSE))</f>
        <v/>
      </c>
      <c r="X672" s="104" t="str">
        <f>IF(VLOOKUP(ROW()-492,'Report 1 Detail (571 D)'!$A:$S,18,FALSE)="","",VLOOKUP(ROW()-492,'Report 1 Detail (571 D)'!$A:$S,18,FALSE))</f>
        <v/>
      </c>
      <c r="Y672" s="55" t="str">
        <f>IF(VLOOKUP(ROW()-492,'Report 1 Detail (571 D)'!$A:$S,19,FALSE)="","",VLOOKUP(ROW()-492,'Report 1 Detail (571 D)'!$A:$S,19,FALSE))</f>
        <v/>
      </c>
      <c r="Z672" s="55" t="s">
        <v>81</v>
      </c>
    </row>
    <row r="673" spans="8:26" x14ac:dyDescent="0.25">
      <c r="H673" s="55" t="str">
        <f>IF(VLOOKUP(ROW()-492,'Report 1 Detail (571 D)'!$A:$S,2,FALSE)="","",VLOOKUP(ROW()-492,'Report 1 Detail (571 D)'!$A:$S,2,FALSE))</f>
        <v/>
      </c>
      <c r="I673" s="104" t="str">
        <f>IF(VLOOKUP(ROW()-492,'Report 1 Detail (571 D)'!$A:$S,3,FALSE)="","",VLOOKUP(ROW()-492,'Report 1 Detail (571 D)'!$A:$S,3,FALSE))</f>
        <v/>
      </c>
      <c r="J673" s="55" t="str">
        <f>IF(VLOOKUP(ROW()-492,'Report 1 Detail (571 D)'!$A:$S,4,FALSE)="","",VLOOKUP(ROW()-492,'Report 1 Detail (571 D)'!$A:$S,4,FALSE))</f>
        <v/>
      </c>
      <c r="K673" s="55" t="str">
        <f>IF(VLOOKUP(ROW()-492,'Report 1 Detail (571 D)'!$A:$S,5,FALSE)="","",VLOOKUP(ROW()-492,'Report 1 Detail (571 D)'!$A:$S,5,FALSE))</f>
        <v/>
      </c>
      <c r="L673" s="55" t="str">
        <f>IF(VLOOKUP(ROW()-492,'Report 1 Detail (571 D)'!$A:$S,6,FALSE)="","",VLOOKUP(ROW()-492,'Report 1 Detail (571 D)'!$A:$S,6,FALSE))</f>
        <v/>
      </c>
      <c r="M673" s="55" t="str">
        <f>IF(VLOOKUP(ROW()-492,'Report 1 Detail (571 D)'!$A:$S,7,FALSE)="","",VLOOKUP(ROW()-492,'Report 1 Detail (571 D)'!$A:$S,7,FALSE))</f>
        <v/>
      </c>
      <c r="N673" s="55" t="str">
        <f>IF(VLOOKUP(ROW()-492,'Report 1 Detail (571 D)'!$A:$S,8,FALSE)="","",VLOOKUP(ROW()-492,'Report 1 Detail (571 D)'!$A:$S,8,FALSE))</f>
        <v/>
      </c>
      <c r="O673" s="55" t="str">
        <f>IF(VLOOKUP(ROW()-492,'Report 1 Detail (571 D)'!$A:$S,9,FALSE)="","",VLOOKUP(ROW()-492,'Report 1 Detail (571 D)'!$A:$S,9,FALSE))</f>
        <v/>
      </c>
      <c r="P673" s="55" t="str">
        <f>IF(VLOOKUP(ROW()-492,'Report 1 Detail (571 D)'!$A:$S,10,FALSE)="","",VLOOKUP(ROW()-492,'Report 1 Detail (571 D)'!$A:$S,10,FALSE))</f>
        <v/>
      </c>
      <c r="Q673" s="55" t="str">
        <f>IF(VLOOKUP(ROW()-492,'Report 1 Detail (571 D)'!$A:$S,11,FALSE)="","",VLOOKUP(ROW()-492,'Report 1 Detail (571 D)'!$A:$S,11,FALSE))</f>
        <v/>
      </c>
      <c r="R673" s="55" t="str">
        <f>IF(VLOOKUP(ROW()-492,'Report 1 Detail (571 D)'!$A:$S,12,FALSE)="","",VLOOKUP(ROW()-492,'Report 1 Detail (571 D)'!$A:$S,12,FALSE))</f>
        <v/>
      </c>
      <c r="S673" s="55" t="str">
        <f>IF(VLOOKUP(ROW()-492,'Report 1 Detail (571 D)'!$A:$S,13,FALSE)="","",VLOOKUP(ROW()-492,'Report 1 Detail (571 D)'!$A:$S,13,FALSE))</f>
        <v/>
      </c>
      <c r="T673" s="55" t="str">
        <f>IF(VLOOKUP(ROW()-492,'Report 1 Detail (571 D)'!$A:$S,14,FALSE)="","",VLOOKUP(ROW()-492,'Report 1 Detail (571 D)'!$A:$S,14,FALSE))</f>
        <v/>
      </c>
      <c r="U673" s="55" t="str">
        <f>IF(VLOOKUP(ROW()-492,'Report 1 Detail (571 D)'!$A:$S,15,FALSE)="","",VLOOKUP(ROW()-492,'Report 1 Detail (571 D)'!$A:$S,15,FALSE))</f>
        <v/>
      </c>
      <c r="V673" s="55" t="str">
        <f>IF(VLOOKUP(ROW()-492,'Report 1 Detail (571 D)'!$A:$S,16,FALSE)="","",VLOOKUP(ROW()-492,'Report 1 Detail (571 D)'!$A:$S,16,FALSE))</f>
        <v/>
      </c>
      <c r="W673" s="55" t="str">
        <f>IF(VLOOKUP(ROW()-492,'Report 1 Detail (571 D)'!$A:$S,17,FALSE)="","",VLOOKUP(ROW()-492,'Report 1 Detail (571 D)'!$A:$S,17,FALSE))</f>
        <v/>
      </c>
      <c r="X673" s="104" t="str">
        <f>IF(VLOOKUP(ROW()-492,'Report 1 Detail (571 D)'!$A:$S,18,FALSE)="","",VLOOKUP(ROW()-492,'Report 1 Detail (571 D)'!$A:$S,18,FALSE))</f>
        <v/>
      </c>
      <c r="Y673" s="55" t="str">
        <f>IF(VLOOKUP(ROW()-492,'Report 1 Detail (571 D)'!$A:$S,19,FALSE)="","",VLOOKUP(ROW()-492,'Report 1 Detail (571 D)'!$A:$S,19,FALSE))</f>
        <v/>
      </c>
      <c r="Z673" s="55" t="s">
        <v>81</v>
      </c>
    </row>
    <row r="674" spans="8:26" x14ac:dyDescent="0.25">
      <c r="H674" s="55" t="str">
        <f>IF(VLOOKUP(ROW()-492,'Report 1 Detail (571 D)'!$A:$S,2,FALSE)="","",VLOOKUP(ROW()-492,'Report 1 Detail (571 D)'!$A:$S,2,FALSE))</f>
        <v/>
      </c>
      <c r="I674" s="104" t="str">
        <f>IF(VLOOKUP(ROW()-492,'Report 1 Detail (571 D)'!$A:$S,3,FALSE)="","",VLOOKUP(ROW()-492,'Report 1 Detail (571 D)'!$A:$S,3,FALSE))</f>
        <v/>
      </c>
      <c r="J674" s="55" t="str">
        <f>IF(VLOOKUP(ROW()-492,'Report 1 Detail (571 D)'!$A:$S,4,FALSE)="","",VLOOKUP(ROW()-492,'Report 1 Detail (571 D)'!$A:$S,4,FALSE))</f>
        <v/>
      </c>
      <c r="K674" s="55" t="str">
        <f>IF(VLOOKUP(ROW()-492,'Report 1 Detail (571 D)'!$A:$S,5,FALSE)="","",VLOOKUP(ROW()-492,'Report 1 Detail (571 D)'!$A:$S,5,FALSE))</f>
        <v/>
      </c>
      <c r="L674" s="55" t="str">
        <f>IF(VLOOKUP(ROW()-492,'Report 1 Detail (571 D)'!$A:$S,6,FALSE)="","",VLOOKUP(ROW()-492,'Report 1 Detail (571 D)'!$A:$S,6,FALSE))</f>
        <v/>
      </c>
      <c r="M674" s="55" t="str">
        <f>IF(VLOOKUP(ROW()-492,'Report 1 Detail (571 D)'!$A:$S,7,FALSE)="","",VLOOKUP(ROW()-492,'Report 1 Detail (571 D)'!$A:$S,7,FALSE))</f>
        <v/>
      </c>
      <c r="N674" s="55" t="str">
        <f>IF(VLOOKUP(ROW()-492,'Report 1 Detail (571 D)'!$A:$S,8,FALSE)="","",VLOOKUP(ROW()-492,'Report 1 Detail (571 D)'!$A:$S,8,FALSE))</f>
        <v/>
      </c>
      <c r="O674" s="55" t="str">
        <f>IF(VLOOKUP(ROW()-492,'Report 1 Detail (571 D)'!$A:$S,9,FALSE)="","",VLOOKUP(ROW()-492,'Report 1 Detail (571 D)'!$A:$S,9,FALSE))</f>
        <v/>
      </c>
      <c r="P674" s="55" t="str">
        <f>IF(VLOOKUP(ROW()-492,'Report 1 Detail (571 D)'!$A:$S,10,FALSE)="","",VLOOKUP(ROW()-492,'Report 1 Detail (571 D)'!$A:$S,10,FALSE))</f>
        <v/>
      </c>
      <c r="Q674" s="55" t="str">
        <f>IF(VLOOKUP(ROW()-492,'Report 1 Detail (571 D)'!$A:$S,11,FALSE)="","",VLOOKUP(ROW()-492,'Report 1 Detail (571 D)'!$A:$S,11,FALSE))</f>
        <v/>
      </c>
      <c r="R674" s="55" t="str">
        <f>IF(VLOOKUP(ROW()-492,'Report 1 Detail (571 D)'!$A:$S,12,FALSE)="","",VLOOKUP(ROW()-492,'Report 1 Detail (571 D)'!$A:$S,12,FALSE))</f>
        <v/>
      </c>
      <c r="S674" s="55" t="str">
        <f>IF(VLOOKUP(ROW()-492,'Report 1 Detail (571 D)'!$A:$S,13,FALSE)="","",VLOOKUP(ROW()-492,'Report 1 Detail (571 D)'!$A:$S,13,FALSE))</f>
        <v/>
      </c>
      <c r="T674" s="55" t="str">
        <f>IF(VLOOKUP(ROW()-492,'Report 1 Detail (571 D)'!$A:$S,14,FALSE)="","",VLOOKUP(ROW()-492,'Report 1 Detail (571 D)'!$A:$S,14,FALSE))</f>
        <v/>
      </c>
      <c r="U674" s="55" t="str">
        <f>IF(VLOOKUP(ROW()-492,'Report 1 Detail (571 D)'!$A:$S,15,FALSE)="","",VLOOKUP(ROW()-492,'Report 1 Detail (571 D)'!$A:$S,15,FALSE))</f>
        <v/>
      </c>
      <c r="V674" s="55" t="str">
        <f>IF(VLOOKUP(ROW()-492,'Report 1 Detail (571 D)'!$A:$S,16,FALSE)="","",VLOOKUP(ROW()-492,'Report 1 Detail (571 D)'!$A:$S,16,FALSE))</f>
        <v/>
      </c>
      <c r="W674" s="55" t="str">
        <f>IF(VLOOKUP(ROW()-492,'Report 1 Detail (571 D)'!$A:$S,17,FALSE)="","",VLOOKUP(ROW()-492,'Report 1 Detail (571 D)'!$A:$S,17,FALSE))</f>
        <v/>
      </c>
      <c r="X674" s="104" t="str">
        <f>IF(VLOOKUP(ROW()-492,'Report 1 Detail (571 D)'!$A:$S,18,FALSE)="","",VLOOKUP(ROW()-492,'Report 1 Detail (571 D)'!$A:$S,18,FALSE))</f>
        <v/>
      </c>
      <c r="Y674" s="55" t="str">
        <f>IF(VLOOKUP(ROW()-492,'Report 1 Detail (571 D)'!$A:$S,19,FALSE)="","",VLOOKUP(ROW()-492,'Report 1 Detail (571 D)'!$A:$S,19,FALSE))</f>
        <v/>
      </c>
      <c r="Z674" s="55" t="s">
        <v>81</v>
      </c>
    </row>
    <row r="675" spans="8:26" x14ac:dyDescent="0.25">
      <c r="H675" s="55" t="str">
        <f>IF(VLOOKUP(ROW()-492,'Report 1 Detail (571 D)'!$A:$S,2,FALSE)="","",VLOOKUP(ROW()-492,'Report 1 Detail (571 D)'!$A:$S,2,FALSE))</f>
        <v/>
      </c>
      <c r="I675" s="104" t="str">
        <f>IF(VLOOKUP(ROW()-492,'Report 1 Detail (571 D)'!$A:$S,3,FALSE)="","",VLOOKUP(ROW()-492,'Report 1 Detail (571 D)'!$A:$S,3,FALSE))</f>
        <v/>
      </c>
      <c r="J675" s="55" t="str">
        <f>IF(VLOOKUP(ROW()-492,'Report 1 Detail (571 D)'!$A:$S,4,FALSE)="","",VLOOKUP(ROW()-492,'Report 1 Detail (571 D)'!$A:$S,4,FALSE))</f>
        <v/>
      </c>
      <c r="K675" s="55" t="str">
        <f>IF(VLOOKUP(ROW()-492,'Report 1 Detail (571 D)'!$A:$S,5,FALSE)="","",VLOOKUP(ROW()-492,'Report 1 Detail (571 D)'!$A:$S,5,FALSE))</f>
        <v/>
      </c>
      <c r="L675" s="55" t="str">
        <f>IF(VLOOKUP(ROW()-492,'Report 1 Detail (571 D)'!$A:$S,6,FALSE)="","",VLOOKUP(ROW()-492,'Report 1 Detail (571 D)'!$A:$S,6,FALSE))</f>
        <v/>
      </c>
      <c r="M675" s="55" t="str">
        <f>IF(VLOOKUP(ROW()-492,'Report 1 Detail (571 D)'!$A:$S,7,FALSE)="","",VLOOKUP(ROW()-492,'Report 1 Detail (571 D)'!$A:$S,7,FALSE))</f>
        <v/>
      </c>
      <c r="N675" s="55" t="str">
        <f>IF(VLOOKUP(ROW()-492,'Report 1 Detail (571 D)'!$A:$S,8,FALSE)="","",VLOOKUP(ROW()-492,'Report 1 Detail (571 D)'!$A:$S,8,FALSE))</f>
        <v/>
      </c>
      <c r="O675" s="55" t="str">
        <f>IF(VLOOKUP(ROW()-492,'Report 1 Detail (571 D)'!$A:$S,9,FALSE)="","",VLOOKUP(ROW()-492,'Report 1 Detail (571 D)'!$A:$S,9,FALSE))</f>
        <v/>
      </c>
      <c r="P675" s="55" t="str">
        <f>IF(VLOOKUP(ROW()-492,'Report 1 Detail (571 D)'!$A:$S,10,FALSE)="","",VLOOKUP(ROW()-492,'Report 1 Detail (571 D)'!$A:$S,10,FALSE))</f>
        <v/>
      </c>
      <c r="Q675" s="55" t="str">
        <f>IF(VLOOKUP(ROW()-492,'Report 1 Detail (571 D)'!$A:$S,11,FALSE)="","",VLOOKUP(ROW()-492,'Report 1 Detail (571 D)'!$A:$S,11,FALSE))</f>
        <v/>
      </c>
      <c r="R675" s="55" t="str">
        <f>IF(VLOOKUP(ROW()-492,'Report 1 Detail (571 D)'!$A:$S,12,FALSE)="","",VLOOKUP(ROW()-492,'Report 1 Detail (571 D)'!$A:$S,12,FALSE))</f>
        <v/>
      </c>
      <c r="S675" s="55" t="str">
        <f>IF(VLOOKUP(ROW()-492,'Report 1 Detail (571 D)'!$A:$S,13,FALSE)="","",VLOOKUP(ROW()-492,'Report 1 Detail (571 D)'!$A:$S,13,FALSE))</f>
        <v/>
      </c>
      <c r="T675" s="55" t="str">
        <f>IF(VLOOKUP(ROW()-492,'Report 1 Detail (571 D)'!$A:$S,14,FALSE)="","",VLOOKUP(ROW()-492,'Report 1 Detail (571 D)'!$A:$S,14,FALSE))</f>
        <v/>
      </c>
      <c r="U675" s="55" t="str">
        <f>IF(VLOOKUP(ROW()-492,'Report 1 Detail (571 D)'!$A:$S,15,FALSE)="","",VLOOKUP(ROW()-492,'Report 1 Detail (571 D)'!$A:$S,15,FALSE))</f>
        <v/>
      </c>
      <c r="V675" s="55" t="str">
        <f>IF(VLOOKUP(ROW()-492,'Report 1 Detail (571 D)'!$A:$S,16,FALSE)="","",VLOOKUP(ROW()-492,'Report 1 Detail (571 D)'!$A:$S,16,FALSE))</f>
        <v/>
      </c>
      <c r="W675" s="55" t="str">
        <f>IF(VLOOKUP(ROW()-492,'Report 1 Detail (571 D)'!$A:$S,17,FALSE)="","",VLOOKUP(ROW()-492,'Report 1 Detail (571 D)'!$A:$S,17,FALSE))</f>
        <v/>
      </c>
      <c r="X675" s="104" t="str">
        <f>IF(VLOOKUP(ROW()-492,'Report 1 Detail (571 D)'!$A:$S,18,FALSE)="","",VLOOKUP(ROW()-492,'Report 1 Detail (571 D)'!$A:$S,18,FALSE))</f>
        <v/>
      </c>
      <c r="Y675" s="55" t="str">
        <f>IF(VLOOKUP(ROW()-492,'Report 1 Detail (571 D)'!$A:$S,19,FALSE)="","",VLOOKUP(ROW()-492,'Report 1 Detail (571 D)'!$A:$S,19,FALSE))</f>
        <v/>
      </c>
      <c r="Z675" s="55" t="s">
        <v>81</v>
      </c>
    </row>
    <row r="676" spans="8:26" x14ac:dyDescent="0.25">
      <c r="H676" s="55" t="str">
        <f>IF(VLOOKUP(ROW()-492,'Report 1 Detail (571 D)'!$A:$S,2,FALSE)="","",VLOOKUP(ROW()-492,'Report 1 Detail (571 D)'!$A:$S,2,FALSE))</f>
        <v/>
      </c>
      <c r="I676" s="104" t="str">
        <f>IF(VLOOKUP(ROW()-492,'Report 1 Detail (571 D)'!$A:$S,3,FALSE)="","",VLOOKUP(ROW()-492,'Report 1 Detail (571 D)'!$A:$S,3,FALSE))</f>
        <v/>
      </c>
      <c r="J676" s="55" t="str">
        <f>IF(VLOOKUP(ROW()-492,'Report 1 Detail (571 D)'!$A:$S,4,FALSE)="","",VLOOKUP(ROW()-492,'Report 1 Detail (571 D)'!$A:$S,4,FALSE))</f>
        <v/>
      </c>
      <c r="K676" s="55" t="str">
        <f>IF(VLOOKUP(ROW()-492,'Report 1 Detail (571 D)'!$A:$S,5,FALSE)="","",VLOOKUP(ROW()-492,'Report 1 Detail (571 D)'!$A:$S,5,FALSE))</f>
        <v/>
      </c>
      <c r="L676" s="55" t="str">
        <f>IF(VLOOKUP(ROW()-492,'Report 1 Detail (571 D)'!$A:$S,6,FALSE)="","",VLOOKUP(ROW()-492,'Report 1 Detail (571 D)'!$A:$S,6,FALSE))</f>
        <v/>
      </c>
      <c r="M676" s="55" t="str">
        <f>IF(VLOOKUP(ROW()-492,'Report 1 Detail (571 D)'!$A:$S,7,FALSE)="","",VLOOKUP(ROW()-492,'Report 1 Detail (571 D)'!$A:$S,7,FALSE))</f>
        <v/>
      </c>
      <c r="N676" s="55" t="str">
        <f>IF(VLOOKUP(ROW()-492,'Report 1 Detail (571 D)'!$A:$S,8,FALSE)="","",VLOOKUP(ROW()-492,'Report 1 Detail (571 D)'!$A:$S,8,FALSE))</f>
        <v/>
      </c>
      <c r="O676" s="55" t="str">
        <f>IF(VLOOKUP(ROW()-492,'Report 1 Detail (571 D)'!$A:$S,9,FALSE)="","",VLOOKUP(ROW()-492,'Report 1 Detail (571 D)'!$A:$S,9,FALSE))</f>
        <v/>
      </c>
      <c r="P676" s="55" t="str">
        <f>IF(VLOOKUP(ROW()-492,'Report 1 Detail (571 D)'!$A:$S,10,FALSE)="","",VLOOKUP(ROW()-492,'Report 1 Detail (571 D)'!$A:$S,10,FALSE))</f>
        <v/>
      </c>
      <c r="Q676" s="55" t="str">
        <f>IF(VLOOKUP(ROW()-492,'Report 1 Detail (571 D)'!$A:$S,11,FALSE)="","",VLOOKUP(ROW()-492,'Report 1 Detail (571 D)'!$A:$S,11,FALSE))</f>
        <v/>
      </c>
      <c r="R676" s="55" t="str">
        <f>IF(VLOOKUP(ROW()-492,'Report 1 Detail (571 D)'!$A:$S,12,FALSE)="","",VLOOKUP(ROW()-492,'Report 1 Detail (571 D)'!$A:$S,12,FALSE))</f>
        <v/>
      </c>
      <c r="S676" s="55" t="str">
        <f>IF(VLOOKUP(ROW()-492,'Report 1 Detail (571 D)'!$A:$S,13,FALSE)="","",VLOOKUP(ROW()-492,'Report 1 Detail (571 D)'!$A:$S,13,FALSE))</f>
        <v/>
      </c>
      <c r="T676" s="55" t="str">
        <f>IF(VLOOKUP(ROW()-492,'Report 1 Detail (571 D)'!$A:$S,14,FALSE)="","",VLOOKUP(ROW()-492,'Report 1 Detail (571 D)'!$A:$S,14,FALSE))</f>
        <v/>
      </c>
      <c r="U676" s="55" t="str">
        <f>IF(VLOOKUP(ROW()-492,'Report 1 Detail (571 D)'!$A:$S,15,FALSE)="","",VLOOKUP(ROW()-492,'Report 1 Detail (571 D)'!$A:$S,15,FALSE))</f>
        <v/>
      </c>
      <c r="V676" s="55" t="str">
        <f>IF(VLOOKUP(ROW()-492,'Report 1 Detail (571 D)'!$A:$S,16,FALSE)="","",VLOOKUP(ROW()-492,'Report 1 Detail (571 D)'!$A:$S,16,FALSE))</f>
        <v/>
      </c>
      <c r="W676" s="55" t="str">
        <f>IF(VLOOKUP(ROW()-492,'Report 1 Detail (571 D)'!$A:$S,17,FALSE)="","",VLOOKUP(ROW()-492,'Report 1 Detail (571 D)'!$A:$S,17,FALSE))</f>
        <v/>
      </c>
      <c r="X676" s="104" t="str">
        <f>IF(VLOOKUP(ROW()-492,'Report 1 Detail (571 D)'!$A:$S,18,FALSE)="","",VLOOKUP(ROW()-492,'Report 1 Detail (571 D)'!$A:$S,18,FALSE))</f>
        <v/>
      </c>
      <c r="Y676" s="55" t="str">
        <f>IF(VLOOKUP(ROW()-492,'Report 1 Detail (571 D)'!$A:$S,19,FALSE)="","",VLOOKUP(ROW()-492,'Report 1 Detail (571 D)'!$A:$S,19,FALSE))</f>
        <v/>
      </c>
      <c r="Z676" s="55" t="s">
        <v>81</v>
      </c>
    </row>
    <row r="677" spans="8:26" x14ac:dyDescent="0.25">
      <c r="H677" s="55" t="str">
        <f>IF(VLOOKUP(ROW()-492,'Report 1 Detail (571 D)'!$A:$S,2,FALSE)="","",VLOOKUP(ROW()-492,'Report 1 Detail (571 D)'!$A:$S,2,FALSE))</f>
        <v/>
      </c>
      <c r="I677" s="104" t="str">
        <f>IF(VLOOKUP(ROW()-492,'Report 1 Detail (571 D)'!$A:$S,3,FALSE)="","",VLOOKUP(ROW()-492,'Report 1 Detail (571 D)'!$A:$S,3,FALSE))</f>
        <v/>
      </c>
      <c r="J677" s="55" t="str">
        <f>IF(VLOOKUP(ROW()-492,'Report 1 Detail (571 D)'!$A:$S,4,FALSE)="","",VLOOKUP(ROW()-492,'Report 1 Detail (571 D)'!$A:$S,4,FALSE))</f>
        <v/>
      </c>
      <c r="K677" s="55" t="str">
        <f>IF(VLOOKUP(ROW()-492,'Report 1 Detail (571 D)'!$A:$S,5,FALSE)="","",VLOOKUP(ROW()-492,'Report 1 Detail (571 D)'!$A:$S,5,FALSE))</f>
        <v/>
      </c>
      <c r="L677" s="55" t="str">
        <f>IF(VLOOKUP(ROW()-492,'Report 1 Detail (571 D)'!$A:$S,6,FALSE)="","",VLOOKUP(ROW()-492,'Report 1 Detail (571 D)'!$A:$S,6,FALSE))</f>
        <v/>
      </c>
      <c r="M677" s="55" t="str">
        <f>IF(VLOOKUP(ROW()-492,'Report 1 Detail (571 D)'!$A:$S,7,FALSE)="","",VLOOKUP(ROW()-492,'Report 1 Detail (571 D)'!$A:$S,7,FALSE))</f>
        <v/>
      </c>
      <c r="N677" s="55" t="str">
        <f>IF(VLOOKUP(ROW()-492,'Report 1 Detail (571 D)'!$A:$S,8,FALSE)="","",VLOOKUP(ROW()-492,'Report 1 Detail (571 D)'!$A:$S,8,FALSE))</f>
        <v/>
      </c>
      <c r="O677" s="55" t="str">
        <f>IF(VLOOKUP(ROW()-492,'Report 1 Detail (571 D)'!$A:$S,9,FALSE)="","",VLOOKUP(ROW()-492,'Report 1 Detail (571 D)'!$A:$S,9,FALSE))</f>
        <v/>
      </c>
      <c r="P677" s="55" t="str">
        <f>IF(VLOOKUP(ROW()-492,'Report 1 Detail (571 D)'!$A:$S,10,FALSE)="","",VLOOKUP(ROW()-492,'Report 1 Detail (571 D)'!$A:$S,10,FALSE))</f>
        <v/>
      </c>
      <c r="Q677" s="55" t="str">
        <f>IF(VLOOKUP(ROW()-492,'Report 1 Detail (571 D)'!$A:$S,11,FALSE)="","",VLOOKUP(ROW()-492,'Report 1 Detail (571 D)'!$A:$S,11,FALSE))</f>
        <v/>
      </c>
      <c r="R677" s="55" t="str">
        <f>IF(VLOOKUP(ROW()-492,'Report 1 Detail (571 D)'!$A:$S,12,FALSE)="","",VLOOKUP(ROW()-492,'Report 1 Detail (571 D)'!$A:$S,12,FALSE))</f>
        <v/>
      </c>
      <c r="S677" s="55" t="str">
        <f>IF(VLOOKUP(ROW()-492,'Report 1 Detail (571 D)'!$A:$S,13,FALSE)="","",VLOOKUP(ROW()-492,'Report 1 Detail (571 D)'!$A:$S,13,FALSE))</f>
        <v/>
      </c>
      <c r="T677" s="55" t="str">
        <f>IF(VLOOKUP(ROW()-492,'Report 1 Detail (571 D)'!$A:$S,14,FALSE)="","",VLOOKUP(ROW()-492,'Report 1 Detail (571 D)'!$A:$S,14,FALSE))</f>
        <v/>
      </c>
      <c r="U677" s="55" t="str">
        <f>IF(VLOOKUP(ROW()-492,'Report 1 Detail (571 D)'!$A:$S,15,FALSE)="","",VLOOKUP(ROW()-492,'Report 1 Detail (571 D)'!$A:$S,15,FALSE))</f>
        <v/>
      </c>
      <c r="V677" s="55" t="str">
        <f>IF(VLOOKUP(ROW()-492,'Report 1 Detail (571 D)'!$A:$S,16,FALSE)="","",VLOOKUP(ROW()-492,'Report 1 Detail (571 D)'!$A:$S,16,FALSE))</f>
        <v/>
      </c>
      <c r="W677" s="55" t="str">
        <f>IF(VLOOKUP(ROW()-492,'Report 1 Detail (571 D)'!$A:$S,17,FALSE)="","",VLOOKUP(ROW()-492,'Report 1 Detail (571 D)'!$A:$S,17,FALSE))</f>
        <v/>
      </c>
      <c r="X677" s="104" t="str">
        <f>IF(VLOOKUP(ROW()-492,'Report 1 Detail (571 D)'!$A:$S,18,FALSE)="","",VLOOKUP(ROW()-492,'Report 1 Detail (571 D)'!$A:$S,18,FALSE))</f>
        <v/>
      </c>
      <c r="Y677" s="55" t="str">
        <f>IF(VLOOKUP(ROW()-492,'Report 1 Detail (571 D)'!$A:$S,19,FALSE)="","",VLOOKUP(ROW()-492,'Report 1 Detail (571 D)'!$A:$S,19,FALSE))</f>
        <v/>
      </c>
      <c r="Z677" s="55" t="s">
        <v>81</v>
      </c>
    </row>
    <row r="678" spans="8:26" x14ac:dyDescent="0.25">
      <c r="H678" s="55" t="str">
        <f>IF(VLOOKUP(ROW()-492,'Report 1 Detail (571 D)'!$A:$S,2,FALSE)="","",VLOOKUP(ROW()-492,'Report 1 Detail (571 D)'!$A:$S,2,FALSE))</f>
        <v/>
      </c>
      <c r="I678" s="104" t="str">
        <f>IF(VLOOKUP(ROW()-492,'Report 1 Detail (571 D)'!$A:$S,3,FALSE)="","",VLOOKUP(ROW()-492,'Report 1 Detail (571 D)'!$A:$S,3,FALSE))</f>
        <v/>
      </c>
      <c r="J678" s="55" t="str">
        <f>IF(VLOOKUP(ROW()-492,'Report 1 Detail (571 D)'!$A:$S,4,FALSE)="","",VLOOKUP(ROW()-492,'Report 1 Detail (571 D)'!$A:$S,4,FALSE))</f>
        <v/>
      </c>
      <c r="K678" s="55" t="str">
        <f>IF(VLOOKUP(ROW()-492,'Report 1 Detail (571 D)'!$A:$S,5,FALSE)="","",VLOOKUP(ROW()-492,'Report 1 Detail (571 D)'!$A:$S,5,FALSE))</f>
        <v/>
      </c>
      <c r="L678" s="55" t="str">
        <f>IF(VLOOKUP(ROW()-492,'Report 1 Detail (571 D)'!$A:$S,6,FALSE)="","",VLOOKUP(ROW()-492,'Report 1 Detail (571 D)'!$A:$S,6,FALSE))</f>
        <v/>
      </c>
      <c r="M678" s="55" t="str">
        <f>IF(VLOOKUP(ROW()-492,'Report 1 Detail (571 D)'!$A:$S,7,FALSE)="","",VLOOKUP(ROW()-492,'Report 1 Detail (571 D)'!$A:$S,7,FALSE))</f>
        <v/>
      </c>
      <c r="N678" s="55" t="str">
        <f>IF(VLOOKUP(ROW()-492,'Report 1 Detail (571 D)'!$A:$S,8,FALSE)="","",VLOOKUP(ROW()-492,'Report 1 Detail (571 D)'!$A:$S,8,FALSE))</f>
        <v/>
      </c>
      <c r="O678" s="55" t="str">
        <f>IF(VLOOKUP(ROW()-492,'Report 1 Detail (571 D)'!$A:$S,9,FALSE)="","",VLOOKUP(ROW()-492,'Report 1 Detail (571 D)'!$A:$S,9,FALSE))</f>
        <v/>
      </c>
      <c r="P678" s="55" t="str">
        <f>IF(VLOOKUP(ROW()-492,'Report 1 Detail (571 D)'!$A:$S,10,FALSE)="","",VLOOKUP(ROW()-492,'Report 1 Detail (571 D)'!$A:$S,10,FALSE))</f>
        <v/>
      </c>
      <c r="Q678" s="55" t="str">
        <f>IF(VLOOKUP(ROW()-492,'Report 1 Detail (571 D)'!$A:$S,11,FALSE)="","",VLOOKUP(ROW()-492,'Report 1 Detail (571 D)'!$A:$S,11,FALSE))</f>
        <v/>
      </c>
      <c r="R678" s="55" t="str">
        <f>IF(VLOOKUP(ROW()-492,'Report 1 Detail (571 D)'!$A:$S,12,FALSE)="","",VLOOKUP(ROW()-492,'Report 1 Detail (571 D)'!$A:$S,12,FALSE))</f>
        <v/>
      </c>
      <c r="S678" s="55" t="str">
        <f>IF(VLOOKUP(ROW()-492,'Report 1 Detail (571 D)'!$A:$S,13,FALSE)="","",VLOOKUP(ROW()-492,'Report 1 Detail (571 D)'!$A:$S,13,FALSE))</f>
        <v/>
      </c>
      <c r="T678" s="55" t="str">
        <f>IF(VLOOKUP(ROW()-492,'Report 1 Detail (571 D)'!$A:$S,14,FALSE)="","",VLOOKUP(ROW()-492,'Report 1 Detail (571 D)'!$A:$S,14,FALSE))</f>
        <v/>
      </c>
      <c r="U678" s="55" t="str">
        <f>IF(VLOOKUP(ROW()-492,'Report 1 Detail (571 D)'!$A:$S,15,FALSE)="","",VLOOKUP(ROW()-492,'Report 1 Detail (571 D)'!$A:$S,15,FALSE))</f>
        <v/>
      </c>
      <c r="V678" s="55" t="str">
        <f>IF(VLOOKUP(ROW()-492,'Report 1 Detail (571 D)'!$A:$S,16,FALSE)="","",VLOOKUP(ROW()-492,'Report 1 Detail (571 D)'!$A:$S,16,FALSE))</f>
        <v/>
      </c>
      <c r="W678" s="55" t="str">
        <f>IF(VLOOKUP(ROW()-492,'Report 1 Detail (571 D)'!$A:$S,17,FALSE)="","",VLOOKUP(ROW()-492,'Report 1 Detail (571 D)'!$A:$S,17,FALSE))</f>
        <v/>
      </c>
      <c r="X678" s="104" t="str">
        <f>IF(VLOOKUP(ROW()-492,'Report 1 Detail (571 D)'!$A:$S,18,FALSE)="","",VLOOKUP(ROW()-492,'Report 1 Detail (571 D)'!$A:$S,18,FALSE))</f>
        <v/>
      </c>
      <c r="Y678" s="55" t="str">
        <f>IF(VLOOKUP(ROW()-492,'Report 1 Detail (571 D)'!$A:$S,19,FALSE)="","",VLOOKUP(ROW()-492,'Report 1 Detail (571 D)'!$A:$S,19,FALSE))</f>
        <v/>
      </c>
      <c r="Z678" s="55" t="s">
        <v>81</v>
      </c>
    </row>
    <row r="679" spans="8:26" x14ac:dyDescent="0.25">
      <c r="H679" s="55" t="str">
        <f>IF(VLOOKUP(ROW()-492,'Report 1 Detail (571 D)'!$A:$S,2,FALSE)="","",VLOOKUP(ROW()-492,'Report 1 Detail (571 D)'!$A:$S,2,FALSE))</f>
        <v/>
      </c>
      <c r="I679" s="104" t="str">
        <f>IF(VLOOKUP(ROW()-492,'Report 1 Detail (571 D)'!$A:$S,3,FALSE)="","",VLOOKUP(ROW()-492,'Report 1 Detail (571 D)'!$A:$S,3,FALSE))</f>
        <v/>
      </c>
      <c r="J679" s="55" t="str">
        <f>IF(VLOOKUP(ROW()-492,'Report 1 Detail (571 D)'!$A:$S,4,FALSE)="","",VLOOKUP(ROW()-492,'Report 1 Detail (571 D)'!$A:$S,4,FALSE))</f>
        <v/>
      </c>
      <c r="K679" s="55" t="str">
        <f>IF(VLOOKUP(ROW()-492,'Report 1 Detail (571 D)'!$A:$S,5,FALSE)="","",VLOOKUP(ROW()-492,'Report 1 Detail (571 D)'!$A:$S,5,FALSE))</f>
        <v/>
      </c>
      <c r="L679" s="55" t="str">
        <f>IF(VLOOKUP(ROW()-492,'Report 1 Detail (571 D)'!$A:$S,6,FALSE)="","",VLOOKUP(ROW()-492,'Report 1 Detail (571 D)'!$A:$S,6,FALSE))</f>
        <v/>
      </c>
      <c r="M679" s="55" t="str">
        <f>IF(VLOOKUP(ROW()-492,'Report 1 Detail (571 D)'!$A:$S,7,FALSE)="","",VLOOKUP(ROW()-492,'Report 1 Detail (571 D)'!$A:$S,7,FALSE))</f>
        <v/>
      </c>
      <c r="N679" s="55" t="str">
        <f>IF(VLOOKUP(ROW()-492,'Report 1 Detail (571 D)'!$A:$S,8,FALSE)="","",VLOOKUP(ROW()-492,'Report 1 Detail (571 D)'!$A:$S,8,FALSE))</f>
        <v/>
      </c>
      <c r="O679" s="55" t="str">
        <f>IF(VLOOKUP(ROW()-492,'Report 1 Detail (571 D)'!$A:$S,9,FALSE)="","",VLOOKUP(ROW()-492,'Report 1 Detail (571 D)'!$A:$S,9,FALSE))</f>
        <v/>
      </c>
      <c r="P679" s="55" t="str">
        <f>IF(VLOOKUP(ROW()-492,'Report 1 Detail (571 D)'!$A:$S,10,FALSE)="","",VLOOKUP(ROW()-492,'Report 1 Detail (571 D)'!$A:$S,10,FALSE))</f>
        <v/>
      </c>
      <c r="Q679" s="55" t="str">
        <f>IF(VLOOKUP(ROW()-492,'Report 1 Detail (571 D)'!$A:$S,11,FALSE)="","",VLOOKUP(ROW()-492,'Report 1 Detail (571 D)'!$A:$S,11,FALSE))</f>
        <v/>
      </c>
      <c r="R679" s="55" t="str">
        <f>IF(VLOOKUP(ROW()-492,'Report 1 Detail (571 D)'!$A:$S,12,FALSE)="","",VLOOKUP(ROW()-492,'Report 1 Detail (571 D)'!$A:$S,12,FALSE))</f>
        <v/>
      </c>
      <c r="S679" s="55" t="str">
        <f>IF(VLOOKUP(ROW()-492,'Report 1 Detail (571 D)'!$A:$S,13,FALSE)="","",VLOOKUP(ROW()-492,'Report 1 Detail (571 D)'!$A:$S,13,FALSE))</f>
        <v/>
      </c>
      <c r="T679" s="55" t="str">
        <f>IF(VLOOKUP(ROW()-492,'Report 1 Detail (571 D)'!$A:$S,14,FALSE)="","",VLOOKUP(ROW()-492,'Report 1 Detail (571 D)'!$A:$S,14,FALSE))</f>
        <v/>
      </c>
      <c r="U679" s="55" t="str">
        <f>IF(VLOOKUP(ROW()-492,'Report 1 Detail (571 D)'!$A:$S,15,FALSE)="","",VLOOKUP(ROW()-492,'Report 1 Detail (571 D)'!$A:$S,15,FALSE))</f>
        <v/>
      </c>
      <c r="V679" s="55" t="str">
        <f>IF(VLOOKUP(ROW()-492,'Report 1 Detail (571 D)'!$A:$S,16,FALSE)="","",VLOOKUP(ROW()-492,'Report 1 Detail (571 D)'!$A:$S,16,FALSE))</f>
        <v/>
      </c>
      <c r="W679" s="55" t="str">
        <f>IF(VLOOKUP(ROW()-492,'Report 1 Detail (571 D)'!$A:$S,17,FALSE)="","",VLOOKUP(ROW()-492,'Report 1 Detail (571 D)'!$A:$S,17,FALSE))</f>
        <v/>
      </c>
      <c r="X679" s="104" t="str">
        <f>IF(VLOOKUP(ROW()-492,'Report 1 Detail (571 D)'!$A:$S,18,FALSE)="","",VLOOKUP(ROW()-492,'Report 1 Detail (571 D)'!$A:$S,18,FALSE))</f>
        <v/>
      </c>
      <c r="Y679" s="55" t="str">
        <f>IF(VLOOKUP(ROW()-492,'Report 1 Detail (571 D)'!$A:$S,19,FALSE)="","",VLOOKUP(ROW()-492,'Report 1 Detail (571 D)'!$A:$S,19,FALSE))</f>
        <v/>
      </c>
      <c r="Z679" s="55" t="s">
        <v>81</v>
      </c>
    </row>
    <row r="680" spans="8:26" x14ac:dyDescent="0.25">
      <c r="H680" s="55" t="str">
        <f>IF(VLOOKUP(ROW()-492,'Report 1 Detail (571 D)'!$A:$S,2,FALSE)="","",VLOOKUP(ROW()-492,'Report 1 Detail (571 D)'!$A:$S,2,FALSE))</f>
        <v/>
      </c>
      <c r="I680" s="104" t="str">
        <f>IF(VLOOKUP(ROW()-492,'Report 1 Detail (571 D)'!$A:$S,3,FALSE)="","",VLOOKUP(ROW()-492,'Report 1 Detail (571 D)'!$A:$S,3,FALSE))</f>
        <v/>
      </c>
      <c r="J680" s="55" t="str">
        <f>IF(VLOOKUP(ROW()-492,'Report 1 Detail (571 D)'!$A:$S,4,FALSE)="","",VLOOKUP(ROW()-492,'Report 1 Detail (571 D)'!$A:$S,4,FALSE))</f>
        <v/>
      </c>
      <c r="K680" s="55" t="str">
        <f>IF(VLOOKUP(ROW()-492,'Report 1 Detail (571 D)'!$A:$S,5,FALSE)="","",VLOOKUP(ROW()-492,'Report 1 Detail (571 D)'!$A:$S,5,FALSE))</f>
        <v/>
      </c>
      <c r="L680" s="55" t="str">
        <f>IF(VLOOKUP(ROW()-492,'Report 1 Detail (571 D)'!$A:$S,6,FALSE)="","",VLOOKUP(ROW()-492,'Report 1 Detail (571 D)'!$A:$S,6,FALSE))</f>
        <v/>
      </c>
      <c r="M680" s="55" t="str">
        <f>IF(VLOOKUP(ROW()-492,'Report 1 Detail (571 D)'!$A:$S,7,FALSE)="","",VLOOKUP(ROW()-492,'Report 1 Detail (571 D)'!$A:$S,7,FALSE))</f>
        <v/>
      </c>
      <c r="N680" s="55" t="str">
        <f>IF(VLOOKUP(ROW()-492,'Report 1 Detail (571 D)'!$A:$S,8,FALSE)="","",VLOOKUP(ROW()-492,'Report 1 Detail (571 D)'!$A:$S,8,FALSE))</f>
        <v/>
      </c>
      <c r="O680" s="55" t="str">
        <f>IF(VLOOKUP(ROW()-492,'Report 1 Detail (571 D)'!$A:$S,9,FALSE)="","",VLOOKUP(ROW()-492,'Report 1 Detail (571 D)'!$A:$S,9,FALSE))</f>
        <v/>
      </c>
      <c r="P680" s="55" t="str">
        <f>IF(VLOOKUP(ROW()-492,'Report 1 Detail (571 D)'!$A:$S,10,FALSE)="","",VLOOKUP(ROW()-492,'Report 1 Detail (571 D)'!$A:$S,10,FALSE))</f>
        <v/>
      </c>
      <c r="Q680" s="55" t="str">
        <f>IF(VLOOKUP(ROW()-492,'Report 1 Detail (571 D)'!$A:$S,11,FALSE)="","",VLOOKUP(ROW()-492,'Report 1 Detail (571 D)'!$A:$S,11,FALSE))</f>
        <v/>
      </c>
      <c r="R680" s="55" t="str">
        <f>IF(VLOOKUP(ROW()-492,'Report 1 Detail (571 D)'!$A:$S,12,FALSE)="","",VLOOKUP(ROW()-492,'Report 1 Detail (571 D)'!$A:$S,12,FALSE))</f>
        <v/>
      </c>
      <c r="S680" s="55" t="str">
        <f>IF(VLOOKUP(ROW()-492,'Report 1 Detail (571 D)'!$A:$S,13,FALSE)="","",VLOOKUP(ROW()-492,'Report 1 Detail (571 D)'!$A:$S,13,FALSE))</f>
        <v/>
      </c>
      <c r="T680" s="55" t="str">
        <f>IF(VLOOKUP(ROW()-492,'Report 1 Detail (571 D)'!$A:$S,14,FALSE)="","",VLOOKUP(ROW()-492,'Report 1 Detail (571 D)'!$A:$S,14,FALSE))</f>
        <v/>
      </c>
      <c r="U680" s="55" t="str">
        <f>IF(VLOOKUP(ROW()-492,'Report 1 Detail (571 D)'!$A:$S,15,FALSE)="","",VLOOKUP(ROW()-492,'Report 1 Detail (571 D)'!$A:$S,15,FALSE))</f>
        <v/>
      </c>
      <c r="V680" s="55" t="str">
        <f>IF(VLOOKUP(ROW()-492,'Report 1 Detail (571 D)'!$A:$S,16,FALSE)="","",VLOOKUP(ROW()-492,'Report 1 Detail (571 D)'!$A:$S,16,FALSE))</f>
        <v/>
      </c>
      <c r="W680" s="55" t="str">
        <f>IF(VLOOKUP(ROW()-492,'Report 1 Detail (571 D)'!$A:$S,17,FALSE)="","",VLOOKUP(ROW()-492,'Report 1 Detail (571 D)'!$A:$S,17,FALSE))</f>
        <v/>
      </c>
      <c r="X680" s="104" t="str">
        <f>IF(VLOOKUP(ROW()-492,'Report 1 Detail (571 D)'!$A:$S,18,FALSE)="","",VLOOKUP(ROW()-492,'Report 1 Detail (571 D)'!$A:$S,18,FALSE))</f>
        <v/>
      </c>
      <c r="Y680" s="55" t="str">
        <f>IF(VLOOKUP(ROW()-492,'Report 1 Detail (571 D)'!$A:$S,19,FALSE)="","",VLOOKUP(ROW()-492,'Report 1 Detail (571 D)'!$A:$S,19,FALSE))</f>
        <v/>
      </c>
      <c r="Z680" s="55" t="s">
        <v>81</v>
      </c>
    </row>
    <row r="681" spans="8:26" x14ac:dyDescent="0.25">
      <c r="H681" s="55" t="str">
        <f>IF(VLOOKUP(ROW()-492,'Report 1 Detail (571 D)'!$A:$S,2,FALSE)="","",VLOOKUP(ROW()-492,'Report 1 Detail (571 D)'!$A:$S,2,FALSE))</f>
        <v/>
      </c>
      <c r="I681" s="104" t="str">
        <f>IF(VLOOKUP(ROW()-492,'Report 1 Detail (571 D)'!$A:$S,3,FALSE)="","",VLOOKUP(ROW()-492,'Report 1 Detail (571 D)'!$A:$S,3,FALSE))</f>
        <v/>
      </c>
      <c r="J681" s="55" t="str">
        <f>IF(VLOOKUP(ROW()-492,'Report 1 Detail (571 D)'!$A:$S,4,FALSE)="","",VLOOKUP(ROW()-492,'Report 1 Detail (571 D)'!$A:$S,4,FALSE))</f>
        <v/>
      </c>
      <c r="K681" s="55" t="str">
        <f>IF(VLOOKUP(ROW()-492,'Report 1 Detail (571 D)'!$A:$S,5,FALSE)="","",VLOOKUP(ROW()-492,'Report 1 Detail (571 D)'!$A:$S,5,FALSE))</f>
        <v/>
      </c>
      <c r="L681" s="55" t="str">
        <f>IF(VLOOKUP(ROW()-492,'Report 1 Detail (571 D)'!$A:$S,6,FALSE)="","",VLOOKUP(ROW()-492,'Report 1 Detail (571 D)'!$A:$S,6,FALSE))</f>
        <v/>
      </c>
      <c r="M681" s="55" t="str">
        <f>IF(VLOOKUP(ROW()-492,'Report 1 Detail (571 D)'!$A:$S,7,FALSE)="","",VLOOKUP(ROW()-492,'Report 1 Detail (571 D)'!$A:$S,7,FALSE))</f>
        <v/>
      </c>
      <c r="N681" s="55" t="str">
        <f>IF(VLOOKUP(ROW()-492,'Report 1 Detail (571 D)'!$A:$S,8,FALSE)="","",VLOOKUP(ROW()-492,'Report 1 Detail (571 D)'!$A:$S,8,FALSE))</f>
        <v/>
      </c>
      <c r="O681" s="55" t="str">
        <f>IF(VLOOKUP(ROW()-492,'Report 1 Detail (571 D)'!$A:$S,9,FALSE)="","",VLOOKUP(ROW()-492,'Report 1 Detail (571 D)'!$A:$S,9,FALSE))</f>
        <v/>
      </c>
      <c r="P681" s="55" t="str">
        <f>IF(VLOOKUP(ROW()-492,'Report 1 Detail (571 D)'!$A:$S,10,FALSE)="","",VLOOKUP(ROW()-492,'Report 1 Detail (571 D)'!$A:$S,10,FALSE))</f>
        <v/>
      </c>
      <c r="Q681" s="55" t="str">
        <f>IF(VLOOKUP(ROW()-492,'Report 1 Detail (571 D)'!$A:$S,11,FALSE)="","",VLOOKUP(ROW()-492,'Report 1 Detail (571 D)'!$A:$S,11,FALSE))</f>
        <v/>
      </c>
      <c r="R681" s="55" t="str">
        <f>IF(VLOOKUP(ROW()-492,'Report 1 Detail (571 D)'!$A:$S,12,FALSE)="","",VLOOKUP(ROW()-492,'Report 1 Detail (571 D)'!$A:$S,12,FALSE))</f>
        <v/>
      </c>
      <c r="S681" s="55" t="str">
        <f>IF(VLOOKUP(ROW()-492,'Report 1 Detail (571 D)'!$A:$S,13,FALSE)="","",VLOOKUP(ROW()-492,'Report 1 Detail (571 D)'!$A:$S,13,FALSE))</f>
        <v/>
      </c>
      <c r="T681" s="55" t="str">
        <f>IF(VLOOKUP(ROW()-492,'Report 1 Detail (571 D)'!$A:$S,14,FALSE)="","",VLOOKUP(ROW()-492,'Report 1 Detail (571 D)'!$A:$S,14,FALSE))</f>
        <v/>
      </c>
      <c r="U681" s="55" t="str">
        <f>IF(VLOOKUP(ROW()-492,'Report 1 Detail (571 D)'!$A:$S,15,FALSE)="","",VLOOKUP(ROW()-492,'Report 1 Detail (571 D)'!$A:$S,15,FALSE))</f>
        <v/>
      </c>
      <c r="V681" s="55" t="str">
        <f>IF(VLOOKUP(ROW()-492,'Report 1 Detail (571 D)'!$A:$S,16,FALSE)="","",VLOOKUP(ROW()-492,'Report 1 Detail (571 D)'!$A:$S,16,FALSE))</f>
        <v/>
      </c>
      <c r="W681" s="55" t="str">
        <f>IF(VLOOKUP(ROW()-492,'Report 1 Detail (571 D)'!$A:$S,17,FALSE)="","",VLOOKUP(ROW()-492,'Report 1 Detail (571 D)'!$A:$S,17,FALSE))</f>
        <v/>
      </c>
      <c r="X681" s="104" t="str">
        <f>IF(VLOOKUP(ROW()-492,'Report 1 Detail (571 D)'!$A:$S,18,FALSE)="","",VLOOKUP(ROW()-492,'Report 1 Detail (571 D)'!$A:$S,18,FALSE))</f>
        <v/>
      </c>
      <c r="Y681" s="55" t="str">
        <f>IF(VLOOKUP(ROW()-492,'Report 1 Detail (571 D)'!$A:$S,19,FALSE)="","",VLOOKUP(ROW()-492,'Report 1 Detail (571 D)'!$A:$S,19,FALSE))</f>
        <v/>
      </c>
      <c r="Z681" s="55" t="s">
        <v>81</v>
      </c>
    </row>
    <row r="682" spans="8:26" x14ac:dyDescent="0.25">
      <c r="H682" s="55" t="str">
        <f>IF(VLOOKUP(ROW()-492,'Report 1 Detail (571 D)'!$A:$S,2,FALSE)="","",VLOOKUP(ROW()-492,'Report 1 Detail (571 D)'!$A:$S,2,FALSE))</f>
        <v/>
      </c>
      <c r="I682" s="104" t="str">
        <f>IF(VLOOKUP(ROW()-492,'Report 1 Detail (571 D)'!$A:$S,3,FALSE)="","",VLOOKUP(ROW()-492,'Report 1 Detail (571 D)'!$A:$S,3,FALSE))</f>
        <v/>
      </c>
      <c r="J682" s="55" t="str">
        <f>IF(VLOOKUP(ROW()-492,'Report 1 Detail (571 D)'!$A:$S,4,FALSE)="","",VLOOKUP(ROW()-492,'Report 1 Detail (571 D)'!$A:$S,4,FALSE))</f>
        <v/>
      </c>
      <c r="K682" s="55" t="str">
        <f>IF(VLOOKUP(ROW()-492,'Report 1 Detail (571 D)'!$A:$S,5,FALSE)="","",VLOOKUP(ROW()-492,'Report 1 Detail (571 D)'!$A:$S,5,FALSE))</f>
        <v/>
      </c>
      <c r="L682" s="55" t="str">
        <f>IF(VLOOKUP(ROW()-492,'Report 1 Detail (571 D)'!$A:$S,6,FALSE)="","",VLOOKUP(ROW()-492,'Report 1 Detail (571 D)'!$A:$S,6,FALSE))</f>
        <v/>
      </c>
      <c r="M682" s="55" t="str">
        <f>IF(VLOOKUP(ROW()-492,'Report 1 Detail (571 D)'!$A:$S,7,FALSE)="","",VLOOKUP(ROW()-492,'Report 1 Detail (571 D)'!$A:$S,7,FALSE))</f>
        <v/>
      </c>
      <c r="N682" s="55" t="str">
        <f>IF(VLOOKUP(ROW()-492,'Report 1 Detail (571 D)'!$A:$S,8,FALSE)="","",VLOOKUP(ROW()-492,'Report 1 Detail (571 D)'!$A:$S,8,FALSE))</f>
        <v/>
      </c>
      <c r="O682" s="55" t="str">
        <f>IF(VLOOKUP(ROW()-492,'Report 1 Detail (571 D)'!$A:$S,9,FALSE)="","",VLOOKUP(ROW()-492,'Report 1 Detail (571 D)'!$A:$S,9,FALSE))</f>
        <v/>
      </c>
      <c r="P682" s="55" t="str">
        <f>IF(VLOOKUP(ROW()-492,'Report 1 Detail (571 D)'!$A:$S,10,FALSE)="","",VLOOKUP(ROW()-492,'Report 1 Detail (571 D)'!$A:$S,10,FALSE))</f>
        <v/>
      </c>
      <c r="Q682" s="55" t="str">
        <f>IF(VLOOKUP(ROW()-492,'Report 1 Detail (571 D)'!$A:$S,11,FALSE)="","",VLOOKUP(ROW()-492,'Report 1 Detail (571 D)'!$A:$S,11,FALSE))</f>
        <v/>
      </c>
      <c r="R682" s="55" t="str">
        <f>IF(VLOOKUP(ROW()-492,'Report 1 Detail (571 D)'!$A:$S,12,FALSE)="","",VLOOKUP(ROW()-492,'Report 1 Detail (571 D)'!$A:$S,12,FALSE))</f>
        <v/>
      </c>
      <c r="S682" s="55" t="str">
        <f>IF(VLOOKUP(ROW()-492,'Report 1 Detail (571 D)'!$A:$S,13,FALSE)="","",VLOOKUP(ROW()-492,'Report 1 Detail (571 D)'!$A:$S,13,FALSE))</f>
        <v/>
      </c>
      <c r="T682" s="55" t="str">
        <f>IF(VLOOKUP(ROW()-492,'Report 1 Detail (571 D)'!$A:$S,14,FALSE)="","",VLOOKUP(ROW()-492,'Report 1 Detail (571 D)'!$A:$S,14,FALSE))</f>
        <v/>
      </c>
      <c r="U682" s="55" t="str">
        <f>IF(VLOOKUP(ROW()-492,'Report 1 Detail (571 D)'!$A:$S,15,FALSE)="","",VLOOKUP(ROW()-492,'Report 1 Detail (571 D)'!$A:$S,15,FALSE))</f>
        <v/>
      </c>
      <c r="V682" s="55" t="str">
        <f>IF(VLOOKUP(ROW()-492,'Report 1 Detail (571 D)'!$A:$S,16,FALSE)="","",VLOOKUP(ROW()-492,'Report 1 Detail (571 D)'!$A:$S,16,FALSE))</f>
        <v/>
      </c>
      <c r="W682" s="55" t="str">
        <f>IF(VLOOKUP(ROW()-492,'Report 1 Detail (571 D)'!$A:$S,17,FALSE)="","",VLOOKUP(ROW()-492,'Report 1 Detail (571 D)'!$A:$S,17,FALSE))</f>
        <v/>
      </c>
      <c r="X682" s="104" t="str">
        <f>IF(VLOOKUP(ROW()-492,'Report 1 Detail (571 D)'!$A:$S,18,FALSE)="","",VLOOKUP(ROW()-492,'Report 1 Detail (571 D)'!$A:$S,18,FALSE))</f>
        <v/>
      </c>
      <c r="Y682" s="55" t="str">
        <f>IF(VLOOKUP(ROW()-492,'Report 1 Detail (571 D)'!$A:$S,19,FALSE)="","",VLOOKUP(ROW()-492,'Report 1 Detail (571 D)'!$A:$S,19,FALSE))</f>
        <v/>
      </c>
      <c r="Z682" s="55" t="s">
        <v>81</v>
      </c>
    </row>
    <row r="683" spans="8:26" x14ac:dyDescent="0.25">
      <c r="H683" s="55" t="str">
        <f>IF(VLOOKUP(ROW()-492,'Report 1 Detail (571 D)'!$A:$S,2,FALSE)="","",VLOOKUP(ROW()-492,'Report 1 Detail (571 D)'!$A:$S,2,FALSE))</f>
        <v/>
      </c>
      <c r="I683" s="104" t="str">
        <f>IF(VLOOKUP(ROW()-492,'Report 1 Detail (571 D)'!$A:$S,3,FALSE)="","",VLOOKUP(ROW()-492,'Report 1 Detail (571 D)'!$A:$S,3,FALSE))</f>
        <v/>
      </c>
      <c r="J683" s="55" t="str">
        <f>IF(VLOOKUP(ROW()-492,'Report 1 Detail (571 D)'!$A:$S,4,FALSE)="","",VLOOKUP(ROW()-492,'Report 1 Detail (571 D)'!$A:$S,4,FALSE))</f>
        <v/>
      </c>
      <c r="K683" s="55" t="str">
        <f>IF(VLOOKUP(ROW()-492,'Report 1 Detail (571 D)'!$A:$S,5,FALSE)="","",VLOOKUP(ROW()-492,'Report 1 Detail (571 D)'!$A:$S,5,FALSE))</f>
        <v/>
      </c>
      <c r="L683" s="55" t="str">
        <f>IF(VLOOKUP(ROW()-492,'Report 1 Detail (571 D)'!$A:$S,6,FALSE)="","",VLOOKUP(ROW()-492,'Report 1 Detail (571 D)'!$A:$S,6,FALSE))</f>
        <v/>
      </c>
      <c r="M683" s="55" t="str">
        <f>IF(VLOOKUP(ROW()-492,'Report 1 Detail (571 D)'!$A:$S,7,FALSE)="","",VLOOKUP(ROW()-492,'Report 1 Detail (571 D)'!$A:$S,7,FALSE))</f>
        <v/>
      </c>
      <c r="N683" s="55" t="str">
        <f>IF(VLOOKUP(ROW()-492,'Report 1 Detail (571 D)'!$A:$S,8,FALSE)="","",VLOOKUP(ROW()-492,'Report 1 Detail (571 D)'!$A:$S,8,FALSE))</f>
        <v/>
      </c>
      <c r="O683" s="55" t="str">
        <f>IF(VLOOKUP(ROW()-492,'Report 1 Detail (571 D)'!$A:$S,9,FALSE)="","",VLOOKUP(ROW()-492,'Report 1 Detail (571 D)'!$A:$S,9,FALSE))</f>
        <v/>
      </c>
      <c r="P683" s="55" t="str">
        <f>IF(VLOOKUP(ROW()-492,'Report 1 Detail (571 D)'!$A:$S,10,FALSE)="","",VLOOKUP(ROW()-492,'Report 1 Detail (571 D)'!$A:$S,10,FALSE))</f>
        <v/>
      </c>
      <c r="Q683" s="55" t="str">
        <f>IF(VLOOKUP(ROW()-492,'Report 1 Detail (571 D)'!$A:$S,11,FALSE)="","",VLOOKUP(ROW()-492,'Report 1 Detail (571 D)'!$A:$S,11,FALSE))</f>
        <v/>
      </c>
      <c r="R683" s="55" t="str">
        <f>IF(VLOOKUP(ROW()-492,'Report 1 Detail (571 D)'!$A:$S,12,FALSE)="","",VLOOKUP(ROW()-492,'Report 1 Detail (571 D)'!$A:$S,12,FALSE))</f>
        <v/>
      </c>
      <c r="S683" s="55" t="str">
        <f>IF(VLOOKUP(ROW()-492,'Report 1 Detail (571 D)'!$A:$S,13,FALSE)="","",VLOOKUP(ROW()-492,'Report 1 Detail (571 D)'!$A:$S,13,FALSE))</f>
        <v/>
      </c>
      <c r="T683" s="55" t="str">
        <f>IF(VLOOKUP(ROW()-492,'Report 1 Detail (571 D)'!$A:$S,14,FALSE)="","",VLOOKUP(ROW()-492,'Report 1 Detail (571 D)'!$A:$S,14,FALSE))</f>
        <v/>
      </c>
      <c r="U683" s="55" t="str">
        <f>IF(VLOOKUP(ROW()-492,'Report 1 Detail (571 D)'!$A:$S,15,FALSE)="","",VLOOKUP(ROW()-492,'Report 1 Detail (571 D)'!$A:$S,15,FALSE))</f>
        <v/>
      </c>
      <c r="V683" s="55" t="str">
        <f>IF(VLOOKUP(ROW()-492,'Report 1 Detail (571 D)'!$A:$S,16,FALSE)="","",VLOOKUP(ROW()-492,'Report 1 Detail (571 D)'!$A:$S,16,FALSE))</f>
        <v/>
      </c>
      <c r="W683" s="55" t="str">
        <f>IF(VLOOKUP(ROW()-492,'Report 1 Detail (571 D)'!$A:$S,17,FALSE)="","",VLOOKUP(ROW()-492,'Report 1 Detail (571 D)'!$A:$S,17,FALSE))</f>
        <v/>
      </c>
      <c r="X683" s="104" t="str">
        <f>IF(VLOOKUP(ROW()-492,'Report 1 Detail (571 D)'!$A:$S,18,FALSE)="","",VLOOKUP(ROW()-492,'Report 1 Detail (571 D)'!$A:$S,18,FALSE))</f>
        <v/>
      </c>
      <c r="Y683" s="55" t="str">
        <f>IF(VLOOKUP(ROW()-492,'Report 1 Detail (571 D)'!$A:$S,19,FALSE)="","",VLOOKUP(ROW()-492,'Report 1 Detail (571 D)'!$A:$S,19,FALSE))</f>
        <v/>
      </c>
      <c r="Z683" s="55" t="s">
        <v>81</v>
      </c>
    </row>
    <row r="684" spans="8:26" x14ac:dyDescent="0.25">
      <c r="H684" s="55" t="str">
        <f>IF(VLOOKUP(ROW()-492,'Report 1 Detail (571 D)'!$A:$S,2,FALSE)="","",VLOOKUP(ROW()-492,'Report 1 Detail (571 D)'!$A:$S,2,FALSE))</f>
        <v/>
      </c>
      <c r="I684" s="104" t="str">
        <f>IF(VLOOKUP(ROW()-492,'Report 1 Detail (571 D)'!$A:$S,3,FALSE)="","",VLOOKUP(ROW()-492,'Report 1 Detail (571 D)'!$A:$S,3,FALSE))</f>
        <v/>
      </c>
      <c r="J684" s="55" t="str">
        <f>IF(VLOOKUP(ROW()-492,'Report 1 Detail (571 D)'!$A:$S,4,FALSE)="","",VLOOKUP(ROW()-492,'Report 1 Detail (571 D)'!$A:$S,4,FALSE))</f>
        <v/>
      </c>
      <c r="K684" s="55" t="str">
        <f>IF(VLOOKUP(ROW()-492,'Report 1 Detail (571 D)'!$A:$S,5,FALSE)="","",VLOOKUP(ROW()-492,'Report 1 Detail (571 D)'!$A:$S,5,FALSE))</f>
        <v/>
      </c>
      <c r="L684" s="55" t="str">
        <f>IF(VLOOKUP(ROW()-492,'Report 1 Detail (571 D)'!$A:$S,6,FALSE)="","",VLOOKUP(ROW()-492,'Report 1 Detail (571 D)'!$A:$S,6,FALSE))</f>
        <v/>
      </c>
      <c r="M684" s="55" t="str">
        <f>IF(VLOOKUP(ROW()-492,'Report 1 Detail (571 D)'!$A:$S,7,FALSE)="","",VLOOKUP(ROW()-492,'Report 1 Detail (571 D)'!$A:$S,7,FALSE))</f>
        <v/>
      </c>
      <c r="N684" s="55" t="str">
        <f>IF(VLOOKUP(ROW()-492,'Report 1 Detail (571 D)'!$A:$S,8,FALSE)="","",VLOOKUP(ROW()-492,'Report 1 Detail (571 D)'!$A:$S,8,FALSE))</f>
        <v/>
      </c>
      <c r="O684" s="55" t="str">
        <f>IF(VLOOKUP(ROW()-492,'Report 1 Detail (571 D)'!$A:$S,9,FALSE)="","",VLOOKUP(ROW()-492,'Report 1 Detail (571 D)'!$A:$S,9,FALSE))</f>
        <v/>
      </c>
      <c r="P684" s="55" t="str">
        <f>IF(VLOOKUP(ROW()-492,'Report 1 Detail (571 D)'!$A:$S,10,FALSE)="","",VLOOKUP(ROW()-492,'Report 1 Detail (571 D)'!$A:$S,10,FALSE))</f>
        <v/>
      </c>
      <c r="Q684" s="55" t="str">
        <f>IF(VLOOKUP(ROW()-492,'Report 1 Detail (571 D)'!$A:$S,11,FALSE)="","",VLOOKUP(ROW()-492,'Report 1 Detail (571 D)'!$A:$S,11,FALSE))</f>
        <v/>
      </c>
      <c r="R684" s="55" t="str">
        <f>IF(VLOOKUP(ROW()-492,'Report 1 Detail (571 D)'!$A:$S,12,FALSE)="","",VLOOKUP(ROW()-492,'Report 1 Detail (571 D)'!$A:$S,12,FALSE))</f>
        <v/>
      </c>
      <c r="S684" s="55" t="str">
        <f>IF(VLOOKUP(ROW()-492,'Report 1 Detail (571 D)'!$A:$S,13,FALSE)="","",VLOOKUP(ROW()-492,'Report 1 Detail (571 D)'!$A:$S,13,FALSE))</f>
        <v/>
      </c>
      <c r="T684" s="55" t="str">
        <f>IF(VLOOKUP(ROW()-492,'Report 1 Detail (571 D)'!$A:$S,14,FALSE)="","",VLOOKUP(ROW()-492,'Report 1 Detail (571 D)'!$A:$S,14,FALSE))</f>
        <v/>
      </c>
      <c r="U684" s="55" t="str">
        <f>IF(VLOOKUP(ROW()-492,'Report 1 Detail (571 D)'!$A:$S,15,FALSE)="","",VLOOKUP(ROW()-492,'Report 1 Detail (571 D)'!$A:$S,15,FALSE))</f>
        <v/>
      </c>
      <c r="V684" s="55" t="str">
        <f>IF(VLOOKUP(ROW()-492,'Report 1 Detail (571 D)'!$A:$S,16,FALSE)="","",VLOOKUP(ROW()-492,'Report 1 Detail (571 D)'!$A:$S,16,FALSE))</f>
        <v/>
      </c>
      <c r="W684" s="55" t="str">
        <f>IF(VLOOKUP(ROW()-492,'Report 1 Detail (571 D)'!$A:$S,17,FALSE)="","",VLOOKUP(ROW()-492,'Report 1 Detail (571 D)'!$A:$S,17,FALSE))</f>
        <v/>
      </c>
      <c r="X684" s="104" t="str">
        <f>IF(VLOOKUP(ROW()-492,'Report 1 Detail (571 D)'!$A:$S,18,FALSE)="","",VLOOKUP(ROW()-492,'Report 1 Detail (571 D)'!$A:$S,18,FALSE))</f>
        <v/>
      </c>
      <c r="Y684" s="55" t="str">
        <f>IF(VLOOKUP(ROW()-492,'Report 1 Detail (571 D)'!$A:$S,19,FALSE)="","",VLOOKUP(ROW()-492,'Report 1 Detail (571 D)'!$A:$S,19,FALSE))</f>
        <v/>
      </c>
      <c r="Z684" s="55" t="s">
        <v>81</v>
      </c>
    </row>
    <row r="685" spans="8:26" x14ac:dyDescent="0.25">
      <c r="H685" s="55" t="str">
        <f>IF(VLOOKUP(ROW()-492,'Report 1 Detail (571 D)'!$A:$S,2,FALSE)="","",VLOOKUP(ROW()-492,'Report 1 Detail (571 D)'!$A:$S,2,FALSE))</f>
        <v/>
      </c>
      <c r="I685" s="104" t="str">
        <f>IF(VLOOKUP(ROW()-492,'Report 1 Detail (571 D)'!$A:$S,3,FALSE)="","",VLOOKUP(ROW()-492,'Report 1 Detail (571 D)'!$A:$S,3,FALSE))</f>
        <v/>
      </c>
      <c r="J685" s="55" t="str">
        <f>IF(VLOOKUP(ROW()-492,'Report 1 Detail (571 D)'!$A:$S,4,FALSE)="","",VLOOKUP(ROW()-492,'Report 1 Detail (571 D)'!$A:$S,4,FALSE))</f>
        <v/>
      </c>
      <c r="K685" s="55" t="str">
        <f>IF(VLOOKUP(ROW()-492,'Report 1 Detail (571 D)'!$A:$S,5,FALSE)="","",VLOOKUP(ROW()-492,'Report 1 Detail (571 D)'!$A:$S,5,FALSE))</f>
        <v/>
      </c>
      <c r="L685" s="55" t="str">
        <f>IF(VLOOKUP(ROW()-492,'Report 1 Detail (571 D)'!$A:$S,6,FALSE)="","",VLOOKUP(ROW()-492,'Report 1 Detail (571 D)'!$A:$S,6,FALSE))</f>
        <v/>
      </c>
      <c r="M685" s="55" t="str">
        <f>IF(VLOOKUP(ROW()-492,'Report 1 Detail (571 D)'!$A:$S,7,FALSE)="","",VLOOKUP(ROW()-492,'Report 1 Detail (571 D)'!$A:$S,7,FALSE))</f>
        <v/>
      </c>
      <c r="N685" s="55" t="str">
        <f>IF(VLOOKUP(ROW()-492,'Report 1 Detail (571 D)'!$A:$S,8,FALSE)="","",VLOOKUP(ROW()-492,'Report 1 Detail (571 D)'!$A:$S,8,FALSE))</f>
        <v/>
      </c>
      <c r="O685" s="55" t="str">
        <f>IF(VLOOKUP(ROW()-492,'Report 1 Detail (571 D)'!$A:$S,9,FALSE)="","",VLOOKUP(ROW()-492,'Report 1 Detail (571 D)'!$A:$S,9,FALSE))</f>
        <v/>
      </c>
      <c r="P685" s="55" t="str">
        <f>IF(VLOOKUP(ROW()-492,'Report 1 Detail (571 D)'!$A:$S,10,FALSE)="","",VLOOKUP(ROW()-492,'Report 1 Detail (571 D)'!$A:$S,10,FALSE))</f>
        <v/>
      </c>
      <c r="Q685" s="55" t="str">
        <f>IF(VLOOKUP(ROW()-492,'Report 1 Detail (571 D)'!$A:$S,11,FALSE)="","",VLOOKUP(ROW()-492,'Report 1 Detail (571 D)'!$A:$S,11,FALSE))</f>
        <v/>
      </c>
      <c r="R685" s="55" t="str">
        <f>IF(VLOOKUP(ROW()-492,'Report 1 Detail (571 D)'!$A:$S,12,FALSE)="","",VLOOKUP(ROW()-492,'Report 1 Detail (571 D)'!$A:$S,12,FALSE))</f>
        <v/>
      </c>
      <c r="S685" s="55" t="str">
        <f>IF(VLOOKUP(ROW()-492,'Report 1 Detail (571 D)'!$A:$S,13,FALSE)="","",VLOOKUP(ROW()-492,'Report 1 Detail (571 D)'!$A:$S,13,FALSE))</f>
        <v/>
      </c>
      <c r="T685" s="55" t="str">
        <f>IF(VLOOKUP(ROW()-492,'Report 1 Detail (571 D)'!$A:$S,14,FALSE)="","",VLOOKUP(ROW()-492,'Report 1 Detail (571 D)'!$A:$S,14,FALSE))</f>
        <v/>
      </c>
      <c r="U685" s="55" t="str">
        <f>IF(VLOOKUP(ROW()-492,'Report 1 Detail (571 D)'!$A:$S,15,FALSE)="","",VLOOKUP(ROW()-492,'Report 1 Detail (571 D)'!$A:$S,15,FALSE))</f>
        <v/>
      </c>
      <c r="V685" s="55" t="str">
        <f>IF(VLOOKUP(ROW()-492,'Report 1 Detail (571 D)'!$A:$S,16,FALSE)="","",VLOOKUP(ROW()-492,'Report 1 Detail (571 D)'!$A:$S,16,FALSE))</f>
        <v/>
      </c>
      <c r="W685" s="55" t="str">
        <f>IF(VLOOKUP(ROW()-492,'Report 1 Detail (571 D)'!$A:$S,17,FALSE)="","",VLOOKUP(ROW()-492,'Report 1 Detail (571 D)'!$A:$S,17,FALSE))</f>
        <v/>
      </c>
      <c r="X685" s="104" t="str">
        <f>IF(VLOOKUP(ROW()-492,'Report 1 Detail (571 D)'!$A:$S,18,FALSE)="","",VLOOKUP(ROW()-492,'Report 1 Detail (571 D)'!$A:$S,18,FALSE))</f>
        <v/>
      </c>
      <c r="Y685" s="55" t="str">
        <f>IF(VLOOKUP(ROW()-492,'Report 1 Detail (571 D)'!$A:$S,19,FALSE)="","",VLOOKUP(ROW()-492,'Report 1 Detail (571 D)'!$A:$S,19,FALSE))</f>
        <v/>
      </c>
      <c r="Z685" s="55" t="s">
        <v>81</v>
      </c>
    </row>
    <row r="686" spans="8:26" x14ac:dyDescent="0.25">
      <c r="H686" s="55" t="str">
        <f>IF(VLOOKUP(ROW()-492,'Report 1 Detail (571 D)'!$A:$S,2,FALSE)="","",VLOOKUP(ROW()-492,'Report 1 Detail (571 D)'!$A:$S,2,FALSE))</f>
        <v/>
      </c>
      <c r="I686" s="104" t="str">
        <f>IF(VLOOKUP(ROW()-492,'Report 1 Detail (571 D)'!$A:$S,3,FALSE)="","",VLOOKUP(ROW()-492,'Report 1 Detail (571 D)'!$A:$S,3,FALSE))</f>
        <v/>
      </c>
      <c r="J686" s="55" t="str">
        <f>IF(VLOOKUP(ROW()-492,'Report 1 Detail (571 D)'!$A:$S,4,FALSE)="","",VLOOKUP(ROW()-492,'Report 1 Detail (571 D)'!$A:$S,4,FALSE))</f>
        <v/>
      </c>
      <c r="K686" s="55" t="str">
        <f>IF(VLOOKUP(ROW()-492,'Report 1 Detail (571 D)'!$A:$S,5,FALSE)="","",VLOOKUP(ROW()-492,'Report 1 Detail (571 D)'!$A:$S,5,FALSE))</f>
        <v/>
      </c>
      <c r="L686" s="55" t="str">
        <f>IF(VLOOKUP(ROW()-492,'Report 1 Detail (571 D)'!$A:$S,6,FALSE)="","",VLOOKUP(ROW()-492,'Report 1 Detail (571 D)'!$A:$S,6,FALSE))</f>
        <v/>
      </c>
      <c r="M686" s="55" t="str">
        <f>IF(VLOOKUP(ROW()-492,'Report 1 Detail (571 D)'!$A:$S,7,FALSE)="","",VLOOKUP(ROW()-492,'Report 1 Detail (571 D)'!$A:$S,7,FALSE))</f>
        <v/>
      </c>
      <c r="N686" s="55" t="str">
        <f>IF(VLOOKUP(ROW()-492,'Report 1 Detail (571 D)'!$A:$S,8,FALSE)="","",VLOOKUP(ROW()-492,'Report 1 Detail (571 D)'!$A:$S,8,FALSE))</f>
        <v/>
      </c>
      <c r="O686" s="55" t="str">
        <f>IF(VLOOKUP(ROW()-492,'Report 1 Detail (571 D)'!$A:$S,9,FALSE)="","",VLOOKUP(ROW()-492,'Report 1 Detail (571 D)'!$A:$S,9,FALSE))</f>
        <v/>
      </c>
      <c r="P686" s="55" t="str">
        <f>IF(VLOOKUP(ROW()-492,'Report 1 Detail (571 D)'!$A:$S,10,FALSE)="","",VLOOKUP(ROW()-492,'Report 1 Detail (571 D)'!$A:$S,10,FALSE))</f>
        <v/>
      </c>
      <c r="Q686" s="55" t="str">
        <f>IF(VLOOKUP(ROW()-492,'Report 1 Detail (571 D)'!$A:$S,11,FALSE)="","",VLOOKUP(ROW()-492,'Report 1 Detail (571 D)'!$A:$S,11,FALSE))</f>
        <v/>
      </c>
      <c r="R686" s="55" t="str">
        <f>IF(VLOOKUP(ROW()-492,'Report 1 Detail (571 D)'!$A:$S,12,FALSE)="","",VLOOKUP(ROW()-492,'Report 1 Detail (571 D)'!$A:$S,12,FALSE))</f>
        <v/>
      </c>
      <c r="S686" s="55" t="str">
        <f>IF(VLOOKUP(ROW()-492,'Report 1 Detail (571 D)'!$A:$S,13,FALSE)="","",VLOOKUP(ROW()-492,'Report 1 Detail (571 D)'!$A:$S,13,FALSE))</f>
        <v/>
      </c>
      <c r="T686" s="55" t="str">
        <f>IF(VLOOKUP(ROW()-492,'Report 1 Detail (571 D)'!$A:$S,14,FALSE)="","",VLOOKUP(ROW()-492,'Report 1 Detail (571 D)'!$A:$S,14,FALSE))</f>
        <v/>
      </c>
      <c r="U686" s="55" t="str">
        <f>IF(VLOOKUP(ROW()-492,'Report 1 Detail (571 D)'!$A:$S,15,FALSE)="","",VLOOKUP(ROW()-492,'Report 1 Detail (571 D)'!$A:$S,15,FALSE))</f>
        <v/>
      </c>
      <c r="V686" s="55" t="str">
        <f>IF(VLOOKUP(ROW()-492,'Report 1 Detail (571 D)'!$A:$S,16,FALSE)="","",VLOOKUP(ROW()-492,'Report 1 Detail (571 D)'!$A:$S,16,FALSE))</f>
        <v/>
      </c>
      <c r="W686" s="55" t="str">
        <f>IF(VLOOKUP(ROW()-492,'Report 1 Detail (571 D)'!$A:$S,17,FALSE)="","",VLOOKUP(ROW()-492,'Report 1 Detail (571 D)'!$A:$S,17,FALSE))</f>
        <v/>
      </c>
      <c r="X686" s="104" t="str">
        <f>IF(VLOOKUP(ROW()-492,'Report 1 Detail (571 D)'!$A:$S,18,FALSE)="","",VLOOKUP(ROW()-492,'Report 1 Detail (571 D)'!$A:$S,18,FALSE))</f>
        <v/>
      </c>
      <c r="Y686" s="55" t="str">
        <f>IF(VLOOKUP(ROW()-492,'Report 1 Detail (571 D)'!$A:$S,19,FALSE)="","",VLOOKUP(ROW()-492,'Report 1 Detail (571 D)'!$A:$S,19,FALSE))</f>
        <v/>
      </c>
      <c r="Z686" s="55" t="s">
        <v>81</v>
      </c>
    </row>
    <row r="687" spans="8:26" x14ac:dyDescent="0.25">
      <c r="H687" s="55" t="str">
        <f>IF(VLOOKUP(ROW()-492,'Report 1 Detail (571 D)'!$A:$S,2,FALSE)="","",VLOOKUP(ROW()-492,'Report 1 Detail (571 D)'!$A:$S,2,FALSE))</f>
        <v/>
      </c>
      <c r="I687" s="104" t="str">
        <f>IF(VLOOKUP(ROW()-492,'Report 1 Detail (571 D)'!$A:$S,3,FALSE)="","",VLOOKUP(ROW()-492,'Report 1 Detail (571 D)'!$A:$S,3,FALSE))</f>
        <v/>
      </c>
      <c r="J687" s="55" t="str">
        <f>IF(VLOOKUP(ROW()-492,'Report 1 Detail (571 D)'!$A:$S,4,FALSE)="","",VLOOKUP(ROW()-492,'Report 1 Detail (571 D)'!$A:$S,4,FALSE))</f>
        <v/>
      </c>
      <c r="K687" s="55" t="str">
        <f>IF(VLOOKUP(ROW()-492,'Report 1 Detail (571 D)'!$A:$S,5,FALSE)="","",VLOOKUP(ROW()-492,'Report 1 Detail (571 D)'!$A:$S,5,FALSE))</f>
        <v/>
      </c>
      <c r="L687" s="55" t="str">
        <f>IF(VLOOKUP(ROW()-492,'Report 1 Detail (571 D)'!$A:$S,6,FALSE)="","",VLOOKUP(ROW()-492,'Report 1 Detail (571 D)'!$A:$S,6,FALSE))</f>
        <v/>
      </c>
      <c r="M687" s="55" t="str">
        <f>IF(VLOOKUP(ROW()-492,'Report 1 Detail (571 D)'!$A:$S,7,FALSE)="","",VLOOKUP(ROW()-492,'Report 1 Detail (571 D)'!$A:$S,7,FALSE))</f>
        <v/>
      </c>
      <c r="N687" s="55" t="str">
        <f>IF(VLOOKUP(ROW()-492,'Report 1 Detail (571 D)'!$A:$S,8,FALSE)="","",VLOOKUP(ROW()-492,'Report 1 Detail (571 D)'!$A:$S,8,FALSE))</f>
        <v/>
      </c>
      <c r="O687" s="55" t="str">
        <f>IF(VLOOKUP(ROW()-492,'Report 1 Detail (571 D)'!$A:$S,9,FALSE)="","",VLOOKUP(ROW()-492,'Report 1 Detail (571 D)'!$A:$S,9,FALSE))</f>
        <v/>
      </c>
      <c r="P687" s="55" t="str">
        <f>IF(VLOOKUP(ROW()-492,'Report 1 Detail (571 D)'!$A:$S,10,FALSE)="","",VLOOKUP(ROW()-492,'Report 1 Detail (571 D)'!$A:$S,10,FALSE))</f>
        <v/>
      </c>
      <c r="Q687" s="55" t="str">
        <f>IF(VLOOKUP(ROW()-492,'Report 1 Detail (571 D)'!$A:$S,11,FALSE)="","",VLOOKUP(ROW()-492,'Report 1 Detail (571 D)'!$A:$S,11,FALSE))</f>
        <v/>
      </c>
      <c r="R687" s="55" t="str">
        <f>IF(VLOOKUP(ROW()-492,'Report 1 Detail (571 D)'!$A:$S,12,FALSE)="","",VLOOKUP(ROW()-492,'Report 1 Detail (571 D)'!$A:$S,12,FALSE))</f>
        <v/>
      </c>
      <c r="S687" s="55" t="str">
        <f>IF(VLOOKUP(ROW()-492,'Report 1 Detail (571 D)'!$A:$S,13,FALSE)="","",VLOOKUP(ROW()-492,'Report 1 Detail (571 D)'!$A:$S,13,FALSE))</f>
        <v/>
      </c>
      <c r="T687" s="55" t="str">
        <f>IF(VLOOKUP(ROW()-492,'Report 1 Detail (571 D)'!$A:$S,14,FALSE)="","",VLOOKUP(ROW()-492,'Report 1 Detail (571 D)'!$A:$S,14,FALSE))</f>
        <v/>
      </c>
      <c r="U687" s="55" t="str">
        <f>IF(VLOOKUP(ROW()-492,'Report 1 Detail (571 D)'!$A:$S,15,FALSE)="","",VLOOKUP(ROW()-492,'Report 1 Detail (571 D)'!$A:$S,15,FALSE))</f>
        <v/>
      </c>
      <c r="V687" s="55" t="str">
        <f>IF(VLOOKUP(ROW()-492,'Report 1 Detail (571 D)'!$A:$S,16,FALSE)="","",VLOOKUP(ROW()-492,'Report 1 Detail (571 D)'!$A:$S,16,FALSE))</f>
        <v/>
      </c>
      <c r="W687" s="55" t="str">
        <f>IF(VLOOKUP(ROW()-492,'Report 1 Detail (571 D)'!$A:$S,17,FALSE)="","",VLOOKUP(ROW()-492,'Report 1 Detail (571 D)'!$A:$S,17,FALSE))</f>
        <v/>
      </c>
      <c r="X687" s="104" t="str">
        <f>IF(VLOOKUP(ROW()-492,'Report 1 Detail (571 D)'!$A:$S,18,FALSE)="","",VLOOKUP(ROW()-492,'Report 1 Detail (571 D)'!$A:$S,18,FALSE))</f>
        <v/>
      </c>
      <c r="Y687" s="55" t="str">
        <f>IF(VLOOKUP(ROW()-492,'Report 1 Detail (571 D)'!$A:$S,19,FALSE)="","",VLOOKUP(ROW()-492,'Report 1 Detail (571 D)'!$A:$S,19,FALSE))</f>
        <v/>
      </c>
      <c r="Z687" s="55" t="s">
        <v>81</v>
      </c>
    </row>
    <row r="688" spans="8:26" x14ac:dyDescent="0.25">
      <c r="H688" s="55" t="str">
        <f>IF(VLOOKUP(ROW()-492,'Report 1 Detail (571 D)'!$A:$S,2,FALSE)="","",VLOOKUP(ROW()-492,'Report 1 Detail (571 D)'!$A:$S,2,FALSE))</f>
        <v/>
      </c>
      <c r="I688" s="104" t="str">
        <f>IF(VLOOKUP(ROW()-492,'Report 1 Detail (571 D)'!$A:$S,3,FALSE)="","",VLOOKUP(ROW()-492,'Report 1 Detail (571 D)'!$A:$S,3,FALSE))</f>
        <v/>
      </c>
      <c r="J688" s="55" t="str">
        <f>IF(VLOOKUP(ROW()-492,'Report 1 Detail (571 D)'!$A:$S,4,FALSE)="","",VLOOKUP(ROW()-492,'Report 1 Detail (571 D)'!$A:$S,4,FALSE))</f>
        <v/>
      </c>
      <c r="K688" s="55" t="str">
        <f>IF(VLOOKUP(ROW()-492,'Report 1 Detail (571 D)'!$A:$S,5,FALSE)="","",VLOOKUP(ROW()-492,'Report 1 Detail (571 D)'!$A:$S,5,FALSE))</f>
        <v/>
      </c>
      <c r="L688" s="55" t="str">
        <f>IF(VLOOKUP(ROW()-492,'Report 1 Detail (571 D)'!$A:$S,6,FALSE)="","",VLOOKUP(ROW()-492,'Report 1 Detail (571 D)'!$A:$S,6,FALSE))</f>
        <v/>
      </c>
      <c r="M688" s="55" t="str">
        <f>IF(VLOOKUP(ROW()-492,'Report 1 Detail (571 D)'!$A:$S,7,FALSE)="","",VLOOKUP(ROW()-492,'Report 1 Detail (571 D)'!$A:$S,7,FALSE))</f>
        <v/>
      </c>
      <c r="N688" s="55" t="str">
        <f>IF(VLOOKUP(ROW()-492,'Report 1 Detail (571 D)'!$A:$S,8,FALSE)="","",VLOOKUP(ROW()-492,'Report 1 Detail (571 D)'!$A:$S,8,FALSE))</f>
        <v/>
      </c>
      <c r="O688" s="55" t="str">
        <f>IF(VLOOKUP(ROW()-492,'Report 1 Detail (571 D)'!$A:$S,9,FALSE)="","",VLOOKUP(ROW()-492,'Report 1 Detail (571 D)'!$A:$S,9,FALSE))</f>
        <v/>
      </c>
      <c r="P688" s="55" t="str">
        <f>IF(VLOOKUP(ROW()-492,'Report 1 Detail (571 D)'!$A:$S,10,FALSE)="","",VLOOKUP(ROW()-492,'Report 1 Detail (571 D)'!$A:$S,10,FALSE))</f>
        <v/>
      </c>
      <c r="Q688" s="55" t="str">
        <f>IF(VLOOKUP(ROW()-492,'Report 1 Detail (571 D)'!$A:$S,11,FALSE)="","",VLOOKUP(ROW()-492,'Report 1 Detail (571 D)'!$A:$S,11,FALSE))</f>
        <v/>
      </c>
      <c r="R688" s="55" t="str">
        <f>IF(VLOOKUP(ROW()-492,'Report 1 Detail (571 D)'!$A:$S,12,FALSE)="","",VLOOKUP(ROW()-492,'Report 1 Detail (571 D)'!$A:$S,12,FALSE))</f>
        <v/>
      </c>
      <c r="S688" s="55" t="str">
        <f>IF(VLOOKUP(ROW()-492,'Report 1 Detail (571 D)'!$A:$S,13,FALSE)="","",VLOOKUP(ROW()-492,'Report 1 Detail (571 D)'!$A:$S,13,FALSE))</f>
        <v/>
      </c>
      <c r="T688" s="55" t="str">
        <f>IF(VLOOKUP(ROW()-492,'Report 1 Detail (571 D)'!$A:$S,14,FALSE)="","",VLOOKUP(ROW()-492,'Report 1 Detail (571 D)'!$A:$S,14,FALSE))</f>
        <v/>
      </c>
      <c r="U688" s="55" t="str">
        <f>IF(VLOOKUP(ROW()-492,'Report 1 Detail (571 D)'!$A:$S,15,FALSE)="","",VLOOKUP(ROW()-492,'Report 1 Detail (571 D)'!$A:$S,15,FALSE))</f>
        <v/>
      </c>
      <c r="V688" s="55" t="str">
        <f>IF(VLOOKUP(ROW()-492,'Report 1 Detail (571 D)'!$A:$S,16,FALSE)="","",VLOOKUP(ROW()-492,'Report 1 Detail (571 D)'!$A:$S,16,FALSE))</f>
        <v/>
      </c>
      <c r="W688" s="55" t="str">
        <f>IF(VLOOKUP(ROW()-492,'Report 1 Detail (571 D)'!$A:$S,17,FALSE)="","",VLOOKUP(ROW()-492,'Report 1 Detail (571 D)'!$A:$S,17,FALSE))</f>
        <v/>
      </c>
      <c r="X688" s="104" t="str">
        <f>IF(VLOOKUP(ROW()-492,'Report 1 Detail (571 D)'!$A:$S,18,FALSE)="","",VLOOKUP(ROW()-492,'Report 1 Detail (571 D)'!$A:$S,18,FALSE))</f>
        <v/>
      </c>
      <c r="Y688" s="55" t="str">
        <f>IF(VLOOKUP(ROW()-492,'Report 1 Detail (571 D)'!$A:$S,19,FALSE)="","",VLOOKUP(ROW()-492,'Report 1 Detail (571 D)'!$A:$S,19,FALSE))</f>
        <v/>
      </c>
      <c r="Z688" s="55" t="s">
        <v>81</v>
      </c>
    </row>
    <row r="689" spans="8:26" x14ac:dyDescent="0.25">
      <c r="H689" s="55" t="str">
        <f>IF(VLOOKUP(ROW()-492,'Report 1 Detail (571 D)'!$A:$S,2,FALSE)="","",VLOOKUP(ROW()-492,'Report 1 Detail (571 D)'!$A:$S,2,FALSE))</f>
        <v/>
      </c>
      <c r="I689" s="104" t="str">
        <f>IF(VLOOKUP(ROW()-492,'Report 1 Detail (571 D)'!$A:$S,3,FALSE)="","",VLOOKUP(ROW()-492,'Report 1 Detail (571 D)'!$A:$S,3,FALSE))</f>
        <v/>
      </c>
      <c r="J689" s="55" t="str">
        <f>IF(VLOOKUP(ROW()-492,'Report 1 Detail (571 D)'!$A:$S,4,FALSE)="","",VLOOKUP(ROW()-492,'Report 1 Detail (571 D)'!$A:$S,4,FALSE))</f>
        <v/>
      </c>
      <c r="K689" s="55" t="str">
        <f>IF(VLOOKUP(ROW()-492,'Report 1 Detail (571 D)'!$A:$S,5,FALSE)="","",VLOOKUP(ROW()-492,'Report 1 Detail (571 D)'!$A:$S,5,FALSE))</f>
        <v/>
      </c>
      <c r="L689" s="55" t="str">
        <f>IF(VLOOKUP(ROW()-492,'Report 1 Detail (571 D)'!$A:$S,6,FALSE)="","",VLOOKUP(ROW()-492,'Report 1 Detail (571 D)'!$A:$S,6,FALSE))</f>
        <v/>
      </c>
      <c r="M689" s="55" t="str">
        <f>IF(VLOOKUP(ROW()-492,'Report 1 Detail (571 D)'!$A:$S,7,FALSE)="","",VLOOKUP(ROW()-492,'Report 1 Detail (571 D)'!$A:$S,7,FALSE))</f>
        <v/>
      </c>
      <c r="N689" s="55" t="str">
        <f>IF(VLOOKUP(ROW()-492,'Report 1 Detail (571 D)'!$A:$S,8,FALSE)="","",VLOOKUP(ROW()-492,'Report 1 Detail (571 D)'!$A:$S,8,FALSE))</f>
        <v/>
      </c>
      <c r="O689" s="55" t="str">
        <f>IF(VLOOKUP(ROW()-492,'Report 1 Detail (571 D)'!$A:$S,9,FALSE)="","",VLOOKUP(ROW()-492,'Report 1 Detail (571 D)'!$A:$S,9,FALSE))</f>
        <v/>
      </c>
      <c r="P689" s="55" t="str">
        <f>IF(VLOOKUP(ROW()-492,'Report 1 Detail (571 D)'!$A:$S,10,FALSE)="","",VLOOKUP(ROW()-492,'Report 1 Detail (571 D)'!$A:$S,10,FALSE))</f>
        <v/>
      </c>
      <c r="Q689" s="55" t="str">
        <f>IF(VLOOKUP(ROW()-492,'Report 1 Detail (571 D)'!$A:$S,11,FALSE)="","",VLOOKUP(ROW()-492,'Report 1 Detail (571 D)'!$A:$S,11,FALSE))</f>
        <v/>
      </c>
      <c r="R689" s="55" t="str">
        <f>IF(VLOOKUP(ROW()-492,'Report 1 Detail (571 D)'!$A:$S,12,FALSE)="","",VLOOKUP(ROW()-492,'Report 1 Detail (571 D)'!$A:$S,12,FALSE))</f>
        <v/>
      </c>
      <c r="S689" s="55" t="str">
        <f>IF(VLOOKUP(ROW()-492,'Report 1 Detail (571 D)'!$A:$S,13,FALSE)="","",VLOOKUP(ROW()-492,'Report 1 Detail (571 D)'!$A:$S,13,FALSE))</f>
        <v/>
      </c>
      <c r="T689" s="55" t="str">
        <f>IF(VLOOKUP(ROW()-492,'Report 1 Detail (571 D)'!$A:$S,14,FALSE)="","",VLOOKUP(ROW()-492,'Report 1 Detail (571 D)'!$A:$S,14,FALSE))</f>
        <v/>
      </c>
      <c r="U689" s="55" t="str">
        <f>IF(VLOOKUP(ROW()-492,'Report 1 Detail (571 D)'!$A:$S,15,FALSE)="","",VLOOKUP(ROW()-492,'Report 1 Detail (571 D)'!$A:$S,15,FALSE))</f>
        <v/>
      </c>
      <c r="V689" s="55" t="str">
        <f>IF(VLOOKUP(ROW()-492,'Report 1 Detail (571 D)'!$A:$S,16,FALSE)="","",VLOOKUP(ROW()-492,'Report 1 Detail (571 D)'!$A:$S,16,FALSE))</f>
        <v/>
      </c>
      <c r="W689" s="55" t="str">
        <f>IF(VLOOKUP(ROW()-492,'Report 1 Detail (571 D)'!$A:$S,17,FALSE)="","",VLOOKUP(ROW()-492,'Report 1 Detail (571 D)'!$A:$S,17,FALSE))</f>
        <v/>
      </c>
      <c r="X689" s="104" t="str">
        <f>IF(VLOOKUP(ROW()-492,'Report 1 Detail (571 D)'!$A:$S,18,FALSE)="","",VLOOKUP(ROW()-492,'Report 1 Detail (571 D)'!$A:$S,18,FALSE))</f>
        <v/>
      </c>
      <c r="Y689" s="55" t="str">
        <f>IF(VLOOKUP(ROW()-492,'Report 1 Detail (571 D)'!$A:$S,19,FALSE)="","",VLOOKUP(ROW()-492,'Report 1 Detail (571 D)'!$A:$S,19,FALSE))</f>
        <v/>
      </c>
      <c r="Z689" s="55" t="s">
        <v>81</v>
      </c>
    </row>
    <row r="690" spans="8:26" x14ac:dyDescent="0.25">
      <c r="H690" s="55" t="str">
        <f>IF(VLOOKUP(ROW()-492,'Report 1 Detail (571 D)'!$A:$S,2,FALSE)="","",VLOOKUP(ROW()-492,'Report 1 Detail (571 D)'!$A:$S,2,FALSE))</f>
        <v/>
      </c>
      <c r="I690" s="104" t="str">
        <f>IF(VLOOKUP(ROW()-492,'Report 1 Detail (571 D)'!$A:$S,3,FALSE)="","",VLOOKUP(ROW()-492,'Report 1 Detail (571 D)'!$A:$S,3,FALSE))</f>
        <v/>
      </c>
      <c r="J690" s="55" t="str">
        <f>IF(VLOOKUP(ROW()-492,'Report 1 Detail (571 D)'!$A:$S,4,FALSE)="","",VLOOKUP(ROW()-492,'Report 1 Detail (571 D)'!$A:$S,4,FALSE))</f>
        <v/>
      </c>
      <c r="K690" s="55" t="str">
        <f>IF(VLOOKUP(ROW()-492,'Report 1 Detail (571 D)'!$A:$S,5,FALSE)="","",VLOOKUP(ROW()-492,'Report 1 Detail (571 D)'!$A:$S,5,FALSE))</f>
        <v/>
      </c>
      <c r="L690" s="55" t="str">
        <f>IF(VLOOKUP(ROW()-492,'Report 1 Detail (571 D)'!$A:$S,6,FALSE)="","",VLOOKUP(ROW()-492,'Report 1 Detail (571 D)'!$A:$S,6,FALSE))</f>
        <v/>
      </c>
      <c r="M690" s="55" t="str">
        <f>IF(VLOOKUP(ROW()-492,'Report 1 Detail (571 D)'!$A:$S,7,FALSE)="","",VLOOKUP(ROW()-492,'Report 1 Detail (571 D)'!$A:$S,7,FALSE))</f>
        <v/>
      </c>
      <c r="N690" s="55" t="str">
        <f>IF(VLOOKUP(ROW()-492,'Report 1 Detail (571 D)'!$A:$S,8,FALSE)="","",VLOOKUP(ROW()-492,'Report 1 Detail (571 D)'!$A:$S,8,FALSE))</f>
        <v/>
      </c>
      <c r="O690" s="55" t="str">
        <f>IF(VLOOKUP(ROW()-492,'Report 1 Detail (571 D)'!$A:$S,9,FALSE)="","",VLOOKUP(ROW()-492,'Report 1 Detail (571 D)'!$A:$S,9,FALSE))</f>
        <v/>
      </c>
      <c r="P690" s="55" t="str">
        <f>IF(VLOOKUP(ROW()-492,'Report 1 Detail (571 D)'!$A:$S,10,FALSE)="","",VLOOKUP(ROW()-492,'Report 1 Detail (571 D)'!$A:$S,10,FALSE))</f>
        <v/>
      </c>
      <c r="Q690" s="55" t="str">
        <f>IF(VLOOKUP(ROW()-492,'Report 1 Detail (571 D)'!$A:$S,11,FALSE)="","",VLOOKUP(ROW()-492,'Report 1 Detail (571 D)'!$A:$S,11,FALSE))</f>
        <v/>
      </c>
      <c r="R690" s="55" t="str">
        <f>IF(VLOOKUP(ROW()-492,'Report 1 Detail (571 D)'!$A:$S,12,FALSE)="","",VLOOKUP(ROW()-492,'Report 1 Detail (571 D)'!$A:$S,12,FALSE))</f>
        <v/>
      </c>
      <c r="S690" s="55" t="str">
        <f>IF(VLOOKUP(ROW()-492,'Report 1 Detail (571 D)'!$A:$S,13,FALSE)="","",VLOOKUP(ROW()-492,'Report 1 Detail (571 D)'!$A:$S,13,FALSE))</f>
        <v/>
      </c>
      <c r="T690" s="55" t="str">
        <f>IF(VLOOKUP(ROW()-492,'Report 1 Detail (571 D)'!$A:$S,14,FALSE)="","",VLOOKUP(ROW()-492,'Report 1 Detail (571 D)'!$A:$S,14,FALSE))</f>
        <v/>
      </c>
      <c r="U690" s="55" t="str">
        <f>IF(VLOOKUP(ROW()-492,'Report 1 Detail (571 D)'!$A:$S,15,FALSE)="","",VLOOKUP(ROW()-492,'Report 1 Detail (571 D)'!$A:$S,15,FALSE))</f>
        <v/>
      </c>
      <c r="V690" s="55" t="str">
        <f>IF(VLOOKUP(ROW()-492,'Report 1 Detail (571 D)'!$A:$S,16,FALSE)="","",VLOOKUP(ROW()-492,'Report 1 Detail (571 D)'!$A:$S,16,FALSE))</f>
        <v/>
      </c>
      <c r="W690" s="55" t="str">
        <f>IF(VLOOKUP(ROW()-492,'Report 1 Detail (571 D)'!$A:$S,17,FALSE)="","",VLOOKUP(ROW()-492,'Report 1 Detail (571 D)'!$A:$S,17,FALSE))</f>
        <v/>
      </c>
      <c r="X690" s="104" t="str">
        <f>IF(VLOOKUP(ROW()-492,'Report 1 Detail (571 D)'!$A:$S,18,FALSE)="","",VLOOKUP(ROW()-492,'Report 1 Detail (571 D)'!$A:$S,18,FALSE))</f>
        <v/>
      </c>
      <c r="Y690" s="55" t="str">
        <f>IF(VLOOKUP(ROW()-492,'Report 1 Detail (571 D)'!$A:$S,19,FALSE)="","",VLOOKUP(ROW()-492,'Report 1 Detail (571 D)'!$A:$S,19,FALSE))</f>
        <v/>
      </c>
      <c r="Z690" s="55" t="s">
        <v>81</v>
      </c>
    </row>
    <row r="691" spans="8:26" x14ac:dyDescent="0.25">
      <c r="H691" s="55" t="str">
        <f>IF(VLOOKUP(ROW()-492,'Report 1 Detail (571 D)'!$A:$S,2,FALSE)="","",VLOOKUP(ROW()-492,'Report 1 Detail (571 D)'!$A:$S,2,FALSE))</f>
        <v/>
      </c>
      <c r="I691" s="104" t="str">
        <f>IF(VLOOKUP(ROW()-492,'Report 1 Detail (571 D)'!$A:$S,3,FALSE)="","",VLOOKUP(ROW()-492,'Report 1 Detail (571 D)'!$A:$S,3,FALSE))</f>
        <v/>
      </c>
      <c r="J691" s="55" t="str">
        <f>IF(VLOOKUP(ROW()-492,'Report 1 Detail (571 D)'!$A:$S,4,FALSE)="","",VLOOKUP(ROW()-492,'Report 1 Detail (571 D)'!$A:$S,4,FALSE))</f>
        <v/>
      </c>
      <c r="K691" s="55" t="str">
        <f>IF(VLOOKUP(ROW()-492,'Report 1 Detail (571 D)'!$A:$S,5,FALSE)="","",VLOOKUP(ROW()-492,'Report 1 Detail (571 D)'!$A:$S,5,FALSE))</f>
        <v/>
      </c>
      <c r="L691" s="55" t="str">
        <f>IF(VLOOKUP(ROW()-492,'Report 1 Detail (571 D)'!$A:$S,6,FALSE)="","",VLOOKUP(ROW()-492,'Report 1 Detail (571 D)'!$A:$S,6,FALSE))</f>
        <v/>
      </c>
      <c r="M691" s="55" t="str">
        <f>IF(VLOOKUP(ROW()-492,'Report 1 Detail (571 D)'!$A:$S,7,FALSE)="","",VLOOKUP(ROW()-492,'Report 1 Detail (571 D)'!$A:$S,7,FALSE))</f>
        <v/>
      </c>
      <c r="N691" s="55" t="str">
        <f>IF(VLOOKUP(ROW()-492,'Report 1 Detail (571 D)'!$A:$S,8,FALSE)="","",VLOOKUP(ROW()-492,'Report 1 Detail (571 D)'!$A:$S,8,FALSE))</f>
        <v/>
      </c>
      <c r="O691" s="55" t="str">
        <f>IF(VLOOKUP(ROW()-492,'Report 1 Detail (571 D)'!$A:$S,9,FALSE)="","",VLOOKUP(ROW()-492,'Report 1 Detail (571 D)'!$A:$S,9,FALSE))</f>
        <v/>
      </c>
      <c r="P691" s="55" t="str">
        <f>IF(VLOOKUP(ROW()-492,'Report 1 Detail (571 D)'!$A:$S,10,FALSE)="","",VLOOKUP(ROW()-492,'Report 1 Detail (571 D)'!$A:$S,10,FALSE))</f>
        <v/>
      </c>
      <c r="Q691" s="55" t="str">
        <f>IF(VLOOKUP(ROW()-492,'Report 1 Detail (571 D)'!$A:$S,11,FALSE)="","",VLOOKUP(ROW()-492,'Report 1 Detail (571 D)'!$A:$S,11,FALSE))</f>
        <v/>
      </c>
      <c r="R691" s="55" t="str">
        <f>IF(VLOOKUP(ROW()-492,'Report 1 Detail (571 D)'!$A:$S,12,FALSE)="","",VLOOKUP(ROW()-492,'Report 1 Detail (571 D)'!$A:$S,12,FALSE))</f>
        <v/>
      </c>
      <c r="S691" s="55" t="str">
        <f>IF(VLOOKUP(ROW()-492,'Report 1 Detail (571 D)'!$A:$S,13,FALSE)="","",VLOOKUP(ROW()-492,'Report 1 Detail (571 D)'!$A:$S,13,FALSE))</f>
        <v/>
      </c>
      <c r="T691" s="55" t="str">
        <f>IF(VLOOKUP(ROW()-492,'Report 1 Detail (571 D)'!$A:$S,14,FALSE)="","",VLOOKUP(ROW()-492,'Report 1 Detail (571 D)'!$A:$S,14,FALSE))</f>
        <v/>
      </c>
      <c r="U691" s="55" t="str">
        <f>IF(VLOOKUP(ROW()-492,'Report 1 Detail (571 D)'!$A:$S,15,FALSE)="","",VLOOKUP(ROW()-492,'Report 1 Detail (571 D)'!$A:$S,15,FALSE))</f>
        <v/>
      </c>
      <c r="V691" s="55" t="str">
        <f>IF(VLOOKUP(ROW()-492,'Report 1 Detail (571 D)'!$A:$S,16,FALSE)="","",VLOOKUP(ROW()-492,'Report 1 Detail (571 D)'!$A:$S,16,FALSE))</f>
        <v/>
      </c>
      <c r="W691" s="55" t="str">
        <f>IF(VLOOKUP(ROW()-492,'Report 1 Detail (571 D)'!$A:$S,17,FALSE)="","",VLOOKUP(ROW()-492,'Report 1 Detail (571 D)'!$A:$S,17,FALSE))</f>
        <v/>
      </c>
      <c r="X691" s="104" t="str">
        <f>IF(VLOOKUP(ROW()-492,'Report 1 Detail (571 D)'!$A:$S,18,FALSE)="","",VLOOKUP(ROW()-492,'Report 1 Detail (571 D)'!$A:$S,18,FALSE))</f>
        <v/>
      </c>
      <c r="Y691" s="55" t="str">
        <f>IF(VLOOKUP(ROW()-492,'Report 1 Detail (571 D)'!$A:$S,19,FALSE)="","",VLOOKUP(ROW()-492,'Report 1 Detail (571 D)'!$A:$S,19,FALSE))</f>
        <v/>
      </c>
      <c r="Z691" s="55" t="s">
        <v>81</v>
      </c>
    </row>
    <row r="692" spans="8:26" x14ac:dyDescent="0.25">
      <c r="H692" s="55" t="str">
        <f>IF(VLOOKUP(ROW()-492,'Report 1 Detail (571 D)'!$A:$S,2,FALSE)="","",VLOOKUP(ROW()-492,'Report 1 Detail (571 D)'!$A:$S,2,FALSE))</f>
        <v/>
      </c>
      <c r="I692" s="104" t="str">
        <f>IF(VLOOKUP(ROW()-492,'Report 1 Detail (571 D)'!$A:$S,3,FALSE)="","",VLOOKUP(ROW()-492,'Report 1 Detail (571 D)'!$A:$S,3,FALSE))</f>
        <v/>
      </c>
      <c r="J692" s="55" t="str">
        <f>IF(VLOOKUP(ROW()-492,'Report 1 Detail (571 D)'!$A:$S,4,FALSE)="","",VLOOKUP(ROW()-492,'Report 1 Detail (571 D)'!$A:$S,4,FALSE))</f>
        <v/>
      </c>
      <c r="K692" s="55" t="str">
        <f>IF(VLOOKUP(ROW()-492,'Report 1 Detail (571 D)'!$A:$S,5,FALSE)="","",VLOOKUP(ROW()-492,'Report 1 Detail (571 D)'!$A:$S,5,FALSE))</f>
        <v/>
      </c>
      <c r="L692" s="55" t="str">
        <f>IF(VLOOKUP(ROW()-492,'Report 1 Detail (571 D)'!$A:$S,6,FALSE)="","",VLOOKUP(ROW()-492,'Report 1 Detail (571 D)'!$A:$S,6,FALSE))</f>
        <v/>
      </c>
      <c r="M692" s="55" t="str">
        <f>IF(VLOOKUP(ROW()-492,'Report 1 Detail (571 D)'!$A:$S,7,FALSE)="","",VLOOKUP(ROW()-492,'Report 1 Detail (571 D)'!$A:$S,7,FALSE))</f>
        <v/>
      </c>
      <c r="N692" s="55" t="str">
        <f>IF(VLOOKUP(ROW()-492,'Report 1 Detail (571 D)'!$A:$S,8,FALSE)="","",VLOOKUP(ROW()-492,'Report 1 Detail (571 D)'!$A:$S,8,FALSE))</f>
        <v/>
      </c>
      <c r="O692" s="55" t="str">
        <f>IF(VLOOKUP(ROW()-492,'Report 1 Detail (571 D)'!$A:$S,9,FALSE)="","",VLOOKUP(ROW()-492,'Report 1 Detail (571 D)'!$A:$S,9,FALSE))</f>
        <v/>
      </c>
      <c r="P692" s="55" t="str">
        <f>IF(VLOOKUP(ROW()-492,'Report 1 Detail (571 D)'!$A:$S,10,FALSE)="","",VLOOKUP(ROW()-492,'Report 1 Detail (571 D)'!$A:$S,10,FALSE))</f>
        <v/>
      </c>
      <c r="Q692" s="55" t="str">
        <f>IF(VLOOKUP(ROW()-492,'Report 1 Detail (571 D)'!$A:$S,11,FALSE)="","",VLOOKUP(ROW()-492,'Report 1 Detail (571 D)'!$A:$S,11,FALSE))</f>
        <v/>
      </c>
      <c r="R692" s="55" t="str">
        <f>IF(VLOOKUP(ROW()-492,'Report 1 Detail (571 D)'!$A:$S,12,FALSE)="","",VLOOKUP(ROW()-492,'Report 1 Detail (571 D)'!$A:$S,12,FALSE))</f>
        <v/>
      </c>
      <c r="S692" s="55" t="str">
        <f>IF(VLOOKUP(ROW()-492,'Report 1 Detail (571 D)'!$A:$S,13,FALSE)="","",VLOOKUP(ROW()-492,'Report 1 Detail (571 D)'!$A:$S,13,FALSE))</f>
        <v/>
      </c>
      <c r="T692" s="55" t="str">
        <f>IF(VLOOKUP(ROW()-492,'Report 1 Detail (571 D)'!$A:$S,14,FALSE)="","",VLOOKUP(ROW()-492,'Report 1 Detail (571 D)'!$A:$S,14,FALSE))</f>
        <v/>
      </c>
      <c r="U692" s="55" t="str">
        <f>IF(VLOOKUP(ROW()-492,'Report 1 Detail (571 D)'!$A:$S,15,FALSE)="","",VLOOKUP(ROW()-492,'Report 1 Detail (571 D)'!$A:$S,15,FALSE))</f>
        <v/>
      </c>
      <c r="V692" s="55" t="str">
        <f>IF(VLOOKUP(ROW()-492,'Report 1 Detail (571 D)'!$A:$S,16,FALSE)="","",VLOOKUP(ROW()-492,'Report 1 Detail (571 D)'!$A:$S,16,FALSE))</f>
        <v/>
      </c>
      <c r="W692" s="55" t="str">
        <f>IF(VLOOKUP(ROW()-492,'Report 1 Detail (571 D)'!$A:$S,17,FALSE)="","",VLOOKUP(ROW()-492,'Report 1 Detail (571 D)'!$A:$S,17,FALSE))</f>
        <v/>
      </c>
      <c r="X692" s="104" t="str">
        <f>IF(VLOOKUP(ROW()-492,'Report 1 Detail (571 D)'!$A:$S,18,FALSE)="","",VLOOKUP(ROW()-492,'Report 1 Detail (571 D)'!$A:$S,18,FALSE))</f>
        <v/>
      </c>
      <c r="Y692" s="55" t="str">
        <f>IF(VLOOKUP(ROW()-492,'Report 1 Detail (571 D)'!$A:$S,19,FALSE)="","",VLOOKUP(ROW()-492,'Report 1 Detail (571 D)'!$A:$S,19,FALSE))</f>
        <v/>
      </c>
      <c r="Z692" s="55" t="s">
        <v>81</v>
      </c>
    </row>
    <row r="693" spans="8:26" x14ac:dyDescent="0.25">
      <c r="H693" s="55" t="str">
        <f>IF(VLOOKUP(ROW()-492,'Report 1 Detail (571 D)'!$A:$S,2,FALSE)="","",VLOOKUP(ROW()-492,'Report 1 Detail (571 D)'!$A:$S,2,FALSE))</f>
        <v/>
      </c>
      <c r="I693" s="104" t="str">
        <f>IF(VLOOKUP(ROW()-492,'Report 1 Detail (571 D)'!$A:$S,3,FALSE)="","",VLOOKUP(ROW()-492,'Report 1 Detail (571 D)'!$A:$S,3,FALSE))</f>
        <v/>
      </c>
      <c r="J693" s="55" t="str">
        <f>IF(VLOOKUP(ROW()-492,'Report 1 Detail (571 D)'!$A:$S,4,FALSE)="","",VLOOKUP(ROW()-492,'Report 1 Detail (571 D)'!$A:$S,4,FALSE))</f>
        <v/>
      </c>
      <c r="K693" s="55" t="str">
        <f>IF(VLOOKUP(ROW()-492,'Report 1 Detail (571 D)'!$A:$S,5,FALSE)="","",VLOOKUP(ROW()-492,'Report 1 Detail (571 D)'!$A:$S,5,FALSE))</f>
        <v/>
      </c>
      <c r="L693" s="55" t="str">
        <f>IF(VLOOKUP(ROW()-492,'Report 1 Detail (571 D)'!$A:$S,6,FALSE)="","",VLOOKUP(ROW()-492,'Report 1 Detail (571 D)'!$A:$S,6,FALSE))</f>
        <v/>
      </c>
      <c r="M693" s="55" t="str">
        <f>IF(VLOOKUP(ROW()-492,'Report 1 Detail (571 D)'!$A:$S,7,FALSE)="","",VLOOKUP(ROW()-492,'Report 1 Detail (571 D)'!$A:$S,7,FALSE))</f>
        <v/>
      </c>
      <c r="N693" s="55" t="str">
        <f>IF(VLOOKUP(ROW()-492,'Report 1 Detail (571 D)'!$A:$S,8,FALSE)="","",VLOOKUP(ROW()-492,'Report 1 Detail (571 D)'!$A:$S,8,FALSE))</f>
        <v/>
      </c>
      <c r="O693" s="55" t="str">
        <f>IF(VLOOKUP(ROW()-492,'Report 1 Detail (571 D)'!$A:$S,9,FALSE)="","",VLOOKUP(ROW()-492,'Report 1 Detail (571 D)'!$A:$S,9,FALSE))</f>
        <v/>
      </c>
      <c r="P693" s="55" t="str">
        <f>IF(VLOOKUP(ROW()-492,'Report 1 Detail (571 D)'!$A:$S,10,FALSE)="","",VLOOKUP(ROW()-492,'Report 1 Detail (571 D)'!$A:$S,10,FALSE))</f>
        <v/>
      </c>
      <c r="Q693" s="55" t="str">
        <f>IF(VLOOKUP(ROW()-492,'Report 1 Detail (571 D)'!$A:$S,11,FALSE)="","",VLOOKUP(ROW()-492,'Report 1 Detail (571 D)'!$A:$S,11,FALSE))</f>
        <v/>
      </c>
      <c r="R693" s="55" t="str">
        <f>IF(VLOOKUP(ROW()-492,'Report 1 Detail (571 D)'!$A:$S,12,FALSE)="","",VLOOKUP(ROW()-492,'Report 1 Detail (571 D)'!$A:$S,12,FALSE))</f>
        <v/>
      </c>
      <c r="S693" s="55" t="str">
        <f>IF(VLOOKUP(ROW()-492,'Report 1 Detail (571 D)'!$A:$S,13,FALSE)="","",VLOOKUP(ROW()-492,'Report 1 Detail (571 D)'!$A:$S,13,FALSE))</f>
        <v/>
      </c>
      <c r="T693" s="55" t="str">
        <f>IF(VLOOKUP(ROW()-492,'Report 1 Detail (571 D)'!$A:$S,14,FALSE)="","",VLOOKUP(ROW()-492,'Report 1 Detail (571 D)'!$A:$S,14,FALSE))</f>
        <v/>
      </c>
      <c r="U693" s="55" t="str">
        <f>IF(VLOOKUP(ROW()-492,'Report 1 Detail (571 D)'!$A:$S,15,FALSE)="","",VLOOKUP(ROW()-492,'Report 1 Detail (571 D)'!$A:$S,15,FALSE))</f>
        <v/>
      </c>
      <c r="V693" s="55" t="str">
        <f>IF(VLOOKUP(ROW()-492,'Report 1 Detail (571 D)'!$A:$S,16,FALSE)="","",VLOOKUP(ROW()-492,'Report 1 Detail (571 D)'!$A:$S,16,FALSE))</f>
        <v/>
      </c>
      <c r="W693" s="55" t="str">
        <f>IF(VLOOKUP(ROW()-492,'Report 1 Detail (571 D)'!$A:$S,17,FALSE)="","",VLOOKUP(ROW()-492,'Report 1 Detail (571 D)'!$A:$S,17,FALSE))</f>
        <v/>
      </c>
      <c r="X693" s="104" t="str">
        <f>IF(VLOOKUP(ROW()-492,'Report 1 Detail (571 D)'!$A:$S,18,FALSE)="","",VLOOKUP(ROW()-492,'Report 1 Detail (571 D)'!$A:$S,18,FALSE))</f>
        <v/>
      </c>
      <c r="Y693" s="55" t="str">
        <f>IF(VLOOKUP(ROW()-492,'Report 1 Detail (571 D)'!$A:$S,19,FALSE)="","",VLOOKUP(ROW()-492,'Report 1 Detail (571 D)'!$A:$S,19,FALSE))</f>
        <v/>
      </c>
      <c r="Z693" s="55" t="s">
        <v>81</v>
      </c>
    </row>
    <row r="694" spans="8:26" x14ac:dyDescent="0.25">
      <c r="H694" s="55" t="str">
        <f>IF(VLOOKUP(ROW()-492,'Report 1 Detail (571 D)'!$A:$S,2,FALSE)="","",VLOOKUP(ROW()-492,'Report 1 Detail (571 D)'!$A:$S,2,FALSE))</f>
        <v/>
      </c>
      <c r="I694" s="104" t="str">
        <f>IF(VLOOKUP(ROW()-492,'Report 1 Detail (571 D)'!$A:$S,3,FALSE)="","",VLOOKUP(ROW()-492,'Report 1 Detail (571 D)'!$A:$S,3,FALSE))</f>
        <v/>
      </c>
      <c r="J694" s="55" t="str">
        <f>IF(VLOOKUP(ROW()-492,'Report 1 Detail (571 D)'!$A:$S,4,FALSE)="","",VLOOKUP(ROW()-492,'Report 1 Detail (571 D)'!$A:$S,4,FALSE))</f>
        <v/>
      </c>
      <c r="K694" s="55" t="str">
        <f>IF(VLOOKUP(ROW()-492,'Report 1 Detail (571 D)'!$A:$S,5,FALSE)="","",VLOOKUP(ROW()-492,'Report 1 Detail (571 D)'!$A:$S,5,FALSE))</f>
        <v/>
      </c>
      <c r="L694" s="55" t="str">
        <f>IF(VLOOKUP(ROW()-492,'Report 1 Detail (571 D)'!$A:$S,6,FALSE)="","",VLOOKUP(ROW()-492,'Report 1 Detail (571 D)'!$A:$S,6,FALSE))</f>
        <v/>
      </c>
      <c r="M694" s="55" t="str">
        <f>IF(VLOOKUP(ROW()-492,'Report 1 Detail (571 D)'!$A:$S,7,FALSE)="","",VLOOKUP(ROW()-492,'Report 1 Detail (571 D)'!$A:$S,7,FALSE))</f>
        <v/>
      </c>
      <c r="N694" s="55" t="str">
        <f>IF(VLOOKUP(ROW()-492,'Report 1 Detail (571 D)'!$A:$S,8,FALSE)="","",VLOOKUP(ROW()-492,'Report 1 Detail (571 D)'!$A:$S,8,FALSE))</f>
        <v/>
      </c>
      <c r="O694" s="55" t="str">
        <f>IF(VLOOKUP(ROW()-492,'Report 1 Detail (571 D)'!$A:$S,9,FALSE)="","",VLOOKUP(ROW()-492,'Report 1 Detail (571 D)'!$A:$S,9,FALSE))</f>
        <v/>
      </c>
      <c r="P694" s="55" t="str">
        <f>IF(VLOOKUP(ROW()-492,'Report 1 Detail (571 D)'!$A:$S,10,FALSE)="","",VLOOKUP(ROW()-492,'Report 1 Detail (571 D)'!$A:$S,10,FALSE))</f>
        <v/>
      </c>
      <c r="Q694" s="55" t="str">
        <f>IF(VLOOKUP(ROW()-492,'Report 1 Detail (571 D)'!$A:$S,11,FALSE)="","",VLOOKUP(ROW()-492,'Report 1 Detail (571 D)'!$A:$S,11,FALSE))</f>
        <v/>
      </c>
      <c r="R694" s="55" t="str">
        <f>IF(VLOOKUP(ROW()-492,'Report 1 Detail (571 D)'!$A:$S,12,FALSE)="","",VLOOKUP(ROW()-492,'Report 1 Detail (571 D)'!$A:$S,12,FALSE))</f>
        <v/>
      </c>
      <c r="S694" s="55" t="str">
        <f>IF(VLOOKUP(ROW()-492,'Report 1 Detail (571 D)'!$A:$S,13,FALSE)="","",VLOOKUP(ROW()-492,'Report 1 Detail (571 D)'!$A:$S,13,FALSE))</f>
        <v/>
      </c>
      <c r="T694" s="55" t="str">
        <f>IF(VLOOKUP(ROW()-492,'Report 1 Detail (571 D)'!$A:$S,14,FALSE)="","",VLOOKUP(ROW()-492,'Report 1 Detail (571 D)'!$A:$S,14,FALSE))</f>
        <v/>
      </c>
      <c r="U694" s="55" t="str">
        <f>IF(VLOOKUP(ROW()-492,'Report 1 Detail (571 D)'!$A:$S,15,FALSE)="","",VLOOKUP(ROW()-492,'Report 1 Detail (571 D)'!$A:$S,15,FALSE))</f>
        <v/>
      </c>
      <c r="V694" s="55" t="str">
        <f>IF(VLOOKUP(ROW()-492,'Report 1 Detail (571 D)'!$A:$S,16,FALSE)="","",VLOOKUP(ROW()-492,'Report 1 Detail (571 D)'!$A:$S,16,FALSE))</f>
        <v/>
      </c>
      <c r="W694" s="55" t="str">
        <f>IF(VLOOKUP(ROW()-492,'Report 1 Detail (571 D)'!$A:$S,17,FALSE)="","",VLOOKUP(ROW()-492,'Report 1 Detail (571 D)'!$A:$S,17,FALSE))</f>
        <v/>
      </c>
      <c r="X694" s="104" t="str">
        <f>IF(VLOOKUP(ROW()-492,'Report 1 Detail (571 D)'!$A:$S,18,FALSE)="","",VLOOKUP(ROW()-492,'Report 1 Detail (571 D)'!$A:$S,18,FALSE))</f>
        <v/>
      </c>
      <c r="Y694" s="55" t="str">
        <f>IF(VLOOKUP(ROW()-492,'Report 1 Detail (571 D)'!$A:$S,19,FALSE)="","",VLOOKUP(ROW()-492,'Report 1 Detail (571 D)'!$A:$S,19,FALSE))</f>
        <v/>
      </c>
      <c r="Z694" s="55" t="s">
        <v>81</v>
      </c>
    </row>
    <row r="695" spans="8:26" x14ac:dyDescent="0.25">
      <c r="H695" s="55" t="str">
        <f>IF(VLOOKUP(ROW()-492,'Report 1 Detail (571 D)'!$A:$S,2,FALSE)="","",VLOOKUP(ROW()-492,'Report 1 Detail (571 D)'!$A:$S,2,FALSE))</f>
        <v/>
      </c>
      <c r="I695" s="104" t="str">
        <f>IF(VLOOKUP(ROW()-492,'Report 1 Detail (571 D)'!$A:$S,3,FALSE)="","",VLOOKUP(ROW()-492,'Report 1 Detail (571 D)'!$A:$S,3,FALSE))</f>
        <v/>
      </c>
      <c r="J695" s="55" t="str">
        <f>IF(VLOOKUP(ROW()-492,'Report 1 Detail (571 D)'!$A:$S,4,FALSE)="","",VLOOKUP(ROW()-492,'Report 1 Detail (571 D)'!$A:$S,4,FALSE))</f>
        <v/>
      </c>
      <c r="K695" s="55" t="str">
        <f>IF(VLOOKUP(ROW()-492,'Report 1 Detail (571 D)'!$A:$S,5,FALSE)="","",VLOOKUP(ROW()-492,'Report 1 Detail (571 D)'!$A:$S,5,FALSE))</f>
        <v/>
      </c>
      <c r="L695" s="55" t="str">
        <f>IF(VLOOKUP(ROW()-492,'Report 1 Detail (571 D)'!$A:$S,6,FALSE)="","",VLOOKUP(ROW()-492,'Report 1 Detail (571 D)'!$A:$S,6,FALSE))</f>
        <v/>
      </c>
      <c r="M695" s="55" t="str">
        <f>IF(VLOOKUP(ROW()-492,'Report 1 Detail (571 D)'!$A:$S,7,FALSE)="","",VLOOKUP(ROW()-492,'Report 1 Detail (571 D)'!$A:$S,7,FALSE))</f>
        <v/>
      </c>
      <c r="N695" s="55" t="str">
        <f>IF(VLOOKUP(ROW()-492,'Report 1 Detail (571 D)'!$A:$S,8,FALSE)="","",VLOOKUP(ROW()-492,'Report 1 Detail (571 D)'!$A:$S,8,FALSE))</f>
        <v/>
      </c>
      <c r="O695" s="55" t="str">
        <f>IF(VLOOKUP(ROW()-492,'Report 1 Detail (571 D)'!$A:$S,9,FALSE)="","",VLOOKUP(ROW()-492,'Report 1 Detail (571 D)'!$A:$S,9,FALSE))</f>
        <v/>
      </c>
      <c r="P695" s="55" t="str">
        <f>IF(VLOOKUP(ROW()-492,'Report 1 Detail (571 D)'!$A:$S,10,FALSE)="","",VLOOKUP(ROW()-492,'Report 1 Detail (571 D)'!$A:$S,10,FALSE))</f>
        <v/>
      </c>
      <c r="Q695" s="55" t="str">
        <f>IF(VLOOKUP(ROW()-492,'Report 1 Detail (571 D)'!$A:$S,11,FALSE)="","",VLOOKUP(ROW()-492,'Report 1 Detail (571 D)'!$A:$S,11,FALSE))</f>
        <v/>
      </c>
      <c r="R695" s="55" t="str">
        <f>IF(VLOOKUP(ROW()-492,'Report 1 Detail (571 D)'!$A:$S,12,FALSE)="","",VLOOKUP(ROW()-492,'Report 1 Detail (571 D)'!$A:$S,12,FALSE))</f>
        <v/>
      </c>
      <c r="S695" s="55" t="str">
        <f>IF(VLOOKUP(ROW()-492,'Report 1 Detail (571 D)'!$A:$S,13,FALSE)="","",VLOOKUP(ROW()-492,'Report 1 Detail (571 D)'!$A:$S,13,FALSE))</f>
        <v/>
      </c>
      <c r="T695" s="55" t="str">
        <f>IF(VLOOKUP(ROW()-492,'Report 1 Detail (571 D)'!$A:$S,14,FALSE)="","",VLOOKUP(ROW()-492,'Report 1 Detail (571 D)'!$A:$S,14,FALSE))</f>
        <v/>
      </c>
      <c r="U695" s="55" t="str">
        <f>IF(VLOOKUP(ROW()-492,'Report 1 Detail (571 D)'!$A:$S,15,FALSE)="","",VLOOKUP(ROW()-492,'Report 1 Detail (571 D)'!$A:$S,15,FALSE))</f>
        <v/>
      </c>
      <c r="V695" s="55" t="str">
        <f>IF(VLOOKUP(ROW()-492,'Report 1 Detail (571 D)'!$A:$S,16,FALSE)="","",VLOOKUP(ROW()-492,'Report 1 Detail (571 D)'!$A:$S,16,FALSE))</f>
        <v/>
      </c>
      <c r="W695" s="55" t="str">
        <f>IF(VLOOKUP(ROW()-492,'Report 1 Detail (571 D)'!$A:$S,17,FALSE)="","",VLOOKUP(ROW()-492,'Report 1 Detail (571 D)'!$A:$S,17,FALSE))</f>
        <v/>
      </c>
      <c r="X695" s="104" t="str">
        <f>IF(VLOOKUP(ROW()-492,'Report 1 Detail (571 D)'!$A:$S,18,FALSE)="","",VLOOKUP(ROW()-492,'Report 1 Detail (571 D)'!$A:$S,18,FALSE))</f>
        <v/>
      </c>
      <c r="Y695" s="55" t="str">
        <f>IF(VLOOKUP(ROW()-492,'Report 1 Detail (571 D)'!$A:$S,19,FALSE)="","",VLOOKUP(ROW()-492,'Report 1 Detail (571 D)'!$A:$S,19,FALSE))</f>
        <v/>
      </c>
      <c r="Z695" s="55" t="s">
        <v>81</v>
      </c>
    </row>
    <row r="696" spans="8:26" x14ac:dyDescent="0.25">
      <c r="H696" s="55" t="str">
        <f>IF(VLOOKUP(ROW()-492,'Report 1 Detail (571 D)'!$A:$S,2,FALSE)="","",VLOOKUP(ROW()-492,'Report 1 Detail (571 D)'!$A:$S,2,FALSE))</f>
        <v/>
      </c>
      <c r="I696" s="104" t="str">
        <f>IF(VLOOKUP(ROW()-492,'Report 1 Detail (571 D)'!$A:$S,3,FALSE)="","",VLOOKUP(ROW()-492,'Report 1 Detail (571 D)'!$A:$S,3,FALSE))</f>
        <v/>
      </c>
      <c r="J696" s="55" t="str">
        <f>IF(VLOOKUP(ROW()-492,'Report 1 Detail (571 D)'!$A:$S,4,FALSE)="","",VLOOKUP(ROW()-492,'Report 1 Detail (571 D)'!$A:$S,4,FALSE))</f>
        <v/>
      </c>
      <c r="K696" s="55" t="str">
        <f>IF(VLOOKUP(ROW()-492,'Report 1 Detail (571 D)'!$A:$S,5,FALSE)="","",VLOOKUP(ROW()-492,'Report 1 Detail (571 D)'!$A:$S,5,FALSE))</f>
        <v/>
      </c>
      <c r="L696" s="55" t="str">
        <f>IF(VLOOKUP(ROW()-492,'Report 1 Detail (571 D)'!$A:$S,6,FALSE)="","",VLOOKUP(ROW()-492,'Report 1 Detail (571 D)'!$A:$S,6,FALSE))</f>
        <v/>
      </c>
      <c r="M696" s="55" t="str">
        <f>IF(VLOOKUP(ROW()-492,'Report 1 Detail (571 D)'!$A:$S,7,FALSE)="","",VLOOKUP(ROW()-492,'Report 1 Detail (571 D)'!$A:$S,7,FALSE))</f>
        <v/>
      </c>
      <c r="N696" s="55" t="str">
        <f>IF(VLOOKUP(ROW()-492,'Report 1 Detail (571 D)'!$A:$S,8,FALSE)="","",VLOOKUP(ROW()-492,'Report 1 Detail (571 D)'!$A:$S,8,FALSE))</f>
        <v/>
      </c>
      <c r="O696" s="55" t="str">
        <f>IF(VLOOKUP(ROW()-492,'Report 1 Detail (571 D)'!$A:$S,9,FALSE)="","",VLOOKUP(ROW()-492,'Report 1 Detail (571 D)'!$A:$S,9,FALSE))</f>
        <v/>
      </c>
      <c r="P696" s="55" t="str">
        <f>IF(VLOOKUP(ROW()-492,'Report 1 Detail (571 D)'!$A:$S,10,FALSE)="","",VLOOKUP(ROW()-492,'Report 1 Detail (571 D)'!$A:$S,10,FALSE))</f>
        <v/>
      </c>
      <c r="Q696" s="55" t="str">
        <f>IF(VLOOKUP(ROW()-492,'Report 1 Detail (571 D)'!$A:$S,11,FALSE)="","",VLOOKUP(ROW()-492,'Report 1 Detail (571 D)'!$A:$S,11,FALSE))</f>
        <v/>
      </c>
      <c r="R696" s="55" t="str">
        <f>IF(VLOOKUP(ROW()-492,'Report 1 Detail (571 D)'!$A:$S,12,FALSE)="","",VLOOKUP(ROW()-492,'Report 1 Detail (571 D)'!$A:$S,12,FALSE))</f>
        <v/>
      </c>
      <c r="S696" s="55" t="str">
        <f>IF(VLOOKUP(ROW()-492,'Report 1 Detail (571 D)'!$A:$S,13,FALSE)="","",VLOOKUP(ROW()-492,'Report 1 Detail (571 D)'!$A:$S,13,FALSE))</f>
        <v/>
      </c>
      <c r="T696" s="55" t="str">
        <f>IF(VLOOKUP(ROW()-492,'Report 1 Detail (571 D)'!$A:$S,14,FALSE)="","",VLOOKUP(ROW()-492,'Report 1 Detail (571 D)'!$A:$S,14,FALSE))</f>
        <v/>
      </c>
      <c r="U696" s="55" t="str">
        <f>IF(VLOOKUP(ROW()-492,'Report 1 Detail (571 D)'!$A:$S,15,FALSE)="","",VLOOKUP(ROW()-492,'Report 1 Detail (571 D)'!$A:$S,15,FALSE))</f>
        <v/>
      </c>
      <c r="V696" s="55" t="str">
        <f>IF(VLOOKUP(ROW()-492,'Report 1 Detail (571 D)'!$A:$S,16,FALSE)="","",VLOOKUP(ROW()-492,'Report 1 Detail (571 D)'!$A:$S,16,FALSE))</f>
        <v/>
      </c>
      <c r="W696" s="55" t="str">
        <f>IF(VLOOKUP(ROW()-492,'Report 1 Detail (571 D)'!$A:$S,17,FALSE)="","",VLOOKUP(ROW()-492,'Report 1 Detail (571 D)'!$A:$S,17,FALSE))</f>
        <v/>
      </c>
      <c r="X696" s="104" t="str">
        <f>IF(VLOOKUP(ROW()-492,'Report 1 Detail (571 D)'!$A:$S,18,FALSE)="","",VLOOKUP(ROW()-492,'Report 1 Detail (571 D)'!$A:$S,18,FALSE))</f>
        <v/>
      </c>
      <c r="Y696" s="55" t="str">
        <f>IF(VLOOKUP(ROW()-492,'Report 1 Detail (571 D)'!$A:$S,19,FALSE)="","",VLOOKUP(ROW()-492,'Report 1 Detail (571 D)'!$A:$S,19,FALSE))</f>
        <v/>
      </c>
      <c r="Z696" s="55" t="s">
        <v>81</v>
      </c>
    </row>
    <row r="697" spans="8:26" x14ac:dyDescent="0.25">
      <c r="H697" s="55" t="str">
        <f>IF(VLOOKUP(ROW()-492,'Report 1 Detail (571 D)'!$A:$S,2,FALSE)="","",VLOOKUP(ROW()-492,'Report 1 Detail (571 D)'!$A:$S,2,FALSE))</f>
        <v/>
      </c>
      <c r="I697" s="104" t="str">
        <f>IF(VLOOKUP(ROW()-492,'Report 1 Detail (571 D)'!$A:$S,3,FALSE)="","",VLOOKUP(ROW()-492,'Report 1 Detail (571 D)'!$A:$S,3,FALSE))</f>
        <v/>
      </c>
      <c r="J697" s="55" t="str">
        <f>IF(VLOOKUP(ROW()-492,'Report 1 Detail (571 D)'!$A:$S,4,FALSE)="","",VLOOKUP(ROW()-492,'Report 1 Detail (571 D)'!$A:$S,4,FALSE))</f>
        <v/>
      </c>
      <c r="K697" s="55" t="str">
        <f>IF(VLOOKUP(ROW()-492,'Report 1 Detail (571 D)'!$A:$S,5,FALSE)="","",VLOOKUP(ROW()-492,'Report 1 Detail (571 D)'!$A:$S,5,FALSE))</f>
        <v/>
      </c>
      <c r="L697" s="55" t="str">
        <f>IF(VLOOKUP(ROW()-492,'Report 1 Detail (571 D)'!$A:$S,6,FALSE)="","",VLOOKUP(ROW()-492,'Report 1 Detail (571 D)'!$A:$S,6,FALSE))</f>
        <v/>
      </c>
      <c r="M697" s="55" t="str">
        <f>IF(VLOOKUP(ROW()-492,'Report 1 Detail (571 D)'!$A:$S,7,FALSE)="","",VLOOKUP(ROW()-492,'Report 1 Detail (571 D)'!$A:$S,7,FALSE))</f>
        <v/>
      </c>
      <c r="N697" s="55" t="str">
        <f>IF(VLOOKUP(ROW()-492,'Report 1 Detail (571 D)'!$A:$S,8,FALSE)="","",VLOOKUP(ROW()-492,'Report 1 Detail (571 D)'!$A:$S,8,FALSE))</f>
        <v/>
      </c>
      <c r="O697" s="55" t="str">
        <f>IF(VLOOKUP(ROW()-492,'Report 1 Detail (571 D)'!$A:$S,9,FALSE)="","",VLOOKUP(ROW()-492,'Report 1 Detail (571 D)'!$A:$S,9,FALSE))</f>
        <v/>
      </c>
      <c r="P697" s="55" t="str">
        <f>IF(VLOOKUP(ROW()-492,'Report 1 Detail (571 D)'!$A:$S,10,FALSE)="","",VLOOKUP(ROW()-492,'Report 1 Detail (571 D)'!$A:$S,10,FALSE))</f>
        <v/>
      </c>
      <c r="Q697" s="55" t="str">
        <f>IF(VLOOKUP(ROW()-492,'Report 1 Detail (571 D)'!$A:$S,11,FALSE)="","",VLOOKUP(ROW()-492,'Report 1 Detail (571 D)'!$A:$S,11,FALSE))</f>
        <v/>
      </c>
      <c r="R697" s="55" t="str">
        <f>IF(VLOOKUP(ROW()-492,'Report 1 Detail (571 D)'!$A:$S,12,FALSE)="","",VLOOKUP(ROW()-492,'Report 1 Detail (571 D)'!$A:$S,12,FALSE))</f>
        <v/>
      </c>
      <c r="S697" s="55" t="str">
        <f>IF(VLOOKUP(ROW()-492,'Report 1 Detail (571 D)'!$A:$S,13,FALSE)="","",VLOOKUP(ROW()-492,'Report 1 Detail (571 D)'!$A:$S,13,FALSE))</f>
        <v/>
      </c>
      <c r="T697" s="55" t="str">
        <f>IF(VLOOKUP(ROW()-492,'Report 1 Detail (571 D)'!$A:$S,14,FALSE)="","",VLOOKUP(ROW()-492,'Report 1 Detail (571 D)'!$A:$S,14,FALSE))</f>
        <v/>
      </c>
      <c r="U697" s="55" t="str">
        <f>IF(VLOOKUP(ROW()-492,'Report 1 Detail (571 D)'!$A:$S,15,FALSE)="","",VLOOKUP(ROW()-492,'Report 1 Detail (571 D)'!$A:$S,15,FALSE))</f>
        <v/>
      </c>
      <c r="V697" s="55" t="str">
        <f>IF(VLOOKUP(ROW()-492,'Report 1 Detail (571 D)'!$A:$S,16,FALSE)="","",VLOOKUP(ROW()-492,'Report 1 Detail (571 D)'!$A:$S,16,FALSE))</f>
        <v/>
      </c>
      <c r="W697" s="55" t="str">
        <f>IF(VLOOKUP(ROW()-492,'Report 1 Detail (571 D)'!$A:$S,17,FALSE)="","",VLOOKUP(ROW()-492,'Report 1 Detail (571 D)'!$A:$S,17,FALSE))</f>
        <v/>
      </c>
      <c r="X697" s="104" t="str">
        <f>IF(VLOOKUP(ROW()-492,'Report 1 Detail (571 D)'!$A:$S,18,FALSE)="","",VLOOKUP(ROW()-492,'Report 1 Detail (571 D)'!$A:$S,18,FALSE))</f>
        <v/>
      </c>
      <c r="Y697" s="55" t="str">
        <f>IF(VLOOKUP(ROW()-492,'Report 1 Detail (571 D)'!$A:$S,19,FALSE)="","",VLOOKUP(ROW()-492,'Report 1 Detail (571 D)'!$A:$S,19,FALSE))</f>
        <v/>
      </c>
      <c r="Z697" s="55" t="s">
        <v>81</v>
      </c>
    </row>
    <row r="698" spans="8:26" x14ac:dyDescent="0.25">
      <c r="H698" s="55" t="str">
        <f>IF(VLOOKUP(ROW()-492,'Report 1 Detail (571 D)'!$A:$S,2,FALSE)="","",VLOOKUP(ROW()-492,'Report 1 Detail (571 D)'!$A:$S,2,FALSE))</f>
        <v/>
      </c>
      <c r="I698" s="104" t="str">
        <f>IF(VLOOKUP(ROW()-492,'Report 1 Detail (571 D)'!$A:$S,3,FALSE)="","",VLOOKUP(ROW()-492,'Report 1 Detail (571 D)'!$A:$S,3,FALSE))</f>
        <v/>
      </c>
      <c r="J698" s="55" t="str">
        <f>IF(VLOOKUP(ROW()-492,'Report 1 Detail (571 D)'!$A:$S,4,FALSE)="","",VLOOKUP(ROW()-492,'Report 1 Detail (571 D)'!$A:$S,4,FALSE))</f>
        <v/>
      </c>
      <c r="K698" s="55" t="str">
        <f>IF(VLOOKUP(ROW()-492,'Report 1 Detail (571 D)'!$A:$S,5,FALSE)="","",VLOOKUP(ROW()-492,'Report 1 Detail (571 D)'!$A:$S,5,FALSE))</f>
        <v/>
      </c>
      <c r="L698" s="55" t="str">
        <f>IF(VLOOKUP(ROW()-492,'Report 1 Detail (571 D)'!$A:$S,6,FALSE)="","",VLOOKUP(ROW()-492,'Report 1 Detail (571 D)'!$A:$S,6,FALSE))</f>
        <v/>
      </c>
      <c r="M698" s="55" t="str">
        <f>IF(VLOOKUP(ROW()-492,'Report 1 Detail (571 D)'!$A:$S,7,FALSE)="","",VLOOKUP(ROW()-492,'Report 1 Detail (571 D)'!$A:$S,7,FALSE))</f>
        <v/>
      </c>
      <c r="N698" s="55" t="str">
        <f>IF(VLOOKUP(ROW()-492,'Report 1 Detail (571 D)'!$A:$S,8,FALSE)="","",VLOOKUP(ROW()-492,'Report 1 Detail (571 D)'!$A:$S,8,FALSE))</f>
        <v/>
      </c>
      <c r="O698" s="55" t="str">
        <f>IF(VLOOKUP(ROW()-492,'Report 1 Detail (571 D)'!$A:$S,9,FALSE)="","",VLOOKUP(ROW()-492,'Report 1 Detail (571 D)'!$A:$S,9,FALSE))</f>
        <v/>
      </c>
      <c r="P698" s="55" t="str">
        <f>IF(VLOOKUP(ROW()-492,'Report 1 Detail (571 D)'!$A:$S,10,FALSE)="","",VLOOKUP(ROW()-492,'Report 1 Detail (571 D)'!$A:$S,10,FALSE))</f>
        <v/>
      </c>
      <c r="Q698" s="55" t="str">
        <f>IF(VLOOKUP(ROW()-492,'Report 1 Detail (571 D)'!$A:$S,11,FALSE)="","",VLOOKUP(ROW()-492,'Report 1 Detail (571 D)'!$A:$S,11,FALSE))</f>
        <v/>
      </c>
      <c r="R698" s="55" t="str">
        <f>IF(VLOOKUP(ROW()-492,'Report 1 Detail (571 D)'!$A:$S,12,FALSE)="","",VLOOKUP(ROW()-492,'Report 1 Detail (571 D)'!$A:$S,12,FALSE))</f>
        <v/>
      </c>
      <c r="S698" s="55" t="str">
        <f>IF(VLOOKUP(ROW()-492,'Report 1 Detail (571 D)'!$A:$S,13,FALSE)="","",VLOOKUP(ROW()-492,'Report 1 Detail (571 D)'!$A:$S,13,FALSE))</f>
        <v/>
      </c>
      <c r="T698" s="55" t="str">
        <f>IF(VLOOKUP(ROW()-492,'Report 1 Detail (571 D)'!$A:$S,14,FALSE)="","",VLOOKUP(ROW()-492,'Report 1 Detail (571 D)'!$A:$S,14,FALSE))</f>
        <v/>
      </c>
      <c r="U698" s="55" t="str">
        <f>IF(VLOOKUP(ROW()-492,'Report 1 Detail (571 D)'!$A:$S,15,FALSE)="","",VLOOKUP(ROW()-492,'Report 1 Detail (571 D)'!$A:$S,15,FALSE))</f>
        <v/>
      </c>
      <c r="V698" s="55" t="str">
        <f>IF(VLOOKUP(ROW()-492,'Report 1 Detail (571 D)'!$A:$S,16,FALSE)="","",VLOOKUP(ROW()-492,'Report 1 Detail (571 D)'!$A:$S,16,FALSE))</f>
        <v/>
      </c>
      <c r="W698" s="55" t="str">
        <f>IF(VLOOKUP(ROW()-492,'Report 1 Detail (571 D)'!$A:$S,17,FALSE)="","",VLOOKUP(ROW()-492,'Report 1 Detail (571 D)'!$A:$S,17,FALSE))</f>
        <v/>
      </c>
      <c r="X698" s="104" t="str">
        <f>IF(VLOOKUP(ROW()-492,'Report 1 Detail (571 D)'!$A:$S,18,FALSE)="","",VLOOKUP(ROW()-492,'Report 1 Detail (571 D)'!$A:$S,18,FALSE))</f>
        <v/>
      </c>
      <c r="Y698" s="55" t="str">
        <f>IF(VLOOKUP(ROW()-492,'Report 1 Detail (571 D)'!$A:$S,19,FALSE)="","",VLOOKUP(ROW()-492,'Report 1 Detail (571 D)'!$A:$S,19,FALSE))</f>
        <v/>
      </c>
      <c r="Z698" s="55" t="s">
        <v>81</v>
      </c>
    </row>
    <row r="699" spans="8:26" x14ac:dyDescent="0.25">
      <c r="H699" s="55" t="str">
        <f>IF(VLOOKUP(ROW()-492,'Report 1 Detail (571 D)'!$A:$S,2,FALSE)="","",VLOOKUP(ROW()-492,'Report 1 Detail (571 D)'!$A:$S,2,FALSE))</f>
        <v/>
      </c>
      <c r="I699" s="104" t="str">
        <f>IF(VLOOKUP(ROW()-492,'Report 1 Detail (571 D)'!$A:$S,3,FALSE)="","",VLOOKUP(ROW()-492,'Report 1 Detail (571 D)'!$A:$S,3,FALSE))</f>
        <v/>
      </c>
      <c r="J699" s="55" t="str">
        <f>IF(VLOOKUP(ROW()-492,'Report 1 Detail (571 D)'!$A:$S,4,FALSE)="","",VLOOKUP(ROW()-492,'Report 1 Detail (571 D)'!$A:$S,4,FALSE))</f>
        <v/>
      </c>
      <c r="K699" s="55" t="str">
        <f>IF(VLOOKUP(ROW()-492,'Report 1 Detail (571 D)'!$A:$S,5,FALSE)="","",VLOOKUP(ROW()-492,'Report 1 Detail (571 D)'!$A:$S,5,FALSE))</f>
        <v/>
      </c>
      <c r="L699" s="55" t="str">
        <f>IF(VLOOKUP(ROW()-492,'Report 1 Detail (571 D)'!$A:$S,6,FALSE)="","",VLOOKUP(ROW()-492,'Report 1 Detail (571 D)'!$A:$S,6,FALSE))</f>
        <v/>
      </c>
      <c r="M699" s="55" t="str">
        <f>IF(VLOOKUP(ROW()-492,'Report 1 Detail (571 D)'!$A:$S,7,FALSE)="","",VLOOKUP(ROW()-492,'Report 1 Detail (571 D)'!$A:$S,7,FALSE))</f>
        <v/>
      </c>
      <c r="N699" s="55" t="str">
        <f>IF(VLOOKUP(ROW()-492,'Report 1 Detail (571 D)'!$A:$S,8,FALSE)="","",VLOOKUP(ROW()-492,'Report 1 Detail (571 D)'!$A:$S,8,FALSE))</f>
        <v/>
      </c>
      <c r="O699" s="55" t="str">
        <f>IF(VLOOKUP(ROW()-492,'Report 1 Detail (571 D)'!$A:$S,9,FALSE)="","",VLOOKUP(ROW()-492,'Report 1 Detail (571 D)'!$A:$S,9,FALSE))</f>
        <v/>
      </c>
      <c r="P699" s="55" t="str">
        <f>IF(VLOOKUP(ROW()-492,'Report 1 Detail (571 D)'!$A:$S,10,FALSE)="","",VLOOKUP(ROW()-492,'Report 1 Detail (571 D)'!$A:$S,10,FALSE))</f>
        <v/>
      </c>
      <c r="Q699" s="55" t="str">
        <f>IF(VLOOKUP(ROW()-492,'Report 1 Detail (571 D)'!$A:$S,11,FALSE)="","",VLOOKUP(ROW()-492,'Report 1 Detail (571 D)'!$A:$S,11,FALSE))</f>
        <v/>
      </c>
      <c r="R699" s="55" t="str">
        <f>IF(VLOOKUP(ROW()-492,'Report 1 Detail (571 D)'!$A:$S,12,FALSE)="","",VLOOKUP(ROW()-492,'Report 1 Detail (571 D)'!$A:$S,12,FALSE))</f>
        <v/>
      </c>
      <c r="S699" s="55" t="str">
        <f>IF(VLOOKUP(ROW()-492,'Report 1 Detail (571 D)'!$A:$S,13,FALSE)="","",VLOOKUP(ROW()-492,'Report 1 Detail (571 D)'!$A:$S,13,FALSE))</f>
        <v/>
      </c>
      <c r="T699" s="55" t="str">
        <f>IF(VLOOKUP(ROW()-492,'Report 1 Detail (571 D)'!$A:$S,14,FALSE)="","",VLOOKUP(ROW()-492,'Report 1 Detail (571 D)'!$A:$S,14,FALSE))</f>
        <v/>
      </c>
      <c r="U699" s="55" t="str">
        <f>IF(VLOOKUP(ROW()-492,'Report 1 Detail (571 D)'!$A:$S,15,FALSE)="","",VLOOKUP(ROW()-492,'Report 1 Detail (571 D)'!$A:$S,15,FALSE))</f>
        <v/>
      </c>
      <c r="V699" s="55" t="str">
        <f>IF(VLOOKUP(ROW()-492,'Report 1 Detail (571 D)'!$A:$S,16,FALSE)="","",VLOOKUP(ROW()-492,'Report 1 Detail (571 D)'!$A:$S,16,FALSE))</f>
        <v/>
      </c>
      <c r="W699" s="55" t="str">
        <f>IF(VLOOKUP(ROW()-492,'Report 1 Detail (571 D)'!$A:$S,17,FALSE)="","",VLOOKUP(ROW()-492,'Report 1 Detail (571 D)'!$A:$S,17,FALSE))</f>
        <v/>
      </c>
      <c r="X699" s="104" t="str">
        <f>IF(VLOOKUP(ROW()-492,'Report 1 Detail (571 D)'!$A:$S,18,FALSE)="","",VLOOKUP(ROW()-492,'Report 1 Detail (571 D)'!$A:$S,18,FALSE))</f>
        <v/>
      </c>
      <c r="Y699" s="55" t="str">
        <f>IF(VLOOKUP(ROW()-492,'Report 1 Detail (571 D)'!$A:$S,19,FALSE)="","",VLOOKUP(ROW()-492,'Report 1 Detail (571 D)'!$A:$S,19,FALSE))</f>
        <v/>
      </c>
      <c r="Z699" s="55" t="s">
        <v>81</v>
      </c>
    </row>
    <row r="700" spans="8:26" x14ac:dyDescent="0.25">
      <c r="H700" s="55" t="str">
        <f>IF(VLOOKUP(ROW()-492,'Report 1 Detail (571 D)'!$A:$S,2,FALSE)="","",VLOOKUP(ROW()-492,'Report 1 Detail (571 D)'!$A:$S,2,FALSE))</f>
        <v/>
      </c>
      <c r="I700" s="104" t="str">
        <f>IF(VLOOKUP(ROW()-492,'Report 1 Detail (571 D)'!$A:$S,3,FALSE)="","",VLOOKUP(ROW()-492,'Report 1 Detail (571 D)'!$A:$S,3,FALSE))</f>
        <v/>
      </c>
      <c r="J700" s="55" t="str">
        <f>IF(VLOOKUP(ROW()-492,'Report 1 Detail (571 D)'!$A:$S,4,FALSE)="","",VLOOKUP(ROW()-492,'Report 1 Detail (571 D)'!$A:$S,4,FALSE))</f>
        <v/>
      </c>
      <c r="K700" s="55" t="str">
        <f>IF(VLOOKUP(ROW()-492,'Report 1 Detail (571 D)'!$A:$S,5,FALSE)="","",VLOOKUP(ROW()-492,'Report 1 Detail (571 D)'!$A:$S,5,FALSE))</f>
        <v/>
      </c>
      <c r="L700" s="55" t="str">
        <f>IF(VLOOKUP(ROW()-492,'Report 1 Detail (571 D)'!$A:$S,6,FALSE)="","",VLOOKUP(ROW()-492,'Report 1 Detail (571 D)'!$A:$S,6,FALSE))</f>
        <v/>
      </c>
      <c r="M700" s="55" t="str">
        <f>IF(VLOOKUP(ROW()-492,'Report 1 Detail (571 D)'!$A:$S,7,FALSE)="","",VLOOKUP(ROW()-492,'Report 1 Detail (571 D)'!$A:$S,7,FALSE))</f>
        <v/>
      </c>
      <c r="N700" s="55" t="str">
        <f>IF(VLOOKUP(ROW()-492,'Report 1 Detail (571 D)'!$A:$S,8,FALSE)="","",VLOOKUP(ROW()-492,'Report 1 Detail (571 D)'!$A:$S,8,FALSE))</f>
        <v/>
      </c>
      <c r="O700" s="55" t="str">
        <f>IF(VLOOKUP(ROW()-492,'Report 1 Detail (571 D)'!$A:$S,9,FALSE)="","",VLOOKUP(ROW()-492,'Report 1 Detail (571 D)'!$A:$S,9,FALSE))</f>
        <v/>
      </c>
      <c r="P700" s="55" t="str">
        <f>IF(VLOOKUP(ROW()-492,'Report 1 Detail (571 D)'!$A:$S,10,FALSE)="","",VLOOKUP(ROW()-492,'Report 1 Detail (571 D)'!$A:$S,10,FALSE))</f>
        <v/>
      </c>
      <c r="Q700" s="55" t="str">
        <f>IF(VLOOKUP(ROW()-492,'Report 1 Detail (571 D)'!$A:$S,11,FALSE)="","",VLOOKUP(ROW()-492,'Report 1 Detail (571 D)'!$A:$S,11,FALSE))</f>
        <v/>
      </c>
      <c r="R700" s="55" t="str">
        <f>IF(VLOOKUP(ROW()-492,'Report 1 Detail (571 D)'!$A:$S,12,FALSE)="","",VLOOKUP(ROW()-492,'Report 1 Detail (571 D)'!$A:$S,12,FALSE))</f>
        <v/>
      </c>
      <c r="S700" s="55" t="str">
        <f>IF(VLOOKUP(ROW()-492,'Report 1 Detail (571 D)'!$A:$S,13,FALSE)="","",VLOOKUP(ROW()-492,'Report 1 Detail (571 D)'!$A:$S,13,FALSE))</f>
        <v/>
      </c>
      <c r="T700" s="55" t="str">
        <f>IF(VLOOKUP(ROW()-492,'Report 1 Detail (571 D)'!$A:$S,14,FALSE)="","",VLOOKUP(ROW()-492,'Report 1 Detail (571 D)'!$A:$S,14,FALSE))</f>
        <v/>
      </c>
      <c r="U700" s="55" t="str">
        <f>IF(VLOOKUP(ROW()-492,'Report 1 Detail (571 D)'!$A:$S,15,FALSE)="","",VLOOKUP(ROW()-492,'Report 1 Detail (571 D)'!$A:$S,15,FALSE))</f>
        <v/>
      </c>
      <c r="V700" s="55" t="str">
        <f>IF(VLOOKUP(ROW()-492,'Report 1 Detail (571 D)'!$A:$S,16,FALSE)="","",VLOOKUP(ROW()-492,'Report 1 Detail (571 D)'!$A:$S,16,FALSE))</f>
        <v/>
      </c>
      <c r="W700" s="55" t="str">
        <f>IF(VLOOKUP(ROW()-492,'Report 1 Detail (571 D)'!$A:$S,17,FALSE)="","",VLOOKUP(ROW()-492,'Report 1 Detail (571 D)'!$A:$S,17,FALSE))</f>
        <v/>
      </c>
      <c r="X700" s="104" t="str">
        <f>IF(VLOOKUP(ROW()-492,'Report 1 Detail (571 D)'!$A:$S,18,FALSE)="","",VLOOKUP(ROW()-492,'Report 1 Detail (571 D)'!$A:$S,18,FALSE))</f>
        <v/>
      </c>
      <c r="Y700" s="55" t="str">
        <f>IF(VLOOKUP(ROW()-492,'Report 1 Detail (571 D)'!$A:$S,19,FALSE)="","",VLOOKUP(ROW()-492,'Report 1 Detail (571 D)'!$A:$S,19,FALSE))</f>
        <v/>
      </c>
      <c r="Z700" s="55" t="s">
        <v>81</v>
      </c>
    </row>
    <row r="701" spans="8:26" x14ac:dyDescent="0.25">
      <c r="H701" s="55" t="str">
        <f>IF(VLOOKUP(ROW()-492,'Report 1 Detail (571 D)'!$A:$S,2,FALSE)="","",VLOOKUP(ROW()-492,'Report 1 Detail (571 D)'!$A:$S,2,FALSE))</f>
        <v/>
      </c>
      <c r="I701" s="104" t="str">
        <f>IF(VLOOKUP(ROW()-492,'Report 1 Detail (571 D)'!$A:$S,3,FALSE)="","",VLOOKUP(ROW()-492,'Report 1 Detail (571 D)'!$A:$S,3,FALSE))</f>
        <v/>
      </c>
      <c r="J701" s="55" t="str">
        <f>IF(VLOOKUP(ROW()-492,'Report 1 Detail (571 D)'!$A:$S,4,FALSE)="","",VLOOKUP(ROW()-492,'Report 1 Detail (571 D)'!$A:$S,4,FALSE))</f>
        <v/>
      </c>
      <c r="K701" s="55" t="str">
        <f>IF(VLOOKUP(ROW()-492,'Report 1 Detail (571 D)'!$A:$S,5,FALSE)="","",VLOOKUP(ROW()-492,'Report 1 Detail (571 D)'!$A:$S,5,FALSE))</f>
        <v/>
      </c>
      <c r="L701" s="55" t="str">
        <f>IF(VLOOKUP(ROW()-492,'Report 1 Detail (571 D)'!$A:$S,6,FALSE)="","",VLOOKUP(ROW()-492,'Report 1 Detail (571 D)'!$A:$S,6,FALSE))</f>
        <v/>
      </c>
      <c r="M701" s="55" t="str">
        <f>IF(VLOOKUP(ROW()-492,'Report 1 Detail (571 D)'!$A:$S,7,FALSE)="","",VLOOKUP(ROW()-492,'Report 1 Detail (571 D)'!$A:$S,7,FALSE))</f>
        <v/>
      </c>
      <c r="N701" s="55" t="str">
        <f>IF(VLOOKUP(ROW()-492,'Report 1 Detail (571 D)'!$A:$S,8,FALSE)="","",VLOOKUP(ROW()-492,'Report 1 Detail (571 D)'!$A:$S,8,FALSE))</f>
        <v/>
      </c>
      <c r="O701" s="55" t="str">
        <f>IF(VLOOKUP(ROW()-492,'Report 1 Detail (571 D)'!$A:$S,9,FALSE)="","",VLOOKUP(ROW()-492,'Report 1 Detail (571 D)'!$A:$S,9,FALSE))</f>
        <v/>
      </c>
      <c r="P701" s="55" t="str">
        <f>IF(VLOOKUP(ROW()-492,'Report 1 Detail (571 D)'!$A:$S,10,FALSE)="","",VLOOKUP(ROW()-492,'Report 1 Detail (571 D)'!$A:$S,10,FALSE))</f>
        <v/>
      </c>
      <c r="Q701" s="55" t="str">
        <f>IF(VLOOKUP(ROW()-492,'Report 1 Detail (571 D)'!$A:$S,11,FALSE)="","",VLOOKUP(ROW()-492,'Report 1 Detail (571 D)'!$A:$S,11,FALSE))</f>
        <v/>
      </c>
      <c r="R701" s="55" t="str">
        <f>IF(VLOOKUP(ROW()-492,'Report 1 Detail (571 D)'!$A:$S,12,FALSE)="","",VLOOKUP(ROW()-492,'Report 1 Detail (571 D)'!$A:$S,12,FALSE))</f>
        <v/>
      </c>
      <c r="S701" s="55" t="str">
        <f>IF(VLOOKUP(ROW()-492,'Report 1 Detail (571 D)'!$A:$S,13,FALSE)="","",VLOOKUP(ROW()-492,'Report 1 Detail (571 D)'!$A:$S,13,FALSE))</f>
        <v/>
      </c>
      <c r="T701" s="55" t="str">
        <f>IF(VLOOKUP(ROW()-492,'Report 1 Detail (571 D)'!$A:$S,14,FALSE)="","",VLOOKUP(ROW()-492,'Report 1 Detail (571 D)'!$A:$S,14,FALSE))</f>
        <v/>
      </c>
      <c r="U701" s="55" t="str">
        <f>IF(VLOOKUP(ROW()-492,'Report 1 Detail (571 D)'!$A:$S,15,FALSE)="","",VLOOKUP(ROW()-492,'Report 1 Detail (571 D)'!$A:$S,15,FALSE))</f>
        <v/>
      </c>
      <c r="V701" s="55" t="str">
        <f>IF(VLOOKUP(ROW()-492,'Report 1 Detail (571 D)'!$A:$S,16,FALSE)="","",VLOOKUP(ROW()-492,'Report 1 Detail (571 D)'!$A:$S,16,FALSE))</f>
        <v/>
      </c>
      <c r="W701" s="55" t="str">
        <f>IF(VLOOKUP(ROW()-492,'Report 1 Detail (571 D)'!$A:$S,17,FALSE)="","",VLOOKUP(ROW()-492,'Report 1 Detail (571 D)'!$A:$S,17,FALSE))</f>
        <v/>
      </c>
      <c r="X701" s="104" t="str">
        <f>IF(VLOOKUP(ROW()-492,'Report 1 Detail (571 D)'!$A:$S,18,FALSE)="","",VLOOKUP(ROW()-492,'Report 1 Detail (571 D)'!$A:$S,18,FALSE))</f>
        <v/>
      </c>
      <c r="Y701" s="55" t="str">
        <f>IF(VLOOKUP(ROW()-492,'Report 1 Detail (571 D)'!$A:$S,19,FALSE)="","",VLOOKUP(ROW()-492,'Report 1 Detail (571 D)'!$A:$S,19,FALSE))</f>
        <v/>
      </c>
      <c r="Z701" s="55" t="s">
        <v>81</v>
      </c>
    </row>
    <row r="702" spans="8:26" x14ac:dyDescent="0.25">
      <c r="H702" s="55" t="str">
        <f>IF(VLOOKUP(ROW()-492,'Report 1 Detail (571 D)'!$A:$S,2,FALSE)="","",VLOOKUP(ROW()-492,'Report 1 Detail (571 D)'!$A:$S,2,FALSE))</f>
        <v/>
      </c>
      <c r="I702" s="104" t="str">
        <f>IF(VLOOKUP(ROW()-492,'Report 1 Detail (571 D)'!$A:$S,3,FALSE)="","",VLOOKUP(ROW()-492,'Report 1 Detail (571 D)'!$A:$S,3,FALSE))</f>
        <v/>
      </c>
      <c r="J702" s="55" t="str">
        <f>IF(VLOOKUP(ROW()-492,'Report 1 Detail (571 D)'!$A:$S,4,FALSE)="","",VLOOKUP(ROW()-492,'Report 1 Detail (571 D)'!$A:$S,4,FALSE))</f>
        <v/>
      </c>
      <c r="K702" s="55" t="str">
        <f>IF(VLOOKUP(ROW()-492,'Report 1 Detail (571 D)'!$A:$S,5,FALSE)="","",VLOOKUP(ROW()-492,'Report 1 Detail (571 D)'!$A:$S,5,FALSE))</f>
        <v/>
      </c>
      <c r="L702" s="55" t="str">
        <f>IF(VLOOKUP(ROW()-492,'Report 1 Detail (571 D)'!$A:$S,6,FALSE)="","",VLOOKUP(ROW()-492,'Report 1 Detail (571 D)'!$A:$S,6,FALSE))</f>
        <v/>
      </c>
      <c r="M702" s="55" t="str">
        <f>IF(VLOOKUP(ROW()-492,'Report 1 Detail (571 D)'!$A:$S,7,FALSE)="","",VLOOKUP(ROW()-492,'Report 1 Detail (571 D)'!$A:$S,7,FALSE))</f>
        <v/>
      </c>
      <c r="N702" s="55" t="str">
        <f>IF(VLOOKUP(ROW()-492,'Report 1 Detail (571 D)'!$A:$S,8,FALSE)="","",VLOOKUP(ROW()-492,'Report 1 Detail (571 D)'!$A:$S,8,FALSE))</f>
        <v/>
      </c>
      <c r="O702" s="55" t="str">
        <f>IF(VLOOKUP(ROW()-492,'Report 1 Detail (571 D)'!$A:$S,9,FALSE)="","",VLOOKUP(ROW()-492,'Report 1 Detail (571 D)'!$A:$S,9,FALSE))</f>
        <v/>
      </c>
      <c r="P702" s="55" t="str">
        <f>IF(VLOOKUP(ROW()-492,'Report 1 Detail (571 D)'!$A:$S,10,FALSE)="","",VLOOKUP(ROW()-492,'Report 1 Detail (571 D)'!$A:$S,10,FALSE))</f>
        <v/>
      </c>
      <c r="Q702" s="55" t="str">
        <f>IF(VLOOKUP(ROW()-492,'Report 1 Detail (571 D)'!$A:$S,11,FALSE)="","",VLOOKUP(ROW()-492,'Report 1 Detail (571 D)'!$A:$S,11,FALSE))</f>
        <v/>
      </c>
      <c r="R702" s="55" t="str">
        <f>IF(VLOOKUP(ROW()-492,'Report 1 Detail (571 D)'!$A:$S,12,FALSE)="","",VLOOKUP(ROW()-492,'Report 1 Detail (571 D)'!$A:$S,12,FALSE))</f>
        <v/>
      </c>
      <c r="S702" s="55" t="str">
        <f>IF(VLOOKUP(ROW()-492,'Report 1 Detail (571 D)'!$A:$S,13,FALSE)="","",VLOOKUP(ROW()-492,'Report 1 Detail (571 D)'!$A:$S,13,FALSE))</f>
        <v/>
      </c>
      <c r="T702" s="55" t="str">
        <f>IF(VLOOKUP(ROW()-492,'Report 1 Detail (571 D)'!$A:$S,14,FALSE)="","",VLOOKUP(ROW()-492,'Report 1 Detail (571 D)'!$A:$S,14,FALSE))</f>
        <v/>
      </c>
      <c r="U702" s="55" t="str">
        <f>IF(VLOOKUP(ROW()-492,'Report 1 Detail (571 D)'!$A:$S,15,FALSE)="","",VLOOKUP(ROW()-492,'Report 1 Detail (571 D)'!$A:$S,15,FALSE))</f>
        <v/>
      </c>
      <c r="V702" s="55" t="str">
        <f>IF(VLOOKUP(ROW()-492,'Report 1 Detail (571 D)'!$A:$S,16,FALSE)="","",VLOOKUP(ROW()-492,'Report 1 Detail (571 D)'!$A:$S,16,FALSE))</f>
        <v/>
      </c>
      <c r="W702" s="55" t="str">
        <f>IF(VLOOKUP(ROW()-492,'Report 1 Detail (571 D)'!$A:$S,17,FALSE)="","",VLOOKUP(ROW()-492,'Report 1 Detail (571 D)'!$A:$S,17,FALSE))</f>
        <v/>
      </c>
      <c r="X702" s="104" t="str">
        <f>IF(VLOOKUP(ROW()-492,'Report 1 Detail (571 D)'!$A:$S,18,FALSE)="","",VLOOKUP(ROW()-492,'Report 1 Detail (571 D)'!$A:$S,18,FALSE))</f>
        <v/>
      </c>
      <c r="Y702" s="55" t="str">
        <f>IF(VLOOKUP(ROW()-492,'Report 1 Detail (571 D)'!$A:$S,19,FALSE)="","",VLOOKUP(ROW()-492,'Report 1 Detail (571 D)'!$A:$S,19,FALSE))</f>
        <v/>
      </c>
      <c r="Z702" s="55" t="s">
        <v>81</v>
      </c>
    </row>
    <row r="703" spans="8:26" x14ac:dyDescent="0.25">
      <c r="H703" s="55" t="str">
        <f>IF(VLOOKUP(ROW()-492,'Report 1 Detail (571 D)'!$A:$S,2,FALSE)="","",VLOOKUP(ROW()-492,'Report 1 Detail (571 D)'!$A:$S,2,FALSE))</f>
        <v/>
      </c>
      <c r="I703" s="104" t="str">
        <f>IF(VLOOKUP(ROW()-492,'Report 1 Detail (571 D)'!$A:$S,3,FALSE)="","",VLOOKUP(ROW()-492,'Report 1 Detail (571 D)'!$A:$S,3,FALSE))</f>
        <v/>
      </c>
      <c r="J703" s="55" t="str">
        <f>IF(VLOOKUP(ROW()-492,'Report 1 Detail (571 D)'!$A:$S,4,FALSE)="","",VLOOKUP(ROW()-492,'Report 1 Detail (571 D)'!$A:$S,4,FALSE))</f>
        <v/>
      </c>
      <c r="K703" s="55" t="str">
        <f>IF(VLOOKUP(ROW()-492,'Report 1 Detail (571 D)'!$A:$S,5,FALSE)="","",VLOOKUP(ROW()-492,'Report 1 Detail (571 D)'!$A:$S,5,FALSE))</f>
        <v/>
      </c>
      <c r="L703" s="55" t="str">
        <f>IF(VLOOKUP(ROW()-492,'Report 1 Detail (571 D)'!$A:$S,6,FALSE)="","",VLOOKUP(ROW()-492,'Report 1 Detail (571 D)'!$A:$S,6,FALSE))</f>
        <v/>
      </c>
      <c r="M703" s="55" t="str">
        <f>IF(VLOOKUP(ROW()-492,'Report 1 Detail (571 D)'!$A:$S,7,FALSE)="","",VLOOKUP(ROW()-492,'Report 1 Detail (571 D)'!$A:$S,7,FALSE))</f>
        <v/>
      </c>
      <c r="N703" s="55" t="str">
        <f>IF(VLOOKUP(ROW()-492,'Report 1 Detail (571 D)'!$A:$S,8,FALSE)="","",VLOOKUP(ROW()-492,'Report 1 Detail (571 D)'!$A:$S,8,FALSE))</f>
        <v/>
      </c>
      <c r="O703" s="55" t="str">
        <f>IF(VLOOKUP(ROW()-492,'Report 1 Detail (571 D)'!$A:$S,9,FALSE)="","",VLOOKUP(ROW()-492,'Report 1 Detail (571 D)'!$A:$S,9,FALSE))</f>
        <v/>
      </c>
      <c r="P703" s="55" t="str">
        <f>IF(VLOOKUP(ROW()-492,'Report 1 Detail (571 D)'!$A:$S,10,FALSE)="","",VLOOKUP(ROW()-492,'Report 1 Detail (571 D)'!$A:$S,10,FALSE))</f>
        <v/>
      </c>
      <c r="Q703" s="55" t="str">
        <f>IF(VLOOKUP(ROW()-492,'Report 1 Detail (571 D)'!$A:$S,11,FALSE)="","",VLOOKUP(ROW()-492,'Report 1 Detail (571 D)'!$A:$S,11,FALSE))</f>
        <v/>
      </c>
      <c r="R703" s="55" t="str">
        <f>IF(VLOOKUP(ROW()-492,'Report 1 Detail (571 D)'!$A:$S,12,FALSE)="","",VLOOKUP(ROW()-492,'Report 1 Detail (571 D)'!$A:$S,12,FALSE))</f>
        <v/>
      </c>
      <c r="S703" s="55" t="str">
        <f>IF(VLOOKUP(ROW()-492,'Report 1 Detail (571 D)'!$A:$S,13,FALSE)="","",VLOOKUP(ROW()-492,'Report 1 Detail (571 D)'!$A:$S,13,FALSE))</f>
        <v/>
      </c>
      <c r="T703" s="55" t="str">
        <f>IF(VLOOKUP(ROW()-492,'Report 1 Detail (571 D)'!$A:$S,14,FALSE)="","",VLOOKUP(ROW()-492,'Report 1 Detail (571 D)'!$A:$S,14,FALSE))</f>
        <v/>
      </c>
      <c r="U703" s="55" t="str">
        <f>IF(VLOOKUP(ROW()-492,'Report 1 Detail (571 D)'!$A:$S,15,FALSE)="","",VLOOKUP(ROW()-492,'Report 1 Detail (571 D)'!$A:$S,15,FALSE))</f>
        <v/>
      </c>
      <c r="V703" s="55" t="str">
        <f>IF(VLOOKUP(ROW()-492,'Report 1 Detail (571 D)'!$A:$S,16,FALSE)="","",VLOOKUP(ROW()-492,'Report 1 Detail (571 D)'!$A:$S,16,FALSE))</f>
        <v/>
      </c>
      <c r="W703" s="55" t="str">
        <f>IF(VLOOKUP(ROW()-492,'Report 1 Detail (571 D)'!$A:$S,17,FALSE)="","",VLOOKUP(ROW()-492,'Report 1 Detail (571 D)'!$A:$S,17,FALSE))</f>
        <v/>
      </c>
      <c r="X703" s="104" t="str">
        <f>IF(VLOOKUP(ROW()-492,'Report 1 Detail (571 D)'!$A:$S,18,FALSE)="","",VLOOKUP(ROW()-492,'Report 1 Detail (571 D)'!$A:$S,18,FALSE))</f>
        <v/>
      </c>
      <c r="Y703" s="55" t="str">
        <f>IF(VLOOKUP(ROW()-492,'Report 1 Detail (571 D)'!$A:$S,19,FALSE)="","",VLOOKUP(ROW()-492,'Report 1 Detail (571 D)'!$A:$S,19,FALSE))</f>
        <v/>
      </c>
      <c r="Z703" s="55" t="s">
        <v>81</v>
      </c>
    </row>
    <row r="704" spans="8:26" x14ac:dyDescent="0.25">
      <c r="H704" s="55" t="str">
        <f>IF(VLOOKUP(ROW()-492,'Report 1 Detail (571 D)'!$A:$S,2,FALSE)="","",VLOOKUP(ROW()-492,'Report 1 Detail (571 D)'!$A:$S,2,FALSE))</f>
        <v/>
      </c>
      <c r="I704" s="104" t="str">
        <f>IF(VLOOKUP(ROW()-492,'Report 1 Detail (571 D)'!$A:$S,3,FALSE)="","",VLOOKUP(ROW()-492,'Report 1 Detail (571 D)'!$A:$S,3,FALSE))</f>
        <v/>
      </c>
      <c r="J704" s="55" t="str">
        <f>IF(VLOOKUP(ROW()-492,'Report 1 Detail (571 D)'!$A:$S,4,FALSE)="","",VLOOKUP(ROW()-492,'Report 1 Detail (571 D)'!$A:$S,4,FALSE))</f>
        <v/>
      </c>
      <c r="K704" s="55" t="str">
        <f>IF(VLOOKUP(ROW()-492,'Report 1 Detail (571 D)'!$A:$S,5,FALSE)="","",VLOOKUP(ROW()-492,'Report 1 Detail (571 D)'!$A:$S,5,FALSE))</f>
        <v/>
      </c>
      <c r="L704" s="55" t="str">
        <f>IF(VLOOKUP(ROW()-492,'Report 1 Detail (571 D)'!$A:$S,6,FALSE)="","",VLOOKUP(ROW()-492,'Report 1 Detail (571 D)'!$A:$S,6,FALSE))</f>
        <v/>
      </c>
      <c r="M704" s="55" t="str">
        <f>IF(VLOOKUP(ROW()-492,'Report 1 Detail (571 D)'!$A:$S,7,FALSE)="","",VLOOKUP(ROW()-492,'Report 1 Detail (571 D)'!$A:$S,7,FALSE))</f>
        <v/>
      </c>
      <c r="N704" s="55" t="str">
        <f>IF(VLOOKUP(ROW()-492,'Report 1 Detail (571 D)'!$A:$S,8,FALSE)="","",VLOOKUP(ROW()-492,'Report 1 Detail (571 D)'!$A:$S,8,FALSE))</f>
        <v/>
      </c>
      <c r="O704" s="55" t="str">
        <f>IF(VLOOKUP(ROW()-492,'Report 1 Detail (571 D)'!$A:$S,9,FALSE)="","",VLOOKUP(ROW()-492,'Report 1 Detail (571 D)'!$A:$S,9,FALSE))</f>
        <v/>
      </c>
      <c r="P704" s="55" t="str">
        <f>IF(VLOOKUP(ROW()-492,'Report 1 Detail (571 D)'!$A:$S,10,FALSE)="","",VLOOKUP(ROW()-492,'Report 1 Detail (571 D)'!$A:$S,10,FALSE))</f>
        <v/>
      </c>
      <c r="Q704" s="55" t="str">
        <f>IF(VLOOKUP(ROW()-492,'Report 1 Detail (571 D)'!$A:$S,11,FALSE)="","",VLOOKUP(ROW()-492,'Report 1 Detail (571 D)'!$A:$S,11,FALSE))</f>
        <v/>
      </c>
      <c r="R704" s="55" t="str">
        <f>IF(VLOOKUP(ROW()-492,'Report 1 Detail (571 D)'!$A:$S,12,FALSE)="","",VLOOKUP(ROW()-492,'Report 1 Detail (571 D)'!$A:$S,12,FALSE))</f>
        <v/>
      </c>
      <c r="S704" s="55" t="str">
        <f>IF(VLOOKUP(ROW()-492,'Report 1 Detail (571 D)'!$A:$S,13,FALSE)="","",VLOOKUP(ROW()-492,'Report 1 Detail (571 D)'!$A:$S,13,FALSE))</f>
        <v/>
      </c>
      <c r="T704" s="55" t="str">
        <f>IF(VLOOKUP(ROW()-492,'Report 1 Detail (571 D)'!$A:$S,14,FALSE)="","",VLOOKUP(ROW()-492,'Report 1 Detail (571 D)'!$A:$S,14,FALSE))</f>
        <v/>
      </c>
      <c r="U704" s="55" t="str">
        <f>IF(VLOOKUP(ROW()-492,'Report 1 Detail (571 D)'!$A:$S,15,FALSE)="","",VLOOKUP(ROW()-492,'Report 1 Detail (571 D)'!$A:$S,15,FALSE))</f>
        <v/>
      </c>
      <c r="V704" s="55" t="str">
        <f>IF(VLOOKUP(ROW()-492,'Report 1 Detail (571 D)'!$A:$S,16,FALSE)="","",VLOOKUP(ROW()-492,'Report 1 Detail (571 D)'!$A:$S,16,FALSE))</f>
        <v/>
      </c>
      <c r="W704" s="55" t="str">
        <f>IF(VLOOKUP(ROW()-492,'Report 1 Detail (571 D)'!$A:$S,17,FALSE)="","",VLOOKUP(ROW()-492,'Report 1 Detail (571 D)'!$A:$S,17,FALSE))</f>
        <v/>
      </c>
      <c r="X704" s="104" t="str">
        <f>IF(VLOOKUP(ROW()-492,'Report 1 Detail (571 D)'!$A:$S,18,FALSE)="","",VLOOKUP(ROW()-492,'Report 1 Detail (571 D)'!$A:$S,18,FALSE))</f>
        <v/>
      </c>
      <c r="Y704" s="55" t="str">
        <f>IF(VLOOKUP(ROW()-492,'Report 1 Detail (571 D)'!$A:$S,19,FALSE)="","",VLOOKUP(ROW()-492,'Report 1 Detail (571 D)'!$A:$S,19,FALSE))</f>
        <v/>
      </c>
      <c r="Z704" s="55" t="s">
        <v>81</v>
      </c>
    </row>
    <row r="705" spans="8:26" x14ac:dyDescent="0.25">
      <c r="H705" s="55" t="str">
        <f>IF(VLOOKUP(ROW()-492,'Report 1 Detail (571 D)'!$A:$S,2,FALSE)="","",VLOOKUP(ROW()-492,'Report 1 Detail (571 D)'!$A:$S,2,FALSE))</f>
        <v/>
      </c>
      <c r="I705" s="104" t="str">
        <f>IF(VLOOKUP(ROW()-492,'Report 1 Detail (571 D)'!$A:$S,3,FALSE)="","",VLOOKUP(ROW()-492,'Report 1 Detail (571 D)'!$A:$S,3,FALSE))</f>
        <v/>
      </c>
      <c r="J705" s="55" t="str">
        <f>IF(VLOOKUP(ROW()-492,'Report 1 Detail (571 D)'!$A:$S,4,FALSE)="","",VLOOKUP(ROW()-492,'Report 1 Detail (571 D)'!$A:$S,4,FALSE))</f>
        <v/>
      </c>
      <c r="K705" s="55" t="str">
        <f>IF(VLOOKUP(ROW()-492,'Report 1 Detail (571 D)'!$A:$S,5,FALSE)="","",VLOOKUP(ROW()-492,'Report 1 Detail (571 D)'!$A:$S,5,FALSE))</f>
        <v/>
      </c>
      <c r="L705" s="55" t="str">
        <f>IF(VLOOKUP(ROW()-492,'Report 1 Detail (571 D)'!$A:$S,6,FALSE)="","",VLOOKUP(ROW()-492,'Report 1 Detail (571 D)'!$A:$S,6,FALSE))</f>
        <v/>
      </c>
      <c r="M705" s="55" t="str">
        <f>IF(VLOOKUP(ROW()-492,'Report 1 Detail (571 D)'!$A:$S,7,FALSE)="","",VLOOKUP(ROW()-492,'Report 1 Detail (571 D)'!$A:$S,7,FALSE))</f>
        <v/>
      </c>
      <c r="N705" s="55" t="str">
        <f>IF(VLOOKUP(ROW()-492,'Report 1 Detail (571 D)'!$A:$S,8,FALSE)="","",VLOOKUP(ROW()-492,'Report 1 Detail (571 D)'!$A:$S,8,FALSE))</f>
        <v/>
      </c>
      <c r="O705" s="55" t="str">
        <f>IF(VLOOKUP(ROW()-492,'Report 1 Detail (571 D)'!$A:$S,9,FALSE)="","",VLOOKUP(ROW()-492,'Report 1 Detail (571 D)'!$A:$S,9,FALSE))</f>
        <v/>
      </c>
      <c r="P705" s="55" t="str">
        <f>IF(VLOOKUP(ROW()-492,'Report 1 Detail (571 D)'!$A:$S,10,FALSE)="","",VLOOKUP(ROW()-492,'Report 1 Detail (571 D)'!$A:$S,10,FALSE))</f>
        <v/>
      </c>
      <c r="Q705" s="55" t="str">
        <f>IF(VLOOKUP(ROW()-492,'Report 1 Detail (571 D)'!$A:$S,11,FALSE)="","",VLOOKUP(ROW()-492,'Report 1 Detail (571 D)'!$A:$S,11,FALSE))</f>
        <v/>
      </c>
      <c r="R705" s="55" t="str">
        <f>IF(VLOOKUP(ROW()-492,'Report 1 Detail (571 D)'!$A:$S,12,FALSE)="","",VLOOKUP(ROW()-492,'Report 1 Detail (571 D)'!$A:$S,12,FALSE))</f>
        <v/>
      </c>
      <c r="S705" s="55" t="str">
        <f>IF(VLOOKUP(ROW()-492,'Report 1 Detail (571 D)'!$A:$S,13,FALSE)="","",VLOOKUP(ROW()-492,'Report 1 Detail (571 D)'!$A:$S,13,FALSE))</f>
        <v/>
      </c>
      <c r="T705" s="55" t="str">
        <f>IF(VLOOKUP(ROW()-492,'Report 1 Detail (571 D)'!$A:$S,14,FALSE)="","",VLOOKUP(ROW()-492,'Report 1 Detail (571 D)'!$A:$S,14,FALSE))</f>
        <v/>
      </c>
      <c r="U705" s="55" t="str">
        <f>IF(VLOOKUP(ROW()-492,'Report 1 Detail (571 D)'!$A:$S,15,FALSE)="","",VLOOKUP(ROW()-492,'Report 1 Detail (571 D)'!$A:$S,15,FALSE))</f>
        <v/>
      </c>
      <c r="V705" s="55" t="str">
        <f>IF(VLOOKUP(ROW()-492,'Report 1 Detail (571 D)'!$A:$S,16,FALSE)="","",VLOOKUP(ROW()-492,'Report 1 Detail (571 D)'!$A:$S,16,FALSE))</f>
        <v/>
      </c>
      <c r="W705" s="55" t="str">
        <f>IF(VLOOKUP(ROW()-492,'Report 1 Detail (571 D)'!$A:$S,17,FALSE)="","",VLOOKUP(ROW()-492,'Report 1 Detail (571 D)'!$A:$S,17,FALSE))</f>
        <v/>
      </c>
      <c r="X705" s="104" t="str">
        <f>IF(VLOOKUP(ROW()-492,'Report 1 Detail (571 D)'!$A:$S,18,FALSE)="","",VLOOKUP(ROW()-492,'Report 1 Detail (571 D)'!$A:$S,18,FALSE))</f>
        <v/>
      </c>
      <c r="Y705" s="55" t="str">
        <f>IF(VLOOKUP(ROW()-492,'Report 1 Detail (571 D)'!$A:$S,19,FALSE)="","",VLOOKUP(ROW()-492,'Report 1 Detail (571 D)'!$A:$S,19,FALSE))</f>
        <v/>
      </c>
      <c r="Z705" s="55" t="s">
        <v>81</v>
      </c>
    </row>
    <row r="706" spans="8:26" x14ac:dyDescent="0.25">
      <c r="H706" s="55" t="str">
        <f>IF(VLOOKUP(ROW()-492,'Report 1 Detail (571 D)'!$A:$S,2,FALSE)="","",VLOOKUP(ROW()-492,'Report 1 Detail (571 D)'!$A:$S,2,FALSE))</f>
        <v/>
      </c>
      <c r="I706" s="104" t="str">
        <f>IF(VLOOKUP(ROW()-492,'Report 1 Detail (571 D)'!$A:$S,3,FALSE)="","",VLOOKUP(ROW()-492,'Report 1 Detail (571 D)'!$A:$S,3,FALSE))</f>
        <v/>
      </c>
      <c r="J706" s="55" t="str">
        <f>IF(VLOOKUP(ROW()-492,'Report 1 Detail (571 D)'!$A:$S,4,FALSE)="","",VLOOKUP(ROW()-492,'Report 1 Detail (571 D)'!$A:$S,4,FALSE))</f>
        <v/>
      </c>
      <c r="K706" s="55" t="str">
        <f>IF(VLOOKUP(ROW()-492,'Report 1 Detail (571 D)'!$A:$S,5,FALSE)="","",VLOOKUP(ROW()-492,'Report 1 Detail (571 D)'!$A:$S,5,FALSE))</f>
        <v/>
      </c>
      <c r="L706" s="55" t="str">
        <f>IF(VLOOKUP(ROW()-492,'Report 1 Detail (571 D)'!$A:$S,6,FALSE)="","",VLOOKUP(ROW()-492,'Report 1 Detail (571 D)'!$A:$S,6,FALSE))</f>
        <v/>
      </c>
      <c r="M706" s="55" t="str">
        <f>IF(VLOOKUP(ROW()-492,'Report 1 Detail (571 D)'!$A:$S,7,FALSE)="","",VLOOKUP(ROW()-492,'Report 1 Detail (571 D)'!$A:$S,7,FALSE))</f>
        <v/>
      </c>
      <c r="N706" s="55" t="str">
        <f>IF(VLOOKUP(ROW()-492,'Report 1 Detail (571 D)'!$A:$S,8,FALSE)="","",VLOOKUP(ROW()-492,'Report 1 Detail (571 D)'!$A:$S,8,FALSE))</f>
        <v/>
      </c>
      <c r="O706" s="55" t="str">
        <f>IF(VLOOKUP(ROW()-492,'Report 1 Detail (571 D)'!$A:$S,9,FALSE)="","",VLOOKUP(ROW()-492,'Report 1 Detail (571 D)'!$A:$S,9,FALSE))</f>
        <v/>
      </c>
      <c r="P706" s="55" t="str">
        <f>IF(VLOOKUP(ROW()-492,'Report 1 Detail (571 D)'!$A:$S,10,FALSE)="","",VLOOKUP(ROW()-492,'Report 1 Detail (571 D)'!$A:$S,10,FALSE))</f>
        <v/>
      </c>
      <c r="Q706" s="55" t="str">
        <f>IF(VLOOKUP(ROW()-492,'Report 1 Detail (571 D)'!$A:$S,11,FALSE)="","",VLOOKUP(ROW()-492,'Report 1 Detail (571 D)'!$A:$S,11,FALSE))</f>
        <v/>
      </c>
      <c r="R706" s="55" t="str">
        <f>IF(VLOOKUP(ROW()-492,'Report 1 Detail (571 D)'!$A:$S,12,FALSE)="","",VLOOKUP(ROW()-492,'Report 1 Detail (571 D)'!$A:$S,12,FALSE))</f>
        <v/>
      </c>
      <c r="S706" s="55" t="str">
        <f>IF(VLOOKUP(ROW()-492,'Report 1 Detail (571 D)'!$A:$S,13,FALSE)="","",VLOOKUP(ROW()-492,'Report 1 Detail (571 D)'!$A:$S,13,FALSE))</f>
        <v/>
      </c>
      <c r="T706" s="55" t="str">
        <f>IF(VLOOKUP(ROW()-492,'Report 1 Detail (571 D)'!$A:$S,14,FALSE)="","",VLOOKUP(ROW()-492,'Report 1 Detail (571 D)'!$A:$S,14,FALSE))</f>
        <v/>
      </c>
      <c r="U706" s="55" t="str">
        <f>IF(VLOOKUP(ROW()-492,'Report 1 Detail (571 D)'!$A:$S,15,FALSE)="","",VLOOKUP(ROW()-492,'Report 1 Detail (571 D)'!$A:$S,15,FALSE))</f>
        <v/>
      </c>
      <c r="V706" s="55" t="str">
        <f>IF(VLOOKUP(ROW()-492,'Report 1 Detail (571 D)'!$A:$S,16,FALSE)="","",VLOOKUP(ROW()-492,'Report 1 Detail (571 D)'!$A:$S,16,FALSE))</f>
        <v/>
      </c>
      <c r="W706" s="55" t="str">
        <f>IF(VLOOKUP(ROW()-492,'Report 1 Detail (571 D)'!$A:$S,17,FALSE)="","",VLOOKUP(ROW()-492,'Report 1 Detail (571 D)'!$A:$S,17,FALSE))</f>
        <v/>
      </c>
      <c r="X706" s="104" t="str">
        <f>IF(VLOOKUP(ROW()-492,'Report 1 Detail (571 D)'!$A:$S,18,FALSE)="","",VLOOKUP(ROW()-492,'Report 1 Detail (571 D)'!$A:$S,18,FALSE))</f>
        <v/>
      </c>
      <c r="Y706" s="55" t="str">
        <f>IF(VLOOKUP(ROW()-492,'Report 1 Detail (571 D)'!$A:$S,19,FALSE)="","",VLOOKUP(ROW()-492,'Report 1 Detail (571 D)'!$A:$S,19,FALSE))</f>
        <v/>
      </c>
      <c r="Z706" s="55" t="s">
        <v>81</v>
      </c>
    </row>
    <row r="707" spans="8:26" x14ac:dyDescent="0.25">
      <c r="H707" s="55" t="str">
        <f>IF(VLOOKUP(ROW()-492,'Report 1 Detail (571 D)'!$A:$S,2,FALSE)="","",VLOOKUP(ROW()-492,'Report 1 Detail (571 D)'!$A:$S,2,FALSE))</f>
        <v/>
      </c>
      <c r="I707" s="104" t="str">
        <f>IF(VLOOKUP(ROW()-492,'Report 1 Detail (571 D)'!$A:$S,3,FALSE)="","",VLOOKUP(ROW()-492,'Report 1 Detail (571 D)'!$A:$S,3,FALSE))</f>
        <v/>
      </c>
      <c r="J707" s="55" t="str">
        <f>IF(VLOOKUP(ROW()-492,'Report 1 Detail (571 D)'!$A:$S,4,FALSE)="","",VLOOKUP(ROW()-492,'Report 1 Detail (571 D)'!$A:$S,4,FALSE))</f>
        <v/>
      </c>
      <c r="K707" s="55" t="str">
        <f>IF(VLOOKUP(ROW()-492,'Report 1 Detail (571 D)'!$A:$S,5,FALSE)="","",VLOOKUP(ROW()-492,'Report 1 Detail (571 D)'!$A:$S,5,FALSE))</f>
        <v/>
      </c>
      <c r="L707" s="55" t="str">
        <f>IF(VLOOKUP(ROW()-492,'Report 1 Detail (571 D)'!$A:$S,6,FALSE)="","",VLOOKUP(ROW()-492,'Report 1 Detail (571 D)'!$A:$S,6,FALSE))</f>
        <v/>
      </c>
      <c r="M707" s="55" t="str">
        <f>IF(VLOOKUP(ROW()-492,'Report 1 Detail (571 D)'!$A:$S,7,FALSE)="","",VLOOKUP(ROW()-492,'Report 1 Detail (571 D)'!$A:$S,7,FALSE))</f>
        <v/>
      </c>
      <c r="N707" s="55" t="str">
        <f>IF(VLOOKUP(ROW()-492,'Report 1 Detail (571 D)'!$A:$S,8,FALSE)="","",VLOOKUP(ROW()-492,'Report 1 Detail (571 D)'!$A:$S,8,FALSE))</f>
        <v/>
      </c>
      <c r="O707" s="55" t="str">
        <f>IF(VLOOKUP(ROW()-492,'Report 1 Detail (571 D)'!$A:$S,9,FALSE)="","",VLOOKUP(ROW()-492,'Report 1 Detail (571 D)'!$A:$S,9,FALSE))</f>
        <v/>
      </c>
      <c r="P707" s="55" t="str">
        <f>IF(VLOOKUP(ROW()-492,'Report 1 Detail (571 D)'!$A:$S,10,FALSE)="","",VLOOKUP(ROW()-492,'Report 1 Detail (571 D)'!$A:$S,10,FALSE))</f>
        <v/>
      </c>
      <c r="Q707" s="55" t="str">
        <f>IF(VLOOKUP(ROW()-492,'Report 1 Detail (571 D)'!$A:$S,11,FALSE)="","",VLOOKUP(ROW()-492,'Report 1 Detail (571 D)'!$A:$S,11,FALSE))</f>
        <v/>
      </c>
      <c r="R707" s="55" t="str">
        <f>IF(VLOOKUP(ROW()-492,'Report 1 Detail (571 D)'!$A:$S,12,FALSE)="","",VLOOKUP(ROW()-492,'Report 1 Detail (571 D)'!$A:$S,12,FALSE))</f>
        <v/>
      </c>
      <c r="S707" s="55" t="str">
        <f>IF(VLOOKUP(ROW()-492,'Report 1 Detail (571 D)'!$A:$S,13,FALSE)="","",VLOOKUP(ROW()-492,'Report 1 Detail (571 D)'!$A:$S,13,FALSE))</f>
        <v/>
      </c>
      <c r="T707" s="55" t="str">
        <f>IF(VLOOKUP(ROW()-492,'Report 1 Detail (571 D)'!$A:$S,14,FALSE)="","",VLOOKUP(ROW()-492,'Report 1 Detail (571 D)'!$A:$S,14,FALSE))</f>
        <v/>
      </c>
      <c r="U707" s="55" t="str">
        <f>IF(VLOOKUP(ROW()-492,'Report 1 Detail (571 D)'!$A:$S,15,FALSE)="","",VLOOKUP(ROW()-492,'Report 1 Detail (571 D)'!$A:$S,15,FALSE))</f>
        <v/>
      </c>
      <c r="V707" s="55" t="str">
        <f>IF(VLOOKUP(ROW()-492,'Report 1 Detail (571 D)'!$A:$S,16,FALSE)="","",VLOOKUP(ROW()-492,'Report 1 Detail (571 D)'!$A:$S,16,FALSE))</f>
        <v/>
      </c>
      <c r="W707" s="55" t="str">
        <f>IF(VLOOKUP(ROW()-492,'Report 1 Detail (571 D)'!$A:$S,17,FALSE)="","",VLOOKUP(ROW()-492,'Report 1 Detail (571 D)'!$A:$S,17,FALSE))</f>
        <v/>
      </c>
      <c r="X707" s="104" t="str">
        <f>IF(VLOOKUP(ROW()-492,'Report 1 Detail (571 D)'!$A:$S,18,FALSE)="","",VLOOKUP(ROW()-492,'Report 1 Detail (571 D)'!$A:$S,18,FALSE))</f>
        <v/>
      </c>
      <c r="Y707" s="55" t="str">
        <f>IF(VLOOKUP(ROW()-492,'Report 1 Detail (571 D)'!$A:$S,19,FALSE)="","",VLOOKUP(ROW()-492,'Report 1 Detail (571 D)'!$A:$S,19,FALSE))</f>
        <v/>
      </c>
      <c r="Z707" s="55" t="s">
        <v>81</v>
      </c>
    </row>
    <row r="708" spans="8:26" x14ac:dyDescent="0.25">
      <c r="H708" s="55" t="str">
        <f>IF(VLOOKUP(ROW()-492,'Report 1 Detail (571 D)'!$A:$S,2,FALSE)="","",VLOOKUP(ROW()-492,'Report 1 Detail (571 D)'!$A:$S,2,FALSE))</f>
        <v/>
      </c>
      <c r="I708" s="104" t="str">
        <f>IF(VLOOKUP(ROW()-492,'Report 1 Detail (571 D)'!$A:$S,3,FALSE)="","",VLOOKUP(ROW()-492,'Report 1 Detail (571 D)'!$A:$S,3,FALSE))</f>
        <v/>
      </c>
      <c r="J708" s="55" t="str">
        <f>IF(VLOOKUP(ROW()-492,'Report 1 Detail (571 D)'!$A:$S,4,FALSE)="","",VLOOKUP(ROW()-492,'Report 1 Detail (571 D)'!$A:$S,4,FALSE))</f>
        <v/>
      </c>
      <c r="K708" s="55" t="str">
        <f>IF(VLOOKUP(ROW()-492,'Report 1 Detail (571 D)'!$A:$S,5,FALSE)="","",VLOOKUP(ROW()-492,'Report 1 Detail (571 D)'!$A:$S,5,FALSE))</f>
        <v/>
      </c>
      <c r="L708" s="55" t="str">
        <f>IF(VLOOKUP(ROW()-492,'Report 1 Detail (571 D)'!$A:$S,6,FALSE)="","",VLOOKUP(ROW()-492,'Report 1 Detail (571 D)'!$A:$S,6,FALSE))</f>
        <v/>
      </c>
      <c r="M708" s="55" t="str">
        <f>IF(VLOOKUP(ROW()-492,'Report 1 Detail (571 D)'!$A:$S,7,FALSE)="","",VLOOKUP(ROW()-492,'Report 1 Detail (571 D)'!$A:$S,7,FALSE))</f>
        <v/>
      </c>
      <c r="N708" s="55" t="str">
        <f>IF(VLOOKUP(ROW()-492,'Report 1 Detail (571 D)'!$A:$S,8,FALSE)="","",VLOOKUP(ROW()-492,'Report 1 Detail (571 D)'!$A:$S,8,FALSE))</f>
        <v/>
      </c>
      <c r="O708" s="55" t="str">
        <f>IF(VLOOKUP(ROW()-492,'Report 1 Detail (571 D)'!$A:$S,9,FALSE)="","",VLOOKUP(ROW()-492,'Report 1 Detail (571 D)'!$A:$S,9,FALSE))</f>
        <v/>
      </c>
      <c r="P708" s="55" t="str">
        <f>IF(VLOOKUP(ROW()-492,'Report 1 Detail (571 D)'!$A:$S,10,FALSE)="","",VLOOKUP(ROW()-492,'Report 1 Detail (571 D)'!$A:$S,10,FALSE))</f>
        <v/>
      </c>
      <c r="Q708" s="55" t="str">
        <f>IF(VLOOKUP(ROW()-492,'Report 1 Detail (571 D)'!$A:$S,11,FALSE)="","",VLOOKUP(ROW()-492,'Report 1 Detail (571 D)'!$A:$S,11,FALSE))</f>
        <v/>
      </c>
      <c r="R708" s="55" t="str">
        <f>IF(VLOOKUP(ROW()-492,'Report 1 Detail (571 D)'!$A:$S,12,FALSE)="","",VLOOKUP(ROW()-492,'Report 1 Detail (571 D)'!$A:$S,12,FALSE))</f>
        <v/>
      </c>
      <c r="S708" s="55" t="str">
        <f>IF(VLOOKUP(ROW()-492,'Report 1 Detail (571 D)'!$A:$S,13,FALSE)="","",VLOOKUP(ROW()-492,'Report 1 Detail (571 D)'!$A:$S,13,FALSE))</f>
        <v/>
      </c>
      <c r="T708" s="55" t="str">
        <f>IF(VLOOKUP(ROW()-492,'Report 1 Detail (571 D)'!$A:$S,14,FALSE)="","",VLOOKUP(ROW()-492,'Report 1 Detail (571 D)'!$A:$S,14,FALSE))</f>
        <v/>
      </c>
      <c r="U708" s="55" t="str">
        <f>IF(VLOOKUP(ROW()-492,'Report 1 Detail (571 D)'!$A:$S,15,FALSE)="","",VLOOKUP(ROW()-492,'Report 1 Detail (571 D)'!$A:$S,15,FALSE))</f>
        <v/>
      </c>
      <c r="V708" s="55" t="str">
        <f>IF(VLOOKUP(ROW()-492,'Report 1 Detail (571 D)'!$A:$S,16,FALSE)="","",VLOOKUP(ROW()-492,'Report 1 Detail (571 D)'!$A:$S,16,FALSE))</f>
        <v/>
      </c>
      <c r="W708" s="55" t="str">
        <f>IF(VLOOKUP(ROW()-492,'Report 1 Detail (571 D)'!$A:$S,17,FALSE)="","",VLOOKUP(ROW()-492,'Report 1 Detail (571 D)'!$A:$S,17,FALSE))</f>
        <v/>
      </c>
      <c r="X708" s="104" t="str">
        <f>IF(VLOOKUP(ROW()-492,'Report 1 Detail (571 D)'!$A:$S,18,FALSE)="","",VLOOKUP(ROW()-492,'Report 1 Detail (571 D)'!$A:$S,18,FALSE))</f>
        <v/>
      </c>
      <c r="Y708" s="55" t="str">
        <f>IF(VLOOKUP(ROW()-492,'Report 1 Detail (571 D)'!$A:$S,19,FALSE)="","",VLOOKUP(ROW()-492,'Report 1 Detail (571 D)'!$A:$S,19,FALSE))</f>
        <v/>
      </c>
      <c r="Z708" s="55" t="s">
        <v>81</v>
      </c>
    </row>
    <row r="709" spans="8:26" x14ac:dyDescent="0.25">
      <c r="H709" s="55" t="str">
        <f>IF(VLOOKUP(ROW()-492,'Report 1 Detail (571 D)'!$A:$S,2,FALSE)="","",VLOOKUP(ROW()-492,'Report 1 Detail (571 D)'!$A:$S,2,FALSE))</f>
        <v/>
      </c>
      <c r="I709" s="104" t="str">
        <f>IF(VLOOKUP(ROW()-492,'Report 1 Detail (571 D)'!$A:$S,3,FALSE)="","",VLOOKUP(ROW()-492,'Report 1 Detail (571 D)'!$A:$S,3,FALSE))</f>
        <v/>
      </c>
      <c r="J709" s="55" t="str">
        <f>IF(VLOOKUP(ROW()-492,'Report 1 Detail (571 D)'!$A:$S,4,FALSE)="","",VLOOKUP(ROW()-492,'Report 1 Detail (571 D)'!$A:$S,4,FALSE))</f>
        <v/>
      </c>
      <c r="K709" s="55" t="str">
        <f>IF(VLOOKUP(ROW()-492,'Report 1 Detail (571 D)'!$A:$S,5,FALSE)="","",VLOOKUP(ROW()-492,'Report 1 Detail (571 D)'!$A:$S,5,FALSE))</f>
        <v/>
      </c>
      <c r="L709" s="55" t="str">
        <f>IF(VLOOKUP(ROW()-492,'Report 1 Detail (571 D)'!$A:$S,6,FALSE)="","",VLOOKUP(ROW()-492,'Report 1 Detail (571 D)'!$A:$S,6,FALSE))</f>
        <v/>
      </c>
      <c r="M709" s="55" t="str">
        <f>IF(VLOOKUP(ROW()-492,'Report 1 Detail (571 D)'!$A:$S,7,FALSE)="","",VLOOKUP(ROW()-492,'Report 1 Detail (571 D)'!$A:$S,7,FALSE))</f>
        <v/>
      </c>
      <c r="N709" s="55" t="str">
        <f>IF(VLOOKUP(ROW()-492,'Report 1 Detail (571 D)'!$A:$S,8,FALSE)="","",VLOOKUP(ROW()-492,'Report 1 Detail (571 D)'!$A:$S,8,FALSE))</f>
        <v/>
      </c>
      <c r="O709" s="55" t="str">
        <f>IF(VLOOKUP(ROW()-492,'Report 1 Detail (571 D)'!$A:$S,9,FALSE)="","",VLOOKUP(ROW()-492,'Report 1 Detail (571 D)'!$A:$S,9,FALSE))</f>
        <v/>
      </c>
      <c r="P709" s="55" t="str">
        <f>IF(VLOOKUP(ROW()-492,'Report 1 Detail (571 D)'!$A:$S,10,FALSE)="","",VLOOKUP(ROW()-492,'Report 1 Detail (571 D)'!$A:$S,10,FALSE))</f>
        <v/>
      </c>
      <c r="Q709" s="55" t="str">
        <f>IF(VLOOKUP(ROW()-492,'Report 1 Detail (571 D)'!$A:$S,11,FALSE)="","",VLOOKUP(ROW()-492,'Report 1 Detail (571 D)'!$A:$S,11,FALSE))</f>
        <v/>
      </c>
      <c r="R709" s="55" t="str">
        <f>IF(VLOOKUP(ROW()-492,'Report 1 Detail (571 D)'!$A:$S,12,FALSE)="","",VLOOKUP(ROW()-492,'Report 1 Detail (571 D)'!$A:$S,12,FALSE))</f>
        <v/>
      </c>
      <c r="S709" s="55" t="str">
        <f>IF(VLOOKUP(ROW()-492,'Report 1 Detail (571 D)'!$A:$S,13,FALSE)="","",VLOOKUP(ROW()-492,'Report 1 Detail (571 D)'!$A:$S,13,FALSE))</f>
        <v/>
      </c>
      <c r="T709" s="55" t="str">
        <f>IF(VLOOKUP(ROW()-492,'Report 1 Detail (571 D)'!$A:$S,14,FALSE)="","",VLOOKUP(ROW()-492,'Report 1 Detail (571 D)'!$A:$S,14,FALSE))</f>
        <v/>
      </c>
      <c r="U709" s="55" t="str">
        <f>IF(VLOOKUP(ROW()-492,'Report 1 Detail (571 D)'!$A:$S,15,FALSE)="","",VLOOKUP(ROW()-492,'Report 1 Detail (571 D)'!$A:$S,15,FALSE))</f>
        <v/>
      </c>
      <c r="V709" s="55" t="str">
        <f>IF(VLOOKUP(ROW()-492,'Report 1 Detail (571 D)'!$A:$S,16,FALSE)="","",VLOOKUP(ROW()-492,'Report 1 Detail (571 D)'!$A:$S,16,FALSE))</f>
        <v/>
      </c>
      <c r="W709" s="55" t="str">
        <f>IF(VLOOKUP(ROW()-492,'Report 1 Detail (571 D)'!$A:$S,17,FALSE)="","",VLOOKUP(ROW()-492,'Report 1 Detail (571 D)'!$A:$S,17,FALSE))</f>
        <v/>
      </c>
      <c r="X709" s="104" t="str">
        <f>IF(VLOOKUP(ROW()-492,'Report 1 Detail (571 D)'!$A:$S,18,FALSE)="","",VLOOKUP(ROW()-492,'Report 1 Detail (571 D)'!$A:$S,18,FALSE))</f>
        <v/>
      </c>
      <c r="Y709" s="55" t="str">
        <f>IF(VLOOKUP(ROW()-492,'Report 1 Detail (571 D)'!$A:$S,19,FALSE)="","",VLOOKUP(ROW()-492,'Report 1 Detail (571 D)'!$A:$S,19,FALSE))</f>
        <v/>
      </c>
      <c r="Z709" s="55" t="s">
        <v>81</v>
      </c>
    </row>
    <row r="710" spans="8:26" x14ac:dyDescent="0.25">
      <c r="H710" s="55" t="str">
        <f>IF(VLOOKUP(ROW()-492,'Report 1 Detail (571 D)'!$A:$S,2,FALSE)="","",VLOOKUP(ROW()-492,'Report 1 Detail (571 D)'!$A:$S,2,FALSE))</f>
        <v/>
      </c>
      <c r="I710" s="104" t="str">
        <f>IF(VLOOKUP(ROW()-492,'Report 1 Detail (571 D)'!$A:$S,3,FALSE)="","",VLOOKUP(ROW()-492,'Report 1 Detail (571 D)'!$A:$S,3,FALSE))</f>
        <v/>
      </c>
      <c r="J710" s="55" t="str">
        <f>IF(VLOOKUP(ROW()-492,'Report 1 Detail (571 D)'!$A:$S,4,FALSE)="","",VLOOKUP(ROW()-492,'Report 1 Detail (571 D)'!$A:$S,4,FALSE))</f>
        <v/>
      </c>
      <c r="K710" s="55" t="str">
        <f>IF(VLOOKUP(ROW()-492,'Report 1 Detail (571 D)'!$A:$S,5,FALSE)="","",VLOOKUP(ROW()-492,'Report 1 Detail (571 D)'!$A:$S,5,FALSE))</f>
        <v/>
      </c>
      <c r="L710" s="55" t="str">
        <f>IF(VLOOKUP(ROW()-492,'Report 1 Detail (571 D)'!$A:$S,6,FALSE)="","",VLOOKUP(ROW()-492,'Report 1 Detail (571 D)'!$A:$S,6,FALSE))</f>
        <v/>
      </c>
      <c r="M710" s="55" t="str">
        <f>IF(VLOOKUP(ROW()-492,'Report 1 Detail (571 D)'!$A:$S,7,FALSE)="","",VLOOKUP(ROW()-492,'Report 1 Detail (571 D)'!$A:$S,7,FALSE))</f>
        <v/>
      </c>
      <c r="N710" s="55" t="str">
        <f>IF(VLOOKUP(ROW()-492,'Report 1 Detail (571 D)'!$A:$S,8,FALSE)="","",VLOOKUP(ROW()-492,'Report 1 Detail (571 D)'!$A:$S,8,FALSE))</f>
        <v/>
      </c>
      <c r="O710" s="55" t="str">
        <f>IF(VLOOKUP(ROW()-492,'Report 1 Detail (571 D)'!$A:$S,9,FALSE)="","",VLOOKUP(ROW()-492,'Report 1 Detail (571 D)'!$A:$S,9,FALSE))</f>
        <v/>
      </c>
      <c r="P710" s="55" t="str">
        <f>IF(VLOOKUP(ROW()-492,'Report 1 Detail (571 D)'!$A:$S,10,FALSE)="","",VLOOKUP(ROW()-492,'Report 1 Detail (571 D)'!$A:$S,10,FALSE))</f>
        <v/>
      </c>
      <c r="Q710" s="55" t="str">
        <f>IF(VLOOKUP(ROW()-492,'Report 1 Detail (571 D)'!$A:$S,11,FALSE)="","",VLOOKUP(ROW()-492,'Report 1 Detail (571 D)'!$A:$S,11,FALSE))</f>
        <v/>
      </c>
      <c r="R710" s="55" t="str">
        <f>IF(VLOOKUP(ROW()-492,'Report 1 Detail (571 D)'!$A:$S,12,FALSE)="","",VLOOKUP(ROW()-492,'Report 1 Detail (571 D)'!$A:$S,12,FALSE))</f>
        <v/>
      </c>
      <c r="S710" s="55" t="str">
        <f>IF(VLOOKUP(ROW()-492,'Report 1 Detail (571 D)'!$A:$S,13,FALSE)="","",VLOOKUP(ROW()-492,'Report 1 Detail (571 D)'!$A:$S,13,FALSE))</f>
        <v/>
      </c>
      <c r="T710" s="55" t="str">
        <f>IF(VLOOKUP(ROW()-492,'Report 1 Detail (571 D)'!$A:$S,14,FALSE)="","",VLOOKUP(ROW()-492,'Report 1 Detail (571 D)'!$A:$S,14,FALSE))</f>
        <v/>
      </c>
      <c r="U710" s="55" t="str">
        <f>IF(VLOOKUP(ROW()-492,'Report 1 Detail (571 D)'!$A:$S,15,FALSE)="","",VLOOKUP(ROW()-492,'Report 1 Detail (571 D)'!$A:$S,15,FALSE))</f>
        <v/>
      </c>
      <c r="V710" s="55" t="str">
        <f>IF(VLOOKUP(ROW()-492,'Report 1 Detail (571 D)'!$A:$S,16,FALSE)="","",VLOOKUP(ROW()-492,'Report 1 Detail (571 D)'!$A:$S,16,FALSE))</f>
        <v/>
      </c>
      <c r="W710" s="55" t="str">
        <f>IF(VLOOKUP(ROW()-492,'Report 1 Detail (571 D)'!$A:$S,17,FALSE)="","",VLOOKUP(ROW()-492,'Report 1 Detail (571 D)'!$A:$S,17,FALSE))</f>
        <v/>
      </c>
      <c r="X710" s="104" t="str">
        <f>IF(VLOOKUP(ROW()-492,'Report 1 Detail (571 D)'!$A:$S,18,FALSE)="","",VLOOKUP(ROW()-492,'Report 1 Detail (571 D)'!$A:$S,18,FALSE))</f>
        <v/>
      </c>
      <c r="Y710" s="55" t="str">
        <f>IF(VLOOKUP(ROW()-492,'Report 1 Detail (571 D)'!$A:$S,19,FALSE)="","",VLOOKUP(ROW()-492,'Report 1 Detail (571 D)'!$A:$S,19,FALSE))</f>
        <v/>
      </c>
      <c r="Z710" s="55" t="s">
        <v>81</v>
      </c>
    </row>
    <row r="711" spans="8:26" x14ac:dyDescent="0.25">
      <c r="H711" s="55" t="str">
        <f>IF(VLOOKUP(ROW()-492,'Report 1 Detail (571 D)'!$A:$S,2,FALSE)="","",VLOOKUP(ROW()-492,'Report 1 Detail (571 D)'!$A:$S,2,FALSE))</f>
        <v/>
      </c>
      <c r="I711" s="104" t="str">
        <f>IF(VLOOKUP(ROW()-492,'Report 1 Detail (571 D)'!$A:$S,3,FALSE)="","",VLOOKUP(ROW()-492,'Report 1 Detail (571 D)'!$A:$S,3,FALSE))</f>
        <v/>
      </c>
      <c r="J711" s="55" t="str">
        <f>IF(VLOOKUP(ROW()-492,'Report 1 Detail (571 D)'!$A:$S,4,FALSE)="","",VLOOKUP(ROW()-492,'Report 1 Detail (571 D)'!$A:$S,4,FALSE))</f>
        <v/>
      </c>
      <c r="K711" s="55" t="str">
        <f>IF(VLOOKUP(ROW()-492,'Report 1 Detail (571 D)'!$A:$S,5,FALSE)="","",VLOOKUP(ROW()-492,'Report 1 Detail (571 D)'!$A:$S,5,FALSE))</f>
        <v/>
      </c>
      <c r="L711" s="55" t="str">
        <f>IF(VLOOKUP(ROW()-492,'Report 1 Detail (571 D)'!$A:$S,6,FALSE)="","",VLOOKUP(ROW()-492,'Report 1 Detail (571 D)'!$A:$S,6,FALSE))</f>
        <v/>
      </c>
      <c r="M711" s="55" t="str">
        <f>IF(VLOOKUP(ROW()-492,'Report 1 Detail (571 D)'!$A:$S,7,FALSE)="","",VLOOKUP(ROW()-492,'Report 1 Detail (571 D)'!$A:$S,7,FALSE))</f>
        <v/>
      </c>
      <c r="N711" s="55" t="str">
        <f>IF(VLOOKUP(ROW()-492,'Report 1 Detail (571 D)'!$A:$S,8,FALSE)="","",VLOOKUP(ROW()-492,'Report 1 Detail (571 D)'!$A:$S,8,FALSE))</f>
        <v/>
      </c>
      <c r="O711" s="55" t="str">
        <f>IF(VLOOKUP(ROW()-492,'Report 1 Detail (571 D)'!$A:$S,9,FALSE)="","",VLOOKUP(ROW()-492,'Report 1 Detail (571 D)'!$A:$S,9,FALSE))</f>
        <v/>
      </c>
      <c r="P711" s="55" t="str">
        <f>IF(VLOOKUP(ROW()-492,'Report 1 Detail (571 D)'!$A:$S,10,FALSE)="","",VLOOKUP(ROW()-492,'Report 1 Detail (571 D)'!$A:$S,10,FALSE))</f>
        <v/>
      </c>
      <c r="Q711" s="55" t="str">
        <f>IF(VLOOKUP(ROW()-492,'Report 1 Detail (571 D)'!$A:$S,11,FALSE)="","",VLOOKUP(ROW()-492,'Report 1 Detail (571 D)'!$A:$S,11,FALSE))</f>
        <v/>
      </c>
      <c r="R711" s="55" t="str">
        <f>IF(VLOOKUP(ROW()-492,'Report 1 Detail (571 D)'!$A:$S,12,FALSE)="","",VLOOKUP(ROW()-492,'Report 1 Detail (571 D)'!$A:$S,12,FALSE))</f>
        <v/>
      </c>
      <c r="S711" s="55" t="str">
        <f>IF(VLOOKUP(ROW()-492,'Report 1 Detail (571 D)'!$A:$S,13,FALSE)="","",VLOOKUP(ROW()-492,'Report 1 Detail (571 D)'!$A:$S,13,FALSE))</f>
        <v/>
      </c>
      <c r="T711" s="55" t="str">
        <f>IF(VLOOKUP(ROW()-492,'Report 1 Detail (571 D)'!$A:$S,14,FALSE)="","",VLOOKUP(ROW()-492,'Report 1 Detail (571 D)'!$A:$S,14,FALSE))</f>
        <v/>
      </c>
      <c r="U711" s="55" t="str">
        <f>IF(VLOOKUP(ROW()-492,'Report 1 Detail (571 D)'!$A:$S,15,FALSE)="","",VLOOKUP(ROW()-492,'Report 1 Detail (571 D)'!$A:$S,15,FALSE))</f>
        <v/>
      </c>
      <c r="V711" s="55" t="str">
        <f>IF(VLOOKUP(ROW()-492,'Report 1 Detail (571 D)'!$A:$S,16,FALSE)="","",VLOOKUP(ROW()-492,'Report 1 Detail (571 D)'!$A:$S,16,FALSE))</f>
        <v/>
      </c>
      <c r="W711" s="55" t="str">
        <f>IF(VLOOKUP(ROW()-492,'Report 1 Detail (571 D)'!$A:$S,17,FALSE)="","",VLOOKUP(ROW()-492,'Report 1 Detail (571 D)'!$A:$S,17,FALSE))</f>
        <v/>
      </c>
      <c r="X711" s="104" t="str">
        <f>IF(VLOOKUP(ROW()-492,'Report 1 Detail (571 D)'!$A:$S,18,FALSE)="","",VLOOKUP(ROW()-492,'Report 1 Detail (571 D)'!$A:$S,18,FALSE))</f>
        <v/>
      </c>
      <c r="Y711" s="55" t="str">
        <f>IF(VLOOKUP(ROW()-492,'Report 1 Detail (571 D)'!$A:$S,19,FALSE)="","",VLOOKUP(ROW()-492,'Report 1 Detail (571 D)'!$A:$S,19,FALSE))</f>
        <v/>
      </c>
      <c r="Z711" s="55" t="s">
        <v>81</v>
      </c>
    </row>
    <row r="712" spans="8:26" x14ac:dyDescent="0.25">
      <c r="H712" s="55" t="str">
        <f>IF(VLOOKUP(ROW()-492,'Report 1 Detail (571 D)'!$A:$S,2,FALSE)="","",VLOOKUP(ROW()-492,'Report 1 Detail (571 D)'!$A:$S,2,FALSE))</f>
        <v/>
      </c>
      <c r="I712" s="104" t="str">
        <f>IF(VLOOKUP(ROW()-492,'Report 1 Detail (571 D)'!$A:$S,3,FALSE)="","",VLOOKUP(ROW()-492,'Report 1 Detail (571 D)'!$A:$S,3,FALSE))</f>
        <v/>
      </c>
      <c r="J712" s="55" t="str">
        <f>IF(VLOOKUP(ROW()-492,'Report 1 Detail (571 D)'!$A:$S,4,FALSE)="","",VLOOKUP(ROW()-492,'Report 1 Detail (571 D)'!$A:$S,4,FALSE))</f>
        <v/>
      </c>
      <c r="K712" s="55" t="str">
        <f>IF(VLOOKUP(ROW()-492,'Report 1 Detail (571 D)'!$A:$S,5,FALSE)="","",VLOOKUP(ROW()-492,'Report 1 Detail (571 D)'!$A:$S,5,FALSE))</f>
        <v/>
      </c>
      <c r="L712" s="55" t="str">
        <f>IF(VLOOKUP(ROW()-492,'Report 1 Detail (571 D)'!$A:$S,6,FALSE)="","",VLOOKUP(ROW()-492,'Report 1 Detail (571 D)'!$A:$S,6,FALSE))</f>
        <v/>
      </c>
      <c r="M712" s="55" t="str">
        <f>IF(VLOOKUP(ROW()-492,'Report 1 Detail (571 D)'!$A:$S,7,FALSE)="","",VLOOKUP(ROW()-492,'Report 1 Detail (571 D)'!$A:$S,7,FALSE))</f>
        <v/>
      </c>
      <c r="N712" s="55" t="str">
        <f>IF(VLOOKUP(ROW()-492,'Report 1 Detail (571 D)'!$A:$S,8,FALSE)="","",VLOOKUP(ROW()-492,'Report 1 Detail (571 D)'!$A:$S,8,FALSE))</f>
        <v/>
      </c>
      <c r="O712" s="55" t="str">
        <f>IF(VLOOKUP(ROW()-492,'Report 1 Detail (571 D)'!$A:$S,9,FALSE)="","",VLOOKUP(ROW()-492,'Report 1 Detail (571 D)'!$A:$S,9,FALSE))</f>
        <v/>
      </c>
      <c r="P712" s="55" t="str">
        <f>IF(VLOOKUP(ROW()-492,'Report 1 Detail (571 D)'!$A:$S,10,FALSE)="","",VLOOKUP(ROW()-492,'Report 1 Detail (571 D)'!$A:$S,10,FALSE))</f>
        <v/>
      </c>
      <c r="Q712" s="55" t="str">
        <f>IF(VLOOKUP(ROW()-492,'Report 1 Detail (571 D)'!$A:$S,11,FALSE)="","",VLOOKUP(ROW()-492,'Report 1 Detail (571 D)'!$A:$S,11,FALSE))</f>
        <v/>
      </c>
      <c r="R712" s="55" t="str">
        <f>IF(VLOOKUP(ROW()-492,'Report 1 Detail (571 D)'!$A:$S,12,FALSE)="","",VLOOKUP(ROW()-492,'Report 1 Detail (571 D)'!$A:$S,12,FALSE))</f>
        <v/>
      </c>
      <c r="S712" s="55" t="str">
        <f>IF(VLOOKUP(ROW()-492,'Report 1 Detail (571 D)'!$A:$S,13,FALSE)="","",VLOOKUP(ROW()-492,'Report 1 Detail (571 D)'!$A:$S,13,FALSE))</f>
        <v/>
      </c>
      <c r="T712" s="55" t="str">
        <f>IF(VLOOKUP(ROW()-492,'Report 1 Detail (571 D)'!$A:$S,14,FALSE)="","",VLOOKUP(ROW()-492,'Report 1 Detail (571 D)'!$A:$S,14,FALSE))</f>
        <v/>
      </c>
      <c r="U712" s="55" t="str">
        <f>IF(VLOOKUP(ROW()-492,'Report 1 Detail (571 D)'!$A:$S,15,FALSE)="","",VLOOKUP(ROW()-492,'Report 1 Detail (571 D)'!$A:$S,15,FALSE))</f>
        <v/>
      </c>
      <c r="V712" s="55" t="str">
        <f>IF(VLOOKUP(ROW()-492,'Report 1 Detail (571 D)'!$A:$S,16,FALSE)="","",VLOOKUP(ROW()-492,'Report 1 Detail (571 D)'!$A:$S,16,FALSE))</f>
        <v/>
      </c>
      <c r="W712" s="55" t="str">
        <f>IF(VLOOKUP(ROW()-492,'Report 1 Detail (571 D)'!$A:$S,17,FALSE)="","",VLOOKUP(ROW()-492,'Report 1 Detail (571 D)'!$A:$S,17,FALSE))</f>
        <v/>
      </c>
      <c r="X712" s="104" t="str">
        <f>IF(VLOOKUP(ROW()-492,'Report 1 Detail (571 D)'!$A:$S,18,FALSE)="","",VLOOKUP(ROW()-492,'Report 1 Detail (571 D)'!$A:$S,18,FALSE))</f>
        <v/>
      </c>
      <c r="Y712" s="55" t="str">
        <f>IF(VLOOKUP(ROW()-492,'Report 1 Detail (571 D)'!$A:$S,19,FALSE)="","",VLOOKUP(ROW()-492,'Report 1 Detail (571 D)'!$A:$S,19,FALSE))</f>
        <v/>
      </c>
      <c r="Z712" s="55" t="s">
        <v>81</v>
      </c>
    </row>
    <row r="713" spans="8:26" x14ac:dyDescent="0.25">
      <c r="H713" s="55" t="str">
        <f>IF(VLOOKUP(ROW()-492,'Report 1 Detail (571 D)'!$A:$S,2,FALSE)="","",VLOOKUP(ROW()-492,'Report 1 Detail (571 D)'!$A:$S,2,FALSE))</f>
        <v/>
      </c>
      <c r="I713" s="104" t="str">
        <f>IF(VLOOKUP(ROW()-492,'Report 1 Detail (571 D)'!$A:$S,3,FALSE)="","",VLOOKUP(ROW()-492,'Report 1 Detail (571 D)'!$A:$S,3,FALSE))</f>
        <v/>
      </c>
      <c r="J713" s="55" t="str">
        <f>IF(VLOOKUP(ROW()-492,'Report 1 Detail (571 D)'!$A:$S,4,FALSE)="","",VLOOKUP(ROW()-492,'Report 1 Detail (571 D)'!$A:$S,4,FALSE))</f>
        <v/>
      </c>
      <c r="K713" s="55" t="str">
        <f>IF(VLOOKUP(ROW()-492,'Report 1 Detail (571 D)'!$A:$S,5,FALSE)="","",VLOOKUP(ROW()-492,'Report 1 Detail (571 D)'!$A:$S,5,FALSE))</f>
        <v/>
      </c>
      <c r="L713" s="55" t="str">
        <f>IF(VLOOKUP(ROW()-492,'Report 1 Detail (571 D)'!$A:$S,6,FALSE)="","",VLOOKUP(ROW()-492,'Report 1 Detail (571 D)'!$A:$S,6,FALSE))</f>
        <v/>
      </c>
      <c r="M713" s="55" t="str">
        <f>IF(VLOOKUP(ROW()-492,'Report 1 Detail (571 D)'!$A:$S,7,FALSE)="","",VLOOKUP(ROW()-492,'Report 1 Detail (571 D)'!$A:$S,7,FALSE))</f>
        <v/>
      </c>
      <c r="N713" s="55" t="str">
        <f>IF(VLOOKUP(ROW()-492,'Report 1 Detail (571 D)'!$A:$S,8,FALSE)="","",VLOOKUP(ROW()-492,'Report 1 Detail (571 D)'!$A:$S,8,FALSE))</f>
        <v/>
      </c>
      <c r="O713" s="55" t="str">
        <f>IF(VLOOKUP(ROW()-492,'Report 1 Detail (571 D)'!$A:$S,9,FALSE)="","",VLOOKUP(ROW()-492,'Report 1 Detail (571 D)'!$A:$S,9,FALSE))</f>
        <v/>
      </c>
      <c r="P713" s="55" t="str">
        <f>IF(VLOOKUP(ROW()-492,'Report 1 Detail (571 D)'!$A:$S,10,FALSE)="","",VLOOKUP(ROW()-492,'Report 1 Detail (571 D)'!$A:$S,10,FALSE))</f>
        <v/>
      </c>
      <c r="Q713" s="55" t="str">
        <f>IF(VLOOKUP(ROW()-492,'Report 1 Detail (571 D)'!$A:$S,11,FALSE)="","",VLOOKUP(ROW()-492,'Report 1 Detail (571 D)'!$A:$S,11,FALSE))</f>
        <v/>
      </c>
      <c r="R713" s="55" t="str">
        <f>IF(VLOOKUP(ROW()-492,'Report 1 Detail (571 D)'!$A:$S,12,FALSE)="","",VLOOKUP(ROW()-492,'Report 1 Detail (571 D)'!$A:$S,12,FALSE))</f>
        <v/>
      </c>
      <c r="S713" s="55" t="str">
        <f>IF(VLOOKUP(ROW()-492,'Report 1 Detail (571 D)'!$A:$S,13,FALSE)="","",VLOOKUP(ROW()-492,'Report 1 Detail (571 D)'!$A:$S,13,FALSE))</f>
        <v/>
      </c>
      <c r="T713" s="55" t="str">
        <f>IF(VLOOKUP(ROW()-492,'Report 1 Detail (571 D)'!$A:$S,14,FALSE)="","",VLOOKUP(ROW()-492,'Report 1 Detail (571 D)'!$A:$S,14,FALSE))</f>
        <v/>
      </c>
      <c r="U713" s="55" t="str">
        <f>IF(VLOOKUP(ROW()-492,'Report 1 Detail (571 D)'!$A:$S,15,FALSE)="","",VLOOKUP(ROW()-492,'Report 1 Detail (571 D)'!$A:$S,15,FALSE))</f>
        <v/>
      </c>
      <c r="V713" s="55" t="str">
        <f>IF(VLOOKUP(ROW()-492,'Report 1 Detail (571 D)'!$A:$S,16,FALSE)="","",VLOOKUP(ROW()-492,'Report 1 Detail (571 D)'!$A:$S,16,FALSE))</f>
        <v/>
      </c>
      <c r="W713" s="55" t="str">
        <f>IF(VLOOKUP(ROW()-492,'Report 1 Detail (571 D)'!$A:$S,17,FALSE)="","",VLOOKUP(ROW()-492,'Report 1 Detail (571 D)'!$A:$S,17,FALSE))</f>
        <v/>
      </c>
      <c r="X713" s="104" t="str">
        <f>IF(VLOOKUP(ROW()-492,'Report 1 Detail (571 D)'!$A:$S,18,FALSE)="","",VLOOKUP(ROW()-492,'Report 1 Detail (571 D)'!$A:$S,18,FALSE))</f>
        <v/>
      </c>
      <c r="Y713" s="55" t="str">
        <f>IF(VLOOKUP(ROW()-492,'Report 1 Detail (571 D)'!$A:$S,19,FALSE)="","",VLOOKUP(ROW()-492,'Report 1 Detail (571 D)'!$A:$S,19,FALSE))</f>
        <v/>
      </c>
      <c r="Z713" s="55" t="s">
        <v>81</v>
      </c>
    </row>
    <row r="714" spans="8:26" x14ac:dyDescent="0.25">
      <c r="H714" s="55" t="str">
        <f>IF(VLOOKUP(ROW()-492,'Report 1 Detail (571 D)'!$A:$S,2,FALSE)="","",VLOOKUP(ROW()-492,'Report 1 Detail (571 D)'!$A:$S,2,FALSE))</f>
        <v/>
      </c>
      <c r="I714" s="104" t="str">
        <f>IF(VLOOKUP(ROW()-492,'Report 1 Detail (571 D)'!$A:$S,3,FALSE)="","",VLOOKUP(ROW()-492,'Report 1 Detail (571 D)'!$A:$S,3,FALSE))</f>
        <v/>
      </c>
      <c r="J714" s="55" t="str">
        <f>IF(VLOOKUP(ROW()-492,'Report 1 Detail (571 D)'!$A:$S,4,FALSE)="","",VLOOKUP(ROW()-492,'Report 1 Detail (571 D)'!$A:$S,4,FALSE))</f>
        <v/>
      </c>
      <c r="K714" s="55" t="str">
        <f>IF(VLOOKUP(ROW()-492,'Report 1 Detail (571 D)'!$A:$S,5,FALSE)="","",VLOOKUP(ROW()-492,'Report 1 Detail (571 D)'!$A:$S,5,FALSE))</f>
        <v/>
      </c>
      <c r="L714" s="55" t="str">
        <f>IF(VLOOKUP(ROW()-492,'Report 1 Detail (571 D)'!$A:$S,6,FALSE)="","",VLOOKUP(ROW()-492,'Report 1 Detail (571 D)'!$A:$S,6,FALSE))</f>
        <v/>
      </c>
      <c r="M714" s="55" t="str">
        <f>IF(VLOOKUP(ROW()-492,'Report 1 Detail (571 D)'!$A:$S,7,FALSE)="","",VLOOKUP(ROW()-492,'Report 1 Detail (571 D)'!$A:$S,7,FALSE))</f>
        <v/>
      </c>
      <c r="N714" s="55" t="str">
        <f>IF(VLOOKUP(ROW()-492,'Report 1 Detail (571 D)'!$A:$S,8,FALSE)="","",VLOOKUP(ROW()-492,'Report 1 Detail (571 D)'!$A:$S,8,FALSE))</f>
        <v/>
      </c>
      <c r="O714" s="55" t="str">
        <f>IF(VLOOKUP(ROW()-492,'Report 1 Detail (571 D)'!$A:$S,9,FALSE)="","",VLOOKUP(ROW()-492,'Report 1 Detail (571 D)'!$A:$S,9,FALSE))</f>
        <v/>
      </c>
      <c r="P714" s="55" t="str">
        <f>IF(VLOOKUP(ROW()-492,'Report 1 Detail (571 D)'!$A:$S,10,FALSE)="","",VLOOKUP(ROW()-492,'Report 1 Detail (571 D)'!$A:$S,10,FALSE))</f>
        <v/>
      </c>
      <c r="Q714" s="55" t="str">
        <f>IF(VLOOKUP(ROW()-492,'Report 1 Detail (571 D)'!$A:$S,11,FALSE)="","",VLOOKUP(ROW()-492,'Report 1 Detail (571 D)'!$A:$S,11,FALSE))</f>
        <v/>
      </c>
      <c r="R714" s="55" t="str">
        <f>IF(VLOOKUP(ROW()-492,'Report 1 Detail (571 D)'!$A:$S,12,FALSE)="","",VLOOKUP(ROW()-492,'Report 1 Detail (571 D)'!$A:$S,12,FALSE))</f>
        <v/>
      </c>
      <c r="S714" s="55" t="str">
        <f>IF(VLOOKUP(ROW()-492,'Report 1 Detail (571 D)'!$A:$S,13,FALSE)="","",VLOOKUP(ROW()-492,'Report 1 Detail (571 D)'!$A:$S,13,FALSE))</f>
        <v/>
      </c>
      <c r="T714" s="55" t="str">
        <f>IF(VLOOKUP(ROW()-492,'Report 1 Detail (571 D)'!$A:$S,14,FALSE)="","",VLOOKUP(ROW()-492,'Report 1 Detail (571 D)'!$A:$S,14,FALSE))</f>
        <v/>
      </c>
      <c r="U714" s="55" t="str">
        <f>IF(VLOOKUP(ROW()-492,'Report 1 Detail (571 D)'!$A:$S,15,FALSE)="","",VLOOKUP(ROW()-492,'Report 1 Detail (571 D)'!$A:$S,15,FALSE))</f>
        <v/>
      </c>
      <c r="V714" s="55" t="str">
        <f>IF(VLOOKUP(ROW()-492,'Report 1 Detail (571 D)'!$A:$S,16,FALSE)="","",VLOOKUP(ROW()-492,'Report 1 Detail (571 D)'!$A:$S,16,FALSE))</f>
        <v/>
      </c>
      <c r="W714" s="55" t="str">
        <f>IF(VLOOKUP(ROW()-492,'Report 1 Detail (571 D)'!$A:$S,17,FALSE)="","",VLOOKUP(ROW()-492,'Report 1 Detail (571 D)'!$A:$S,17,FALSE))</f>
        <v/>
      </c>
      <c r="X714" s="104" t="str">
        <f>IF(VLOOKUP(ROW()-492,'Report 1 Detail (571 D)'!$A:$S,18,FALSE)="","",VLOOKUP(ROW()-492,'Report 1 Detail (571 D)'!$A:$S,18,FALSE))</f>
        <v/>
      </c>
      <c r="Y714" s="55" t="str">
        <f>IF(VLOOKUP(ROW()-492,'Report 1 Detail (571 D)'!$A:$S,19,FALSE)="","",VLOOKUP(ROW()-492,'Report 1 Detail (571 D)'!$A:$S,19,FALSE))</f>
        <v/>
      </c>
      <c r="Z714" s="55" t="s">
        <v>81</v>
      </c>
    </row>
    <row r="715" spans="8:26" x14ac:dyDescent="0.25">
      <c r="H715" s="55" t="str">
        <f>IF(VLOOKUP(ROW()-492,'Report 1 Detail (571 D)'!$A:$S,2,FALSE)="","",VLOOKUP(ROW()-492,'Report 1 Detail (571 D)'!$A:$S,2,FALSE))</f>
        <v/>
      </c>
      <c r="I715" s="104" t="str">
        <f>IF(VLOOKUP(ROW()-492,'Report 1 Detail (571 D)'!$A:$S,3,FALSE)="","",VLOOKUP(ROW()-492,'Report 1 Detail (571 D)'!$A:$S,3,FALSE))</f>
        <v/>
      </c>
      <c r="J715" s="55" t="str">
        <f>IF(VLOOKUP(ROW()-492,'Report 1 Detail (571 D)'!$A:$S,4,FALSE)="","",VLOOKUP(ROW()-492,'Report 1 Detail (571 D)'!$A:$S,4,FALSE))</f>
        <v/>
      </c>
      <c r="K715" s="55" t="str">
        <f>IF(VLOOKUP(ROW()-492,'Report 1 Detail (571 D)'!$A:$S,5,FALSE)="","",VLOOKUP(ROW()-492,'Report 1 Detail (571 D)'!$A:$S,5,FALSE))</f>
        <v/>
      </c>
      <c r="L715" s="55" t="str">
        <f>IF(VLOOKUP(ROW()-492,'Report 1 Detail (571 D)'!$A:$S,6,FALSE)="","",VLOOKUP(ROW()-492,'Report 1 Detail (571 D)'!$A:$S,6,FALSE))</f>
        <v/>
      </c>
      <c r="M715" s="55" t="str">
        <f>IF(VLOOKUP(ROW()-492,'Report 1 Detail (571 D)'!$A:$S,7,FALSE)="","",VLOOKUP(ROW()-492,'Report 1 Detail (571 D)'!$A:$S,7,FALSE))</f>
        <v/>
      </c>
      <c r="N715" s="55" t="str">
        <f>IF(VLOOKUP(ROW()-492,'Report 1 Detail (571 D)'!$A:$S,8,FALSE)="","",VLOOKUP(ROW()-492,'Report 1 Detail (571 D)'!$A:$S,8,FALSE))</f>
        <v/>
      </c>
      <c r="O715" s="55" t="str">
        <f>IF(VLOOKUP(ROW()-492,'Report 1 Detail (571 D)'!$A:$S,9,FALSE)="","",VLOOKUP(ROW()-492,'Report 1 Detail (571 D)'!$A:$S,9,FALSE))</f>
        <v/>
      </c>
      <c r="P715" s="55" t="str">
        <f>IF(VLOOKUP(ROW()-492,'Report 1 Detail (571 D)'!$A:$S,10,FALSE)="","",VLOOKUP(ROW()-492,'Report 1 Detail (571 D)'!$A:$S,10,FALSE))</f>
        <v/>
      </c>
      <c r="Q715" s="55" t="str">
        <f>IF(VLOOKUP(ROW()-492,'Report 1 Detail (571 D)'!$A:$S,11,FALSE)="","",VLOOKUP(ROW()-492,'Report 1 Detail (571 D)'!$A:$S,11,FALSE))</f>
        <v/>
      </c>
      <c r="R715" s="55" t="str">
        <f>IF(VLOOKUP(ROW()-492,'Report 1 Detail (571 D)'!$A:$S,12,FALSE)="","",VLOOKUP(ROW()-492,'Report 1 Detail (571 D)'!$A:$S,12,FALSE))</f>
        <v/>
      </c>
      <c r="S715" s="55" t="str">
        <f>IF(VLOOKUP(ROW()-492,'Report 1 Detail (571 D)'!$A:$S,13,FALSE)="","",VLOOKUP(ROW()-492,'Report 1 Detail (571 D)'!$A:$S,13,FALSE))</f>
        <v/>
      </c>
      <c r="T715" s="55" t="str">
        <f>IF(VLOOKUP(ROW()-492,'Report 1 Detail (571 D)'!$A:$S,14,FALSE)="","",VLOOKUP(ROW()-492,'Report 1 Detail (571 D)'!$A:$S,14,FALSE))</f>
        <v/>
      </c>
      <c r="U715" s="55" t="str">
        <f>IF(VLOOKUP(ROW()-492,'Report 1 Detail (571 D)'!$A:$S,15,FALSE)="","",VLOOKUP(ROW()-492,'Report 1 Detail (571 D)'!$A:$S,15,FALSE))</f>
        <v/>
      </c>
      <c r="V715" s="55" t="str">
        <f>IF(VLOOKUP(ROW()-492,'Report 1 Detail (571 D)'!$A:$S,16,FALSE)="","",VLOOKUP(ROW()-492,'Report 1 Detail (571 D)'!$A:$S,16,FALSE))</f>
        <v/>
      </c>
      <c r="W715" s="55" t="str">
        <f>IF(VLOOKUP(ROW()-492,'Report 1 Detail (571 D)'!$A:$S,17,FALSE)="","",VLOOKUP(ROW()-492,'Report 1 Detail (571 D)'!$A:$S,17,FALSE))</f>
        <v/>
      </c>
      <c r="X715" s="104" t="str">
        <f>IF(VLOOKUP(ROW()-492,'Report 1 Detail (571 D)'!$A:$S,18,FALSE)="","",VLOOKUP(ROW()-492,'Report 1 Detail (571 D)'!$A:$S,18,FALSE))</f>
        <v/>
      </c>
      <c r="Y715" s="55" t="str">
        <f>IF(VLOOKUP(ROW()-492,'Report 1 Detail (571 D)'!$A:$S,19,FALSE)="","",VLOOKUP(ROW()-492,'Report 1 Detail (571 D)'!$A:$S,19,FALSE))</f>
        <v/>
      </c>
      <c r="Z715" s="55" t="s">
        <v>81</v>
      </c>
    </row>
    <row r="716" spans="8:26" x14ac:dyDescent="0.25">
      <c r="H716" s="55" t="str">
        <f>IF(VLOOKUP(ROW()-492,'Report 1 Detail (571 D)'!$A:$S,2,FALSE)="","",VLOOKUP(ROW()-492,'Report 1 Detail (571 D)'!$A:$S,2,FALSE))</f>
        <v/>
      </c>
      <c r="I716" s="104" t="str">
        <f>IF(VLOOKUP(ROW()-492,'Report 1 Detail (571 D)'!$A:$S,3,FALSE)="","",VLOOKUP(ROW()-492,'Report 1 Detail (571 D)'!$A:$S,3,FALSE))</f>
        <v/>
      </c>
      <c r="J716" s="55" t="str">
        <f>IF(VLOOKUP(ROW()-492,'Report 1 Detail (571 D)'!$A:$S,4,FALSE)="","",VLOOKUP(ROW()-492,'Report 1 Detail (571 D)'!$A:$S,4,FALSE))</f>
        <v/>
      </c>
      <c r="K716" s="55" t="str">
        <f>IF(VLOOKUP(ROW()-492,'Report 1 Detail (571 D)'!$A:$S,5,FALSE)="","",VLOOKUP(ROW()-492,'Report 1 Detail (571 D)'!$A:$S,5,FALSE))</f>
        <v/>
      </c>
      <c r="L716" s="55" t="str">
        <f>IF(VLOOKUP(ROW()-492,'Report 1 Detail (571 D)'!$A:$S,6,FALSE)="","",VLOOKUP(ROW()-492,'Report 1 Detail (571 D)'!$A:$S,6,FALSE))</f>
        <v/>
      </c>
      <c r="M716" s="55" t="str">
        <f>IF(VLOOKUP(ROW()-492,'Report 1 Detail (571 D)'!$A:$S,7,FALSE)="","",VLOOKUP(ROW()-492,'Report 1 Detail (571 D)'!$A:$S,7,FALSE))</f>
        <v/>
      </c>
      <c r="N716" s="55" t="str">
        <f>IF(VLOOKUP(ROW()-492,'Report 1 Detail (571 D)'!$A:$S,8,FALSE)="","",VLOOKUP(ROW()-492,'Report 1 Detail (571 D)'!$A:$S,8,FALSE))</f>
        <v/>
      </c>
      <c r="O716" s="55" t="str">
        <f>IF(VLOOKUP(ROW()-492,'Report 1 Detail (571 D)'!$A:$S,9,FALSE)="","",VLOOKUP(ROW()-492,'Report 1 Detail (571 D)'!$A:$S,9,FALSE))</f>
        <v/>
      </c>
      <c r="P716" s="55" t="str">
        <f>IF(VLOOKUP(ROW()-492,'Report 1 Detail (571 D)'!$A:$S,10,FALSE)="","",VLOOKUP(ROW()-492,'Report 1 Detail (571 D)'!$A:$S,10,FALSE))</f>
        <v/>
      </c>
      <c r="Q716" s="55" t="str">
        <f>IF(VLOOKUP(ROW()-492,'Report 1 Detail (571 D)'!$A:$S,11,FALSE)="","",VLOOKUP(ROW()-492,'Report 1 Detail (571 D)'!$A:$S,11,FALSE))</f>
        <v/>
      </c>
      <c r="R716" s="55" t="str">
        <f>IF(VLOOKUP(ROW()-492,'Report 1 Detail (571 D)'!$A:$S,12,FALSE)="","",VLOOKUP(ROW()-492,'Report 1 Detail (571 D)'!$A:$S,12,FALSE))</f>
        <v/>
      </c>
      <c r="S716" s="55" t="str">
        <f>IF(VLOOKUP(ROW()-492,'Report 1 Detail (571 D)'!$A:$S,13,FALSE)="","",VLOOKUP(ROW()-492,'Report 1 Detail (571 D)'!$A:$S,13,FALSE))</f>
        <v/>
      </c>
      <c r="T716" s="55" t="str">
        <f>IF(VLOOKUP(ROW()-492,'Report 1 Detail (571 D)'!$A:$S,14,FALSE)="","",VLOOKUP(ROW()-492,'Report 1 Detail (571 D)'!$A:$S,14,FALSE))</f>
        <v/>
      </c>
      <c r="U716" s="55" t="str">
        <f>IF(VLOOKUP(ROW()-492,'Report 1 Detail (571 D)'!$A:$S,15,FALSE)="","",VLOOKUP(ROW()-492,'Report 1 Detail (571 D)'!$A:$S,15,FALSE))</f>
        <v/>
      </c>
      <c r="V716" s="55" t="str">
        <f>IF(VLOOKUP(ROW()-492,'Report 1 Detail (571 D)'!$A:$S,16,FALSE)="","",VLOOKUP(ROW()-492,'Report 1 Detail (571 D)'!$A:$S,16,FALSE))</f>
        <v/>
      </c>
      <c r="W716" s="55" t="str">
        <f>IF(VLOOKUP(ROW()-492,'Report 1 Detail (571 D)'!$A:$S,17,FALSE)="","",VLOOKUP(ROW()-492,'Report 1 Detail (571 D)'!$A:$S,17,FALSE))</f>
        <v/>
      </c>
      <c r="X716" s="104" t="str">
        <f>IF(VLOOKUP(ROW()-492,'Report 1 Detail (571 D)'!$A:$S,18,FALSE)="","",VLOOKUP(ROW()-492,'Report 1 Detail (571 D)'!$A:$S,18,FALSE))</f>
        <v/>
      </c>
      <c r="Y716" s="55" t="str">
        <f>IF(VLOOKUP(ROW()-492,'Report 1 Detail (571 D)'!$A:$S,19,FALSE)="","",VLOOKUP(ROW()-492,'Report 1 Detail (571 D)'!$A:$S,19,FALSE))</f>
        <v/>
      </c>
      <c r="Z716" s="55" t="s">
        <v>81</v>
      </c>
    </row>
    <row r="717" spans="8:26" x14ac:dyDescent="0.25">
      <c r="H717" s="55" t="str">
        <f>IF(VLOOKUP(ROW()-492,'Report 1 Detail (571 D)'!$A:$S,2,FALSE)="","",VLOOKUP(ROW()-492,'Report 1 Detail (571 D)'!$A:$S,2,FALSE))</f>
        <v/>
      </c>
      <c r="I717" s="104" t="str">
        <f>IF(VLOOKUP(ROW()-492,'Report 1 Detail (571 D)'!$A:$S,3,FALSE)="","",VLOOKUP(ROW()-492,'Report 1 Detail (571 D)'!$A:$S,3,FALSE))</f>
        <v/>
      </c>
      <c r="J717" s="55" t="str">
        <f>IF(VLOOKUP(ROW()-492,'Report 1 Detail (571 D)'!$A:$S,4,FALSE)="","",VLOOKUP(ROW()-492,'Report 1 Detail (571 D)'!$A:$S,4,FALSE))</f>
        <v/>
      </c>
      <c r="K717" s="55" t="str">
        <f>IF(VLOOKUP(ROW()-492,'Report 1 Detail (571 D)'!$A:$S,5,FALSE)="","",VLOOKUP(ROW()-492,'Report 1 Detail (571 D)'!$A:$S,5,FALSE))</f>
        <v/>
      </c>
      <c r="L717" s="55" t="str">
        <f>IF(VLOOKUP(ROW()-492,'Report 1 Detail (571 D)'!$A:$S,6,FALSE)="","",VLOOKUP(ROW()-492,'Report 1 Detail (571 D)'!$A:$S,6,FALSE))</f>
        <v/>
      </c>
      <c r="M717" s="55" t="str">
        <f>IF(VLOOKUP(ROW()-492,'Report 1 Detail (571 D)'!$A:$S,7,FALSE)="","",VLOOKUP(ROW()-492,'Report 1 Detail (571 D)'!$A:$S,7,FALSE))</f>
        <v/>
      </c>
      <c r="N717" s="55" t="str">
        <f>IF(VLOOKUP(ROW()-492,'Report 1 Detail (571 D)'!$A:$S,8,FALSE)="","",VLOOKUP(ROW()-492,'Report 1 Detail (571 D)'!$A:$S,8,FALSE))</f>
        <v/>
      </c>
      <c r="O717" s="55" t="str">
        <f>IF(VLOOKUP(ROW()-492,'Report 1 Detail (571 D)'!$A:$S,9,FALSE)="","",VLOOKUP(ROW()-492,'Report 1 Detail (571 D)'!$A:$S,9,FALSE))</f>
        <v/>
      </c>
      <c r="P717" s="55" t="str">
        <f>IF(VLOOKUP(ROW()-492,'Report 1 Detail (571 D)'!$A:$S,10,FALSE)="","",VLOOKUP(ROW()-492,'Report 1 Detail (571 D)'!$A:$S,10,FALSE))</f>
        <v/>
      </c>
      <c r="Q717" s="55" t="str">
        <f>IF(VLOOKUP(ROW()-492,'Report 1 Detail (571 D)'!$A:$S,11,FALSE)="","",VLOOKUP(ROW()-492,'Report 1 Detail (571 D)'!$A:$S,11,FALSE))</f>
        <v/>
      </c>
      <c r="R717" s="55" t="str">
        <f>IF(VLOOKUP(ROW()-492,'Report 1 Detail (571 D)'!$A:$S,12,FALSE)="","",VLOOKUP(ROW()-492,'Report 1 Detail (571 D)'!$A:$S,12,FALSE))</f>
        <v/>
      </c>
      <c r="S717" s="55" t="str">
        <f>IF(VLOOKUP(ROW()-492,'Report 1 Detail (571 D)'!$A:$S,13,FALSE)="","",VLOOKUP(ROW()-492,'Report 1 Detail (571 D)'!$A:$S,13,FALSE))</f>
        <v/>
      </c>
      <c r="T717" s="55" t="str">
        <f>IF(VLOOKUP(ROW()-492,'Report 1 Detail (571 D)'!$A:$S,14,FALSE)="","",VLOOKUP(ROW()-492,'Report 1 Detail (571 D)'!$A:$S,14,FALSE))</f>
        <v/>
      </c>
      <c r="U717" s="55" t="str">
        <f>IF(VLOOKUP(ROW()-492,'Report 1 Detail (571 D)'!$A:$S,15,FALSE)="","",VLOOKUP(ROW()-492,'Report 1 Detail (571 D)'!$A:$S,15,FALSE))</f>
        <v/>
      </c>
      <c r="V717" s="55" t="str">
        <f>IF(VLOOKUP(ROW()-492,'Report 1 Detail (571 D)'!$A:$S,16,FALSE)="","",VLOOKUP(ROW()-492,'Report 1 Detail (571 D)'!$A:$S,16,FALSE))</f>
        <v/>
      </c>
      <c r="W717" s="55" t="str">
        <f>IF(VLOOKUP(ROW()-492,'Report 1 Detail (571 D)'!$A:$S,17,FALSE)="","",VLOOKUP(ROW()-492,'Report 1 Detail (571 D)'!$A:$S,17,FALSE))</f>
        <v/>
      </c>
      <c r="X717" s="104" t="str">
        <f>IF(VLOOKUP(ROW()-492,'Report 1 Detail (571 D)'!$A:$S,18,FALSE)="","",VLOOKUP(ROW()-492,'Report 1 Detail (571 D)'!$A:$S,18,FALSE))</f>
        <v/>
      </c>
      <c r="Y717" s="55" t="str">
        <f>IF(VLOOKUP(ROW()-492,'Report 1 Detail (571 D)'!$A:$S,19,FALSE)="","",VLOOKUP(ROW()-492,'Report 1 Detail (571 D)'!$A:$S,19,FALSE))</f>
        <v/>
      </c>
      <c r="Z717" s="55" t="s">
        <v>81</v>
      </c>
    </row>
    <row r="718" spans="8:26" x14ac:dyDescent="0.25">
      <c r="H718" s="55" t="str">
        <f>IF(VLOOKUP(ROW()-492,'Report 1 Detail (571 D)'!$A:$S,2,FALSE)="","",VLOOKUP(ROW()-492,'Report 1 Detail (571 D)'!$A:$S,2,FALSE))</f>
        <v/>
      </c>
      <c r="I718" s="104" t="str">
        <f>IF(VLOOKUP(ROW()-492,'Report 1 Detail (571 D)'!$A:$S,3,FALSE)="","",VLOOKUP(ROW()-492,'Report 1 Detail (571 D)'!$A:$S,3,FALSE))</f>
        <v/>
      </c>
      <c r="J718" s="55" t="str">
        <f>IF(VLOOKUP(ROW()-492,'Report 1 Detail (571 D)'!$A:$S,4,FALSE)="","",VLOOKUP(ROW()-492,'Report 1 Detail (571 D)'!$A:$S,4,FALSE))</f>
        <v/>
      </c>
      <c r="K718" s="55" t="str">
        <f>IF(VLOOKUP(ROW()-492,'Report 1 Detail (571 D)'!$A:$S,5,FALSE)="","",VLOOKUP(ROW()-492,'Report 1 Detail (571 D)'!$A:$S,5,FALSE))</f>
        <v/>
      </c>
      <c r="L718" s="55" t="str">
        <f>IF(VLOOKUP(ROW()-492,'Report 1 Detail (571 D)'!$A:$S,6,FALSE)="","",VLOOKUP(ROW()-492,'Report 1 Detail (571 D)'!$A:$S,6,FALSE))</f>
        <v/>
      </c>
      <c r="M718" s="55" t="str">
        <f>IF(VLOOKUP(ROW()-492,'Report 1 Detail (571 D)'!$A:$S,7,FALSE)="","",VLOOKUP(ROW()-492,'Report 1 Detail (571 D)'!$A:$S,7,FALSE))</f>
        <v/>
      </c>
      <c r="N718" s="55" t="str">
        <f>IF(VLOOKUP(ROW()-492,'Report 1 Detail (571 D)'!$A:$S,8,FALSE)="","",VLOOKUP(ROW()-492,'Report 1 Detail (571 D)'!$A:$S,8,FALSE))</f>
        <v/>
      </c>
      <c r="O718" s="55" t="str">
        <f>IF(VLOOKUP(ROW()-492,'Report 1 Detail (571 D)'!$A:$S,9,FALSE)="","",VLOOKUP(ROW()-492,'Report 1 Detail (571 D)'!$A:$S,9,FALSE))</f>
        <v/>
      </c>
      <c r="P718" s="55" t="str">
        <f>IF(VLOOKUP(ROW()-492,'Report 1 Detail (571 D)'!$A:$S,10,FALSE)="","",VLOOKUP(ROW()-492,'Report 1 Detail (571 D)'!$A:$S,10,FALSE))</f>
        <v/>
      </c>
      <c r="Q718" s="55" t="str">
        <f>IF(VLOOKUP(ROW()-492,'Report 1 Detail (571 D)'!$A:$S,11,FALSE)="","",VLOOKUP(ROW()-492,'Report 1 Detail (571 D)'!$A:$S,11,FALSE))</f>
        <v/>
      </c>
      <c r="R718" s="55" t="str">
        <f>IF(VLOOKUP(ROW()-492,'Report 1 Detail (571 D)'!$A:$S,12,FALSE)="","",VLOOKUP(ROW()-492,'Report 1 Detail (571 D)'!$A:$S,12,FALSE))</f>
        <v/>
      </c>
      <c r="S718" s="55" t="str">
        <f>IF(VLOOKUP(ROW()-492,'Report 1 Detail (571 D)'!$A:$S,13,FALSE)="","",VLOOKUP(ROW()-492,'Report 1 Detail (571 D)'!$A:$S,13,FALSE))</f>
        <v/>
      </c>
      <c r="T718" s="55" t="str">
        <f>IF(VLOOKUP(ROW()-492,'Report 1 Detail (571 D)'!$A:$S,14,FALSE)="","",VLOOKUP(ROW()-492,'Report 1 Detail (571 D)'!$A:$S,14,FALSE))</f>
        <v/>
      </c>
      <c r="U718" s="55" t="str">
        <f>IF(VLOOKUP(ROW()-492,'Report 1 Detail (571 D)'!$A:$S,15,FALSE)="","",VLOOKUP(ROW()-492,'Report 1 Detail (571 D)'!$A:$S,15,FALSE))</f>
        <v/>
      </c>
      <c r="V718" s="55" t="str">
        <f>IF(VLOOKUP(ROW()-492,'Report 1 Detail (571 D)'!$A:$S,16,FALSE)="","",VLOOKUP(ROW()-492,'Report 1 Detail (571 D)'!$A:$S,16,FALSE))</f>
        <v/>
      </c>
      <c r="W718" s="55" t="str">
        <f>IF(VLOOKUP(ROW()-492,'Report 1 Detail (571 D)'!$A:$S,17,FALSE)="","",VLOOKUP(ROW()-492,'Report 1 Detail (571 D)'!$A:$S,17,FALSE))</f>
        <v/>
      </c>
      <c r="X718" s="104" t="str">
        <f>IF(VLOOKUP(ROW()-492,'Report 1 Detail (571 D)'!$A:$S,18,FALSE)="","",VLOOKUP(ROW()-492,'Report 1 Detail (571 D)'!$A:$S,18,FALSE))</f>
        <v/>
      </c>
      <c r="Y718" s="55" t="str">
        <f>IF(VLOOKUP(ROW()-492,'Report 1 Detail (571 D)'!$A:$S,19,FALSE)="","",VLOOKUP(ROW()-492,'Report 1 Detail (571 D)'!$A:$S,19,FALSE))</f>
        <v/>
      </c>
      <c r="Z718" s="55" t="s">
        <v>81</v>
      </c>
    </row>
    <row r="719" spans="8:26" x14ac:dyDescent="0.25">
      <c r="H719" s="55" t="str">
        <f>IF(VLOOKUP(ROW()-492,'Report 1 Detail (571 D)'!$A:$S,2,FALSE)="","",VLOOKUP(ROW()-492,'Report 1 Detail (571 D)'!$A:$S,2,FALSE))</f>
        <v/>
      </c>
      <c r="I719" s="104" t="str">
        <f>IF(VLOOKUP(ROW()-492,'Report 1 Detail (571 D)'!$A:$S,3,FALSE)="","",VLOOKUP(ROW()-492,'Report 1 Detail (571 D)'!$A:$S,3,FALSE))</f>
        <v/>
      </c>
      <c r="J719" s="55" t="str">
        <f>IF(VLOOKUP(ROW()-492,'Report 1 Detail (571 D)'!$A:$S,4,FALSE)="","",VLOOKUP(ROW()-492,'Report 1 Detail (571 D)'!$A:$S,4,FALSE))</f>
        <v/>
      </c>
      <c r="K719" s="55" t="str">
        <f>IF(VLOOKUP(ROW()-492,'Report 1 Detail (571 D)'!$A:$S,5,FALSE)="","",VLOOKUP(ROW()-492,'Report 1 Detail (571 D)'!$A:$S,5,FALSE))</f>
        <v/>
      </c>
      <c r="L719" s="55" t="str">
        <f>IF(VLOOKUP(ROW()-492,'Report 1 Detail (571 D)'!$A:$S,6,FALSE)="","",VLOOKUP(ROW()-492,'Report 1 Detail (571 D)'!$A:$S,6,FALSE))</f>
        <v/>
      </c>
      <c r="M719" s="55" t="str">
        <f>IF(VLOOKUP(ROW()-492,'Report 1 Detail (571 D)'!$A:$S,7,FALSE)="","",VLOOKUP(ROW()-492,'Report 1 Detail (571 D)'!$A:$S,7,FALSE))</f>
        <v/>
      </c>
      <c r="N719" s="55" t="str">
        <f>IF(VLOOKUP(ROW()-492,'Report 1 Detail (571 D)'!$A:$S,8,FALSE)="","",VLOOKUP(ROW()-492,'Report 1 Detail (571 D)'!$A:$S,8,FALSE))</f>
        <v/>
      </c>
      <c r="O719" s="55" t="str">
        <f>IF(VLOOKUP(ROW()-492,'Report 1 Detail (571 D)'!$A:$S,9,FALSE)="","",VLOOKUP(ROW()-492,'Report 1 Detail (571 D)'!$A:$S,9,FALSE))</f>
        <v/>
      </c>
      <c r="P719" s="55" t="str">
        <f>IF(VLOOKUP(ROW()-492,'Report 1 Detail (571 D)'!$A:$S,10,FALSE)="","",VLOOKUP(ROW()-492,'Report 1 Detail (571 D)'!$A:$S,10,FALSE))</f>
        <v/>
      </c>
      <c r="Q719" s="55" t="str">
        <f>IF(VLOOKUP(ROW()-492,'Report 1 Detail (571 D)'!$A:$S,11,FALSE)="","",VLOOKUP(ROW()-492,'Report 1 Detail (571 D)'!$A:$S,11,FALSE))</f>
        <v/>
      </c>
      <c r="R719" s="55" t="str">
        <f>IF(VLOOKUP(ROW()-492,'Report 1 Detail (571 D)'!$A:$S,12,FALSE)="","",VLOOKUP(ROW()-492,'Report 1 Detail (571 D)'!$A:$S,12,FALSE))</f>
        <v/>
      </c>
      <c r="S719" s="55" t="str">
        <f>IF(VLOOKUP(ROW()-492,'Report 1 Detail (571 D)'!$A:$S,13,FALSE)="","",VLOOKUP(ROW()-492,'Report 1 Detail (571 D)'!$A:$S,13,FALSE))</f>
        <v/>
      </c>
      <c r="T719" s="55" t="str">
        <f>IF(VLOOKUP(ROW()-492,'Report 1 Detail (571 D)'!$A:$S,14,FALSE)="","",VLOOKUP(ROW()-492,'Report 1 Detail (571 D)'!$A:$S,14,FALSE))</f>
        <v/>
      </c>
      <c r="U719" s="55" t="str">
        <f>IF(VLOOKUP(ROW()-492,'Report 1 Detail (571 D)'!$A:$S,15,FALSE)="","",VLOOKUP(ROW()-492,'Report 1 Detail (571 D)'!$A:$S,15,FALSE))</f>
        <v/>
      </c>
      <c r="V719" s="55" t="str">
        <f>IF(VLOOKUP(ROW()-492,'Report 1 Detail (571 D)'!$A:$S,16,FALSE)="","",VLOOKUP(ROW()-492,'Report 1 Detail (571 D)'!$A:$S,16,FALSE))</f>
        <v/>
      </c>
      <c r="W719" s="55" t="str">
        <f>IF(VLOOKUP(ROW()-492,'Report 1 Detail (571 D)'!$A:$S,17,FALSE)="","",VLOOKUP(ROW()-492,'Report 1 Detail (571 D)'!$A:$S,17,FALSE))</f>
        <v/>
      </c>
      <c r="X719" s="104" t="str">
        <f>IF(VLOOKUP(ROW()-492,'Report 1 Detail (571 D)'!$A:$S,18,FALSE)="","",VLOOKUP(ROW()-492,'Report 1 Detail (571 D)'!$A:$S,18,FALSE))</f>
        <v/>
      </c>
      <c r="Y719" s="55" t="str">
        <f>IF(VLOOKUP(ROW()-492,'Report 1 Detail (571 D)'!$A:$S,19,FALSE)="","",VLOOKUP(ROW()-492,'Report 1 Detail (571 D)'!$A:$S,19,FALSE))</f>
        <v/>
      </c>
      <c r="Z719" s="55" t="s">
        <v>81</v>
      </c>
    </row>
    <row r="720" spans="8:26" x14ac:dyDescent="0.25">
      <c r="H720" s="55" t="str">
        <f>IF(VLOOKUP(ROW()-492,'Report 1 Detail (571 D)'!$A:$S,2,FALSE)="","",VLOOKUP(ROW()-492,'Report 1 Detail (571 D)'!$A:$S,2,FALSE))</f>
        <v/>
      </c>
      <c r="I720" s="104" t="str">
        <f>IF(VLOOKUP(ROW()-492,'Report 1 Detail (571 D)'!$A:$S,3,FALSE)="","",VLOOKUP(ROW()-492,'Report 1 Detail (571 D)'!$A:$S,3,FALSE))</f>
        <v/>
      </c>
      <c r="J720" s="55" t="str">
        <f>IF(VLOOKUP(ROW()-492,'Report 1 Detail (571 D)'!$A:$S,4,FALSE)="","",VLOOKUP(ROW()-492,'Report 1 Detail (571 D)'!$A:$S,4,FALSE))</f>
        <v/>
      </c>
      <c r="K720" s="55" t="str">
        <f>IF(VLOOKUP(ROW()-492,'Report 1 Detail (571 D)'!$A:$S,5,FALSE)="","",VLOOKUP(ROW()-492,'Report 1 Detail (571 D)'!$A:$S,5,FALSE))</f>
        <v/>
      </c>
      <c r="L720" s="55" t="str">
        <f>IF(VLOOKUP(ROW()-492,'Report 1 Detail (571 D)'!$A:$S,6,FALSE)="","",VLOOKUP(ROW()-492,'Report 1 Detail (571 D)'!$A:$S,6,FALSE))</f>
        <v/>
      </c>
      <c r="M720" s="55" t="str">
        <f>IF(VLOOKUP(ROW()-492,'Report 1 Detail (571 D)'!$A:$S,7,FALSE)="","",VLOOKUP(ROW()-492,'Report 1 Detail (571 D)'!$A:$S,7,FALSE))</f>
        <v/>
      </c>
      <c r="N720" s="55" t="str">
        <f>IF(VLOOKUP(ROW()-492,'Report 1 Detail (571 D)'!$A:$S,8,FALSE)="","",VLOOKUP(ROW()-492,'Report 1 Detail (571 D)'!$A:$S,8,FALSE))</f>
        <v/>
      </c>
      <c r="O720" s="55" t="str">
        <f>IF(VLOOKUP(ROW()-492,'Report 1 Detail (571 D)'!$A:$S,9,FALSE)="","",VLOOKUP(ROW()-492,'Report 1 Detail (571 D)'!$A:$S,9,FALSE))</f>
        <v/>
      </c>
      <c r="P720" s="55" t="str">
        <f>IF(VLOOKUP(ROW()-492,'Report 1 Detail (571 D)'!$A:$S,10,FALSE)="","",VLOOKUP(ROW()-492,'Report 1 Detail (571 D)'!$A:$S,10,FALSE))</f>
        <v/>
      </c>
      <c r="Q720" s="55" t="str">
        <f>IF(VLOOKUP(ROW()-492,'Report 1 Detail (571 D)'!$A:$S,11,FALSE)="","",VLOOKUP(ROW()-492,'Report 1 Detail (571 D)'!$A:$S,11,FALSE))</f>
        <v/>
      </c>
      <c r="R720" s="55" t="str">
        <f>IF(VLOOKUP(ROW()-492,'Report 1 Detail (571 D)'!$A:$S,12,FALSE)="","",VLOOKUP(ROW()-492,'Report 1 Detail (571 D)'!$A:$S,12,FALSE))</f>
        <v/>
      </c>
      <c r="S720" s="55" t="str">
        <f>IF(VLOOKUP(ROW()-492,'Report 1 Detail (571 D)'!$A:$S,13,FALSE)="","",VLOOKUP(ROW()-492,'Report 1 Detail (571 D)'!$A:$S,13,FALSE))</f>
        <v/>
      </c>
      <c r="T720" s="55" t="str">
        <f>IF(VLOOKUP(ROW()-492,'Report 1 Detail (571 D)'!$A:$S,14,FALSE)="","",VLOOKUP(ROW()-492,'Report 1 Detail (571 D)'!$A:$S,14,FALSE))</f>
        <v/>
      </c>
      <c r="U720" s="55" t="str">
        <f>IF(VLOOKUP(ROW()-492,'Report 1 Detail (571 D)'!$A:$S,15,FALSE)="","",VLOOKUP(ROW()-492,'Report 1 Detail (571 D)'!$A:$S,15,FALSE))</f>
        <v/>
      </c>
      <c r="V720" s="55" t="str">
        <f>IF(VLOOKUP(ROW()-492,'Report 1 Detail (571 D)'!$A:$S,16,FALSE)="","",VLOOKUP(ROW()-492,'Report 1 Detail (571 D)'!$A:$S,16,FALSE))</f>
        <v/>
      </c>
      <c r="W720" s="55" t="str">
        <f>IF(VLOOKUP(ROW()-492,'Report 1 Detail (571 D)'!$A:$S,17,FALSE)="","",VLOOKUP(ROW()-492,'Report 1 Detail (571 D)'!$A:$S,17,FALSE))</f>
        <v/>
      </c>
      <c r="X720" s="104" t="str">
        <f>IF(VLOOKUP(ROW()-492,'Report 1 Detail (571 D)'!$A:$S,18,FALSE)="","",VLOOKUP(ROW()-492,'Report 1 Detail (571 D)'!$A:$S,18,FALSE))</f>
        <v/>
      </c>
      <c r="Y720" s="55" t="str">
        <f>IF(VLOOKUP(ROW()-492,'Report 1 Detail (571 D)'!$A:$S,19,FALSE)="","",VLOOKUP(ROW()-492,'Report 1 Detail (571 D)'!$A:$S,19,FALSE))</f>
        <v/>
      </c>
      <c r="Z720" s="55" t="s">
        <v>81</v>
      </c>
    </row>
    <row r="721" spans="8:26" x14ac:dyDescent="0.25">
      <c r="H721" s="55" t="str">
        <f>IF(VLOOKUP(ROW()-492,'Report 1 Detail (571 D)'!$A:$S,2,FALSE)="","",VLOOKUP(ROW()-492,'Report 1 Detail (571 D)'!$A:$S,2,FALSE))</f>
        <v/>
      </c>
      <c r="I721" s="104" t="str">
        <f>IF(VLOOKUP(ROW()-492,'Report 1 Detail (571 D)'!$A:$S,3,FALSE)="","",VLOOKUP(ROW()-492,'Report 1 Detail (571 D)'!$A:$S,3,FALSE))</f>
        <v/>
      </c>
      <c r="J721" s="55" t="str">
        <f>IF(VLOOKUP(ROW()-492,'Report 1 Detail (571 D)'!$A:$S,4,FALSE)="","",VLOOKUP(ROW()-492,'Report 1 Detail (571 D)'!$A:$S,4,FALSE))</f>
        <v/>
      </c>
      <c r="K721" s="55" t="str">
        <f>IF(VLOOKUP(ROW()-492,'Report 1 Detail (571 D)'!$A:$S,5,FALSE)="","",VLOOKUP(ROW()-492,'Report 1 Detail (571 D)'!$A:$S,5,FALSE))</f>
        <v/>
      </c>
      <c r="L721" s="55" t="str">
        <f>IF(VLOOKUP(ROW()-492,'Report 1 Detail (571 D)'!$A:$S,6,FALSE)="","",VLOOKUP(ROW()-492,'Report 1 Detail (571 D)'!$A:$S,6,FALSE))</f>
        <v/>
      </c>
      <c r="M721" s="55" t="str">
        <f>IF(VLOOKUP(ROW()-492,'Report 1 Detail (571 D)'!$A:$S,7,FALSE)="","",VLOOKUP(ROW()-492,'Report 1 Detail (571 D)'!$A:$S,7,FALSE))</f>
        <v/>
      </c>
      <c r="N721" s="55" t="str">
        <f>IF(VLOOKUP(ROW()-492,'Report 1 Detail (571 D)'!$A:$S,8,FALSE)="","",VLOOKUP(ROW()-492,'Report 1 Detail (571 D)'!$A:$S,8,FALSE))</f>
        <v/>
      </c>
      <c r="O721" s="55" t="str">
        <f>IF(VLOOKUP(ROW()-492,'Report 1 Detail (571 D)'!$A:$S,9,FALSE)="","",VLOOKUP(ROW()-492,'Report 1 Detail (571 D)'!$A:$S,9,FALSE))</f>
        <v/>
      </c>
      <c r="P721" s="55" t="str">
        <f>IF(VLOOKUP(ROW()-492,'Report 1 Detail (571 D)'!$A:$S,10,FALSE)="","",VLOOKUP(ROW()-492,'Report 1 Detail (571 D)'!$A:$S,10,FALSE))</f>
        <v/>
      </c>
      <c r="Q721" s="55" t="str">
        <f>IF(VLOOKUP(ROW()-492,'Report 1 Detail (571 D)'!$A:$S,11,FALSE)="","",VLOOKUP(ROW()-492,'Report 1 Detail (571 D)'!$A:$S,11,FALSE))</f>
        <v/>
      </c>
      <c r="R721" s="55" t="str">
        <f>IF(VLOOKUP(ROW()-492,'Report 1 Detail (571 D)'!$A:$S,12,FALSE)="","",VLOOKUP(ROW()-492,'Report 1 Detail (571 D)'!$A:$S,12,FALSE))</f>
        <v/>
      </c>
      <c r="S721" s="55" t="str">
        <f>IF(VLOOKUP(ROW()-492,'Report 1 Detail (571 D)'!$A:$S,13,FALSE)="","",VLOOKUP(ROW()-492,'Report 1 Detail (571 D)'!$A:$S,13,FALSE))</f>
        <v/>
      </c>
      <c r="T721" s="55" t="str">
        <f>IF(VLOOKUP(ROW()-492,'Report 1 Detail (571 D)'!$A:$S,14,FALSE)="","",VLOOKUP(ROW()-492,'Report 1 Detail (571 D)'!$A:$S,14,FALSE))</f>
        <v/>
      </c>
      <c r="U721" s="55" t="str">
        <f>IF(VLOOKUP(ROW()-492,'Report 1 Detail (571 D)'!$A:$S,15,FALSE)="","",VLOOKUP(ROW()-492,'Report 1 Detail (571 D)'!$A:$S,15,FALSE))</f>
        <v/>
      </c>
      <c r="V721" s="55" t="str">
        <f>IF(VLOOKUP(ROW()-492,'Report 1 Detail (571 D)'!$A:$S,16,FALSE)="","",VLOOKUP(ROW()-492,'Report 1 Detail (571 D)'!$A:$S,16,FALSE))</f>
        <v/>
      </c>
      <c r="W721" s="55" t="str">
        <f>IF(VLOOKUP(ROW()-492,'Report 1 Detail (571 D)'!$A:$S,17,FALSE)="","",VLOOKUP(ROW()-492,'Report 1 Detail (571 D)'!$A:$S,17,FALSE))</f>
        <v/>
      </c>
      <c r="X721" s="104" t="str">
        <f>IF(VLOOKUP(ROW()-492,'Report 1 Detail (571 D)'!$A:$S,18,FALSE)="","",VLOOKUP(ROW()-492,'Report 1 Detail (571 D)'!$A:$S,18,FALSE))</f>
        <v/>
      </c>
      <c r="Y721" s="55" t="str">
        <f>IF(VLOOKUP(ROW()-492,'Report 1 Detail (571 D)'!$A:$S,19,FALSE)="","",VLOOKUP(ROW()-492,'Report 1 Detail (571 D)'!$A:$S,19,FALSE))</f>
        <v/>
      </c>
      <c r="Z721" s="55" t="s">
        <v>81</v>
      </c>
    </row>
    <row r="722" spans="8:26" x14ac:dyDescent="0.25">
      <c r="H722" s="55" t="str">
        <f>IF(VLOOKUP(ROW()-492,'Report 1 Detail (571 D)'!$A:$S,2,FALSE)="","",VLOOKUP(ROW()-492,'Report 1 Detail (571 D)'!$A:$S,2,FALSE))</f>
        <v/>
      </c>
      <c r="I722" s="104" t="str">
        <f>IF(VLOOKUP(ROW()-492,'Report 1 Detail (571 D)'!$A:$S,3,FALSE)="","",VLOOKUP(ROW()-492,'Report 1 Detail (571 D)'!$A:$S,3,FALSE))</f>
        <v/>
      </c>
      <c r="J722" s="55" t="str">
        <f>IF(VLOOKUP(ROW()-492,'Report 1 Detail (571 D)'!$A:$S,4,FALSE)="","",VLOOKUP(ROW()-492,'Report 1 Detail (571 D)'!$A:$S,4,FALSE))</f>
        <v/>
      </c>
      <c r="K722" s="55" t="str">
        <f>IF(VLOOKUP(ROW()-492,'Report 1 Detail (571 D)'!$A:$S,5,FALSE)="","",VLOOKUP(ROW()-492,'Report 1 Detail (571 D)'!$A:$S,5,FALSE))</f>
        <v/>
      </c>
      <c r="L722" s="55" t="str">
        <f>IF(VLOOKUP(ROW()-492,'Report 1 Detail (571 D)'!$A:$S,6,FALSE)="","",VLOOKUP(ROW()-492,'Report 1 Detail (571 D)'!$A:$S,6,FALSE))</f>
        <v/>
      </c>
      <c r="M722" s="55" t="str">
        <f>IF(VLOOKUP(ROW()-492,'Report 1 Detail (571 D)'!$A:$S,7,FALSE)="","",VLOOKUP(ROW()-492,'Report 1 Detail (571 D)'!$A:$S,7,FALSE))</f>
        <v/>
      </c>
      <c r="N722" s="55" t="str">
        <f>IF(VLOOKUP(ROW()-492,'Report 1 Detail (571 D)'!$A:$S,8,FALSE)="","",VLOOKUP(ROW()-492,'Report 1 Detail (571 D)'!$A:$S,8,FALSE))</f>
        <v/>
      </c>
      <c r="O722" s="55" t="str">
        <f>IF(VLOOKUP(ROW()-492,'Report 1 Detail (571 D)'!$A:$S,9,FALSE)="","",VLOOKUP(ROW()-492,'Report 1 Detail (571 D)'!$A:$S,9,FALSE))</f>
        <v/>
      </c>
      <c r="P722" s="55" t="str">
        <f>IF(VLOOKUP(ROW()-492,'Report 1 Detail (571 D)'!$A:$S,10,FALSE)="","",VLOOKUP(ROW()-492,'Report 1 Detail (571 D)'!$A:$S,10,FALSE))</f>
        <v/>
      </c>
      <c r="Q722" s="55" t="str">
        <f>IF(VLOOKUP(ROW()-492,'Report 1 Detail (571 D)'!$A:$S,11,FALSE)="","",VLOOKUP(ROW()-492,'Report 1 Detail (571 D)'!$A:$S,11,FALSE))</f>
        <v/>
      </c>
      <c r="R722" s="55" t="str">
        <f>IF(VLOOKUP(ROW()-492,'Report 1 Detail (571 D)'!$A:$S,12,FALSE)="","",VLOOKUP(ROW()-492,'Report 1 Detail (571 D)'!$A:$S,12,FALSE))</f>
        <v/>
      </c>
      <c r="S722" s="55" t="str">
        <f>IF(VLOOKUP(ROW()-492,'Report 1 Detail (571 D)'!$A:$S,13,FALSE)="","",VLOOKUP(ROW()-492,'Report 1 Detail (571 D)'!$A:$S,13,FALSE))</f>
        <v/>
      </c>
      <c r="T722" s="55" t="str">
        <f>IF(VLOOKUP(ROW()-492,'Report 1 Detail (571 D)'!$A:$S,14,FALSE)="","",VLOOKUP(ROW()-492,'Report 1 Detail (571 D)'!$A:$S,14,FALSE))</f>
        <v/>
      </c>
      <c r="U722" s="55" t="str">
        <f>IF(VLOOKUP(ROW()-492,'Report 1 Detail (571 D)'!$A:$S,15,FALSE)="","",VLOOKUP(ROW()-492,'Report 1 Detail (571 D)'!$A:$S,15,FALSE))</f>
        <v/>
      </c>
      <c r="V722" s="55" t="str">
        <f>IF(VLOOKUP(ROW()-492,'Report 1 Detail (571 D)'!$A:$S,16,FALSE)="","",VLOOKUP(ROW()-492,'Report 1 Detail (571 D)'!$A:$S,16,FALSE))</f>
        <v/>
      </c>
      <c r="W722" s="55" t="str">
        <f>IF(VLOOKUP(ROW()-492,'Report 1 Detail (571 D)'!$A:$S,17,FALSE)="","",VLOOKUP(ROW()-492,'Report 1 Detail (571 D)'!$A:$S,17,FALSE))</f>
        <v/>
      </c>
      <c r="X722" s="104" t="str">
        <f>IF(VLOOKUP(ROW()-492,'Report 1 Detail (571 D)'!$A:$S,18,FALSE)="","",VLOOKUP(ROW()-492,'Report 1 Detail (571 D)'!$A:$S,18,FALSE))</f>
        <v/>
      </c>
      <c r="Y722" s="55" t="str">
        <f>IF(VLOOKUP(ROW()-492,'Report 1 Detail (571 D)'!$A:$S,19,FALSE)="","",VLOOKUP(ROW()-492,'Report 1 Detail (571 D)'!$A:$S,19,FALSE))</f>
        <v/>
      </c>
      <c r="Z722" s="55" t="s">
        <v>81</v>
      </c>
    </row>
    <row r="723" spans="8:26" x14ac:dyDescent="0.25">
      <c r="H723" s="55" t="str">
        <f>IF(VLOOKUP(ROW()-492,'Report 1 Detail (571 D)'!$A:$S,2,FALSE)="","",VLOOKUP(ROW()-492,'Report 1 Detail (571 D)'!$A:$S,2,FALSE))</f>
        <v/>
      </c>
      <c r="I723" s="104" t="str">
        <f>IF(VLOOKUP(ROW()-492,'Report 1 Detail (571 D)'!$A:$S,3,FALSE)="","",VLOOKUP(ROW()-492,'Report 1 Detail (571 D)'!$A:$S,3,FALSE))</f>
        <v/>
      </c>
      <c r="J723" s="55" t="str">
        <f>IF(VLOOKUP(ROW()-492,'Report 1 Detail (571 D)'!$A:$S,4,FALSE)="","",VLOOKUP(ROW()-492,'Report 1 Detail (571 D)'!$A:$S,4,FALSE))</f>
        <v/>
      </c>
      <c r="K723" s="55" t="str">
        <f>IF(VLOOKUP(ROW()-492,'Report 1 Detail (571 D)'!$A:$S,5,FALSE)="","",VLOOKUP(ROW()-492,'Report 1 Detail (571 D)'!$A:$S,5,FALSE))</f>
        <v/>
      </c>
      <c r="L723" s="55" t="str">
        <f>IF(VLOOKUP(ROW()-492,'Report 1 Detail (571 D)'!$A:$S,6,FALSE)="","",VLOOKUP(ROW()-492,'Report 1 Detail (571 D)'!$A:$S,6,FALSE))</f>
        <v/>
      </c>
      <c r="M723" s="55" t="str">
        <f>IF(VLOOKUP(ROW()-492,'Report 1 Detail (571 D)'!$A:$S,7,FALSE)="","",VLOOKUP(ROW()-492,'Report 1 Detail (571 D)'!$A:$S,7,FALSE))</f>
        <v/>
      </c>
      <c r="N723" s="55" t="str">
        <f>IF(VLOOKUP(ROW()-492,'Report 1 Detail (571 D)'!$A:$S,8,FALSE)="","",VLOOKUP(ROW()-492,'Report 1 Detail (571 D)'!$A:$S,8,FALSE))</f>
        <v/>
      </c>
      <c r="O723" s="55" t="str">
        <f>IF(VLOOKUP(ROW()-492,'Report 1 Detail (571 D)'!$A:$S,9,FALSE)="","",VLOOKUP(ROW()-492,'Report 1 Detail (571 D)'!$A:$S,9,FALSE))</f>
        <v/>
      </c>
      <c r="P723" s="55" t="str">
        <f>IF(VLOOKUP(ROW()-492,'Report 1 Detail (571 D)'!$A:$S,10,FALSE)="","",VLOOKUP(ROW()-492,'Report 1 Detail (571 D)'!$A:$S,10,FALSE))</f>
        <v/>
      </c>
      <c r="Q723" s="55" t="str">
        <f>IF(VLOOKUP(ROW()-492,'Report 1 Detail (571 D)'!$A:$S,11,FALSE)="","",VLOOKUP(ROW()-492,'Report 1 Detail (571 D)'!$A:$S,11,FALSE))</f>
        <v/>
      </c>
      <c r="R723" s="55" t="str">
        <f>IF(VLOOKUP(ROW()-492,'Report 1 Detail (571 D)'!$A:$S,12,FALSE)="","",VLOOKUP(ROW()-492,'Report 1 Detail (571 D)'!$A:$S,12,FALSE))</f>
        <v/>
      </c>
      <c r="S723" s="55" t="str">
        <f>IF(VLOOKUP(ROW()-492,'Report 1 Detail (571 D)'!$A:$S,13,FALSE)="","",VLOOKUP(ROW()-492,'Report 1 Detail (571 D)'!$A:$S,13,FALSE))</f>
        <v/>
      </c>
      <c r="T723" s="55" t="str">
        <f>IF(VLOOKUP(ROW()-492,'Report 1 Detail (571 D)'!$A:$S,14,FALSE)="","",VLOOKUP(ROW()-492,'Report 1 Detail (571 D)'!$A:$S,14,FALSE))</f>
        <v/>
      </c>
      <c r="U723" s="55" t="str">
        <f>IF(VLOOKUP(ROW()-492,'Report 1 Detail (571 D)'!$A:$S,15,FALSE)="","",VLOOKUP(ROW()-492,'Report 1 Detail (571 D)'!$A:$S,15,FALSE))</f>
        <v/>
      </c>
      <c r="V723" s="55" t="str">
        <f>IF(VLOOKUP(ROW()-492,'Report 1 Detail (571 D)'!$A:$S,16,FALSE)="","",VLOOKUP(ROW()-492,'Report 1 Detail (571 D)'!$A:$S,16,FALSE))</f>
        <v/>
      </c>
      <c r="W723" s="55" t="str">
        <f>IF(VLOOKUP(ROW()-492,'Report 1 Detail (571 D)'!$A:$S,17,FALSE)="","",VLOOKUP(ROW()-492,'Report 1 Detail (571 D)'!$A:$S,17,FALSE))</f>
        <v/>
      </c>
      <c r="X723" s="104" t="str">
        <f>IF(VLOOKUP(ROW()-492,'Report 1 Detail (571 D)'!$A:$S,18,FALSE)="","",VLOOKUP(ROW()-492,'Report 1 Detail (571 D)'!$A:$S,18,FALSE))</f>
        <v/>
      </c>
      <c r="Y723" s="55" t="str">
        <f>IF(VLOOKUP(ROW()-492,'Report 1 Detail (571 D)'!$A:$S,19,FALSE)="","",VLOOKUP(ROW()-492,'Report 1 Detail (571 D)'!$A:$S,19,FALSE))</f>
        <v/>
      </c>
      <c r="Z723" s="55" t="s">
        <v>81</v>
      </c>
    </row>
    <row r="724" spans="8:26" x14ac:dyDescent="0.25">
      <c r="H724" s="55" t="str">
        <f>IF(VLOOKUP(ROW()-492,'Report 1 Detail (571 D)'!$A:$S,2,FALSE)="","",VLOOKUP(ROW()-492,'Report 1 Detail (571 D)'!$A:$S,2,FALSE))</f>
        <v/>
      </c>
      <c r="I724" s="104" t="str">
        <f>IF(VLOOKUP(ROW()-492,'Report 1 Detail (571 D)'!$A:$S,3,FALSE)="","",VLOOKUP(ROW()-492,'Report 1 Detail (571 D)'!$A:$S,3,FALSE))</f>
        <v/>
      </c>
      <c r="J724" s="55" t="str">
        <f>IF(VLOOKUP(ROW()-492,'Report 1 Detail (571 D)'!$A:$S,4,FALSE)="","",VLOOKUP(ROW()-492,'Report 1 Detail (571 D)'!$A:$S,4,FALSE))</f>
        <v/>
      </c>
      <c r="K724" s="55" t="str">
        <f>IF(VLOOKUP(ROW()-492,'Report 1 Detail (571 D)'!$A:$S,5,FALSE)="","",VLOOKUP(ROW()-492,'Report 1 Detail (571 D)'!$A:$S,5,FALSE))</f>
        <v/>
      </c>
      <c r="L724" s="55" t="str">
        <f>IF(VLOOKUP(ROW()-492,'Report 1 Detail (571 D)'!$A:$S,6,FALSE)="","",VLOOKUP(ROW()-492,'Report 1 Detail (571 D)'!$A:$S,6,FALSE))</f>
        <v/>
      </c>
      <c r="M724" s="55" t="str">
        <f>IF(VLOOKUP(ROW()-492,'Report 1 Detail (571 D)'!$A:$S,7,FALSE)="","",VLOOKUP(ROW()-492,'Report 1 Detail (571 D)'!$A:$S,7,FALSE))</f>
        <v/>
      </c>
      <c r="N724" s="55" t="str">
        <f>IF(VLOOKUP(ROW()-492,'Report 1 Detail (571 D)'!$A:$S,8,FALSE)="","",VLOOKUP(ROW()-492,'Report 1 Detail (571 D)'!$A:$S,8,FALSE))</f>
        <v/>
      </c>
      <c r="O724" s="55" t="str">
        <f>IF(VLOOKUP(ROW()-492,'Report 1 Detail (571 D)'!$A:$S,9,FALSE)="","",VLOOKUP(ROW()-492,'Report 1 Detail (571 D)'!$A:$S,9,FALSE))</f>
        <v/>
      </c>
      <c r="P724" s="55" t="str">
        <f>IF(VLOOKUP(ROW()-492,'Report 1 Detail (571 D)'!$A:$S,10,FALSE)="","",VLOOKUP(ROW()-492,'Report 1 Detail (571 D)'!$A:$S,10,FALSE))</f>
        <v/>
      </c>
      <c r="Q724" s="55" t="str">
        <f>IF(VLOOKUP(ROW()-492,'Report 1 Detail (571 D)'!$A:$S,11,FALSE)="","",VLOOKUP(ROW()-492,'Report 1 Detail (571 D)'!$A:$S,11,FALSE))</f>
        <v/>
      </c>
      <c r="R724" s="55" t="str">
        <f>IF(VLOOKUP(ROW()-492,'Report 1 Detail (571 D)'!$A:$S,12,FALSE)="","",VLOOKUP(ROW()-492,'Report 1 Detail (571 D)'!$A:$S,12,FALSE))</f>
        <v/>
      </c>
      <c r="S724" s="55" t="str">
        <f>IF(VLOOKUP(ROW()-492,'Report 1 Detail (571 D)'!$A:$S,13,FALSE)="","",VLOOKUP(ROW()-492,'Report 1 Detail (571 D)'!$A:$S,13,FALSE))</f>
        <v/>
      </c>
      <c r="T724" s="55" t="str">
        <f>IF(VLOOKUP(ROW()-492,'Report 1 Detail (571 D)'!$A:$S,14,FALSE)="","",VLOOKUP(ROW()-492,'Report 1 Detail (571 D)'!$A:$S,14,FALSE))</f>
        <v/>
      </c>
      <c r="U724" s="55" t="str">
        <f>IF(VLOOKUP(ROW()-492,'Report 1 Detail (571 D)'!$A:$S,15,FALSE)="","",VLOOKUP(ROW()-492,'Report 1 Detail (571 D)'!$A:$S,15,FALSE))</f>
        <v/>
      </c>
      <c r="V724" s="55" t="str">
        <f>IF(VLOOKUP(ROW()-492,'Report 1 Detail (571 D)'!$A:$S,16,FALSE)="","",VLOOKUP(ROW()-492,'Report 1 Detail (571 D)'!$A:$S,16,FALSE))</f>
        <v/>
      </c>
      <c r="W724" s="55" t="str">
        <f>IF(VLOOKUP(ROW()-492,'Report 1 Detail (571 D)'!$A:$S,17,FALSE)="","",VLOOKUP(ROW()-492,'Report 1 Detail (571 D)'!$A:$S,17,FALSE))</f>
        <v/>
      </c>
      <c r="X724" s="104" t="str">
        <f>IF(VLOOKUP(ROW()-492,'Report 1 Detail (571 D)'!$A:$S,18,FALSE)="","",VLOOKUP(ROW()-492,'Report 1 Detail (571 D)'!$A:$S,18,FALSE))</f>
        <v/>
      </c>
      <c r="Y724" s="55" t="str">
        <f>IF(VLOOKUP(ROW()-492,'Report 1 Detail (571 D)'!$A:$S,19,FALSE)="","",VLOOKUP(ROW()-492,'Report 1 Detail (571 D)'!$A:$S,19,FALSE))</f>
        <v/>
      </c>
      <c r="Z724" s="55" t="s">
        <v>81</v>
      </c>
    </row>
    <row r="725" spans="8:26" x14ac:dyDescent="0.25">
      <c r="H725" s="55" t="str">
        <f>IF(VLOOKUP(ROW()-492,'Report 1 Detail (571 D)'!$A:$S,2,FALSE)="","",VLOOKUP(ROW()-492,'Report 1 Detail (571 D)'!$A:$S,2,FALSE))</f>
        <v/>
      </c>
      <c r="I725" s="104" t="str">
        <f>IF(VLOOKUP(ROW()-492,'Report 1 Detail (571 D)'!$A:$S,3,FALSE)="","",VLOOKUP(ROW()-492,'Report 1 Detail (571 D)'!$A:$S,3,FALSE))</f>
        <v/>
      </c>
      <c r="J725" s="55" t="str">
        <f>IF(VLOOKUP(ROW()-492,'Report 1 Detail (571 D)'!$A:$S,4,FALSE)="","",VLOOKUP(ROW()-492,'Report 1 Detail (571 D)'!$A:$S,4,FALSE))</f>
        <v/>
      </c>
      <c r="K725" s="55" t="str">
        <f>IF(VLOOKUP(ROW()-492,'Report 1 Detail (571 D)'!$A:$S,5,FALSE)="","",VLOOKUP(ROW()-492,'Report 1 Detail (571 D)'!$A:$S,5,FALSE))</f>
        <v/>
      </c>
      <c r="L725" s="55" t="str">
        <f>IF(VLOOKUP(ROW()-492,'Report 1 Detail (571 D)'!$A:$S,6,FALSE)="","",VLOOKUP(ROW()-492,'Report 1 Detail (571 D)'!$A:$S,6,FALSE))</f>
        <v/>
      </c>
      <c r="M725" s="55" t="str">
        <f>IF(VLOOKUP(ROW()-492,'Report 1 Detail (571 D)'!$A:$S,7,FALSE)="","",VLOOKUP(ROW()-492,'Report 1 Detail (571 D)'!$A:$S,7,FALSE))</f>
        <v/>
      </c>
      <c r="N725" s="55" t="str">
        <f>IF(VLOOKUP(ROW()-492,'Report 1 Detail (571 D)'!$A:$S,8,FALSE)="","",VLOOKUP(ROW()-492,'Report 1 Detail (571 D)'!$A:$S,8,FALSE))</f>
        <v/>
      </c>
      <c r="O725" s="55" t="str">
        <f>IF(VLOOKUP(ROW()-492,'Report 1 Detail (571 D)'!$A:$S,9,FALSE)="","",VLOOKUP(ROW()-492,'Report 1 Detail (571 D)'!$A:$S,9,FALSE))</f>
        <v/>
      </c>
      <c r="P725" s="55" t="str">
        <f>IF(VLOOKUP(ROW()-492,'Report 1 Detail (571 D)'!$A:$S,10,FALSE)="","",VLOOKUP(ROW()-492,'Report 1 Detail (571 D)'!$A:$S,10,FALSE))</f>
        <v/>
      </c>
      <c r="Q725" s="55" t="str">
        <f>IF(VLOOKUP(ROW()-492,'Report 1 Detail (571 D)'!$A:$S,11,FALSE)="","",VLOOKUP(ROW()-492,'Report 1 Detail (571 D)'!$A:$S,11,FALSE))</f>
        <v/>
      </c>
      <c r="R725" s="55" t="str">
        <f>IF(VLOOKUP(ROW()-492,'Report 1 Detail (571 D)'!$A:$S,12,FALSE)="","",VLOOKUP(ROW()-492,'Report 1 Detail (571 D)'!$A:$S,12,FALSE))</f>
        <v/>
      </c>
      <c r="S725" s="55" t="str">
        <f>IF(VLOOKUP(ROW()-492,'Report 1 Detail (571 D)'!$A:$S,13,FALSE)="","",VLOOKUP(ROW()-492,'Report 1 Detail (571 D)'!$A:$S,13,FALSE))</f>
        <v/>
      </c>
      <c r="T725" s="55" t="str">
        <f>IF(VLOOKUP(ROW()-492,'Report 1 Detail (571 D)'!$A:$S,14,FALSE)="","",VLOOKUP(ROW()-492,'Report 1 Detail (571 D)'!$A:$S,14,FALSE))</f>
        <v/>
      </c>
      <c r="U725" s="55" t="str">
        <f>IF(VLOOKUP(ROW()-492,'Report 1 Detail (571 D)'!$A:$S,15,FALSE)="","",VLOOKUP(ROW()-492,'Report 1 Detail (571 D)'!$A:$S,15,FALSE))</f>
        <v/>
      </c>
      <c r="V725" s="55" t="str">
        <f>IF(VLOOKUP(ROW()-492,'Report 1 Detail (571 D)'!$A:$S,16,FALSE)="","",VLOOKUP(ROW()-492,'Report 1 Detail (571 D)'!$A:$S,16,FALSE))</f>
        <v/>
      </c>
      <c r="W725" s="55" t="str">
        <f>IF(VLOOKUP(ROW()-492,'Report 1 Detail (571 D)'!$A:$S,17,FALSE)="","",VLOOKUP(ROW()-492,'Report 1 Detail (571 D)'!$A:$S,17,FALSE))</f>
        <v/>
      </c>
      <c r="X725" s="104" t="str">
        <f>IF(VLOOKUP(ROW()-492,'Report 1 Detail (571 D)'!$A:$S,18,FALSE)="","",VLOOKUP(ROW()-492,'Report 1 Detail (571 D)'!$A:$S,18,FALSE))</f>
        <v/>
      </c>
      <c r="Y725" s="55" t="str">
        <f>IF(VLOOKUP(ROW()-492,'Report 1 Detail (571 D)'!$A:$S,19,FALSE)="","",VLOOKUP(ROW()-492,'Report 1 Detail (571 D)'!$A:$S,19,FALSE))</f>
        <v/>
      </c>
      <c r="Z725" s="55" t="s">
        <v>81</v>
      </c>
    </row>
    <row r="726" spans="8:26" x14ac:dyDescent="0.25">
      <c r="H726" s="55" t="str">
        <f>IF(VLOOKUP(ROW()-492,'Report 1 Detail (571 D)'!$A:$S,2,FALSE)="","",VLOOKUP(ROW()-492,'Report 1 Detail (571 D)'!$A:$S,2,FALSE))</f>
        <v/>
      </c>
      <c r="I726" s="104" t="str">
        <f>IF(VLOOKUP(ROW()-492,'Report 1 Detail (571 D)'!$A:$S,3,FALSE)="","",VLOOKUP(ROW()-492,'Report 1 Detail (571 D)'!$A:$S,3,FALSE))</f>
        <v/>
      </c>
      <c r="J726" s="55" t="str">
        <f>IF(VLOOKUP(ROW()-492,'Report 1 Detail (571 D)'!$A:$S,4,FALSE)="","",VLOOKUP(ROW()-492,'Report 1 Detail (571 D)'!$A:$S,4,FALSE))</f>
        <v/>
      </c>
      <c r="K726" s="55" t="str">
        <f>IF(VLOOKUP(ROW()-492,'Report 1 Detail (571 D)'!$A:$S,5,FALSE)="","",VLOOKUP(ROW()-492,'Report 1 Detail (571 D)'!$A:$S,5,FALSE))</f>
        <v/>
      </c>
      <c r="L726" s="55" t="str">
        <f>IF(VLOOKUP(ROW()-492,'Report 1 Detail (571 D)'!$A:$S,6,FALSE)="","",VLOOKUP(ROW()-492,'Report 1 Detail (571 D)'!$A:$S,6,FALSE))</f>
        <v/>
      </c>
      <c r="M726" s="55" t="str">
        <f>IF(VLOOKUP(ROW()-492,'Report 1 Detail (571 D)'!$A:$S,7,FALSE)="","",VLOOKUP(ROW()-492,'Report 1 Detail (571 D)'!$A:$S,7,FALSE))</f>
        <v/>
      </c>
      <c r="N726" s="55" t="str">
        <f>IF(VLOOKUP(ROW()-492,'Report 1 Detail (571 D)'!$A:$S,8,FALSE)="","",VLOOKUP(ROW()-492,'Report 1 Detail (571 D)'!$A:$S,8,FALSE))</f>
        <v/>
      </c>
      <c r="O726" s="55" t="str">
        <f>IF(VLOOKUP(ROW()-492,'Report 1 Detail (571 D)'!$A:$S,9,FALSE)="","",VLOOKUP(ROW()-492,'Report 1 Detail (571 D)'!$A:$S,9,FALSE))</f>
        <v/>
      </c>
      <c r="P726" s="55" t="str">
        <f>IF(VLOOKUP(ROW()-492,'Report 1 Detail (571 D)'!$A:$S,10,FALSE)="","",VLOOKUP(ROW()-492,'Report 1 Detail (571 D)'!$A:$S,10,FALSE))</f>
        <v/>
      </c>
      <c r="Q726" s="55" t="str">
        <f>IF(VLOOKUP(ROW()-492,'Report 1 Detail (571 D)'!$A:$S,11,FALSE)="","",VLOOKUP(ROW()-492,'Report 1 Detail (571 D)'!$A:$S,11,FALSE))</f>
        <v/>
      </c>
      <c r="R726" s="55" t="str">
        <f>IF(VLOOKUP(ROW()-492,'Report 1 Detail (571 D)'!$A:$S,12,FALSE)="","",VLOOKUP(ROW()-492,'Report 1 Detail (571 D)'!$A:$S,12,FALSE))</f>
        <v/>
      </c>
      <c r="S726" s="55" t="str">
        <f>IF(VLOOKUP(ROW()-492,'Report 1 Detail (571 D)'!$A:$S,13,FALSE)="","",VLOOKUP(ROW()-492,'Report 1 Detail (571 D)'!$A:$S,13,FALSE))</f>
        <v/>
      </c>
      <c r="T726" s="55" t="str">
        <f>IF(VLOOKUP(ROW()-492,'Report 1 Detail (571 D)'!$A:$S,14,FALSE)="","",VLOOKUP(ROW()-492,'Report 1 Detail (571 D)'!$A:$S,14,FALSE))</f>
        <v/>
      </c>
      <c r="U726" s="55" t="str">
        <f>IF(VLOOKUP(ROW()-492,'Report 1 Detail (571 D)'!$A:$S,15,FALSE)="","",VLOOKUP(ROW()-492,'Report 1 Detail (571 D)'!$A:$S,15,FALSE))</f>
        <v/>
      </c>
      <c r="V726" s="55" t="str">
        <f>IF(VLOOKUP(ROW()-492,'Report 1 Detail (571 D)'!$A:$S,16,FALSE)="","",VLOOKUP(ROW()-492,'Report 1 Detail (571 D)'!$A:$S,16,FALSE))</f>
        <v/>
      </c>
      <c r="W726" s="55" t="str">
        <f>IF(VLOOKUP(ROW()-492,'Report 1 Detail (571 D)'!$A:$S,17,FALSE)="","",VLOOKUP(ROW()-492,'Report 1 Detail (571 D)'!$A:$S,17,FALSE))</f>
        <v/>
      </c>
      <c r="X726" s="104" t="str">
        <f>IF(VLOOKUP(ROW()-492,'Report 1 Detail (571 D)'!$A:$S,18,FALSE)="","",VLOOKUP(ROW()-492,'Report 1 Detail (571 D)'!$A:$S,18,FALSE))</f>
        <v/>
      </c>
      <c r="Y726" s="55" t="str">
        <f>IF(VLOOKUP(ROW()-492,'Report 1 Detail (571 D)'!$A:$S,19,FALSE)="","",VLOOKUP(ROW()-492,'Report 1 Detail (571 D)'!$A:$S,19,FALSE))</f>
        <v/>
      </c>
      <c r="Z726" s="55" t="s">
        <v>81</v>
      </c>
    </row>
    <row r="727" spans="8:26" x14ac:dyDescent="0.25">
      <c r="H727" s="55" t="str">
        <f>IF(VLOOKUP(ROW()-492,'Report 1 Detail (571 D)'!$A:$S,2,FALSE)="","",VLOOKUP(ROW()-492,'Report 1 Detail (571 D)'!$A:$S,2,FALSE))</f>
        <v/>
      </c>
      <c r="I727" s="104" t="str">
        <f>IF(VLOOKUP(ROW()-492,'Report 1 Detail (571 D)'!$A:$S,3,FALSE)="","",VLOOKUP(ROW()-492,'Report 1 Detail (571 D)'!$A:$S,3,FALSE))</f>
        <v/>
      </c>
      <c r="J727" s="55" t="str">
        <f>IF(VLOOKUP(ROW()-492,'Report 1 Detail (571 D)'!$A:$S,4,FALSE)="","",VLOOKUP(ROW()-492,'Report 1 Detail (571 D)'!$A:$S,4,FALSE))</f>
        <v/>
      </c>
      <c r="K727" s="55" t="str">
        <f>IF(VLOOKUP(ROW()-492,'Report 1 Detail (571 D)'!$A:$S,5,FALSE)="","",VLOOKUP(ROW()-492,'Report 1 Detail (571 D)'!$A:$S,5,FALSE))</f>
        <v/>
      </c>
      <c r="L727" s="55" t="str">
        <f>IF(VLOOKUP(ROW()-492,'Report 1 Detail (571 D)'!$A:$S,6,FALSE)="","",VLOOKUP(ROW()-492,'Report 1 Detail (571 D)'!$A:$S,6,FALSE))</f>
        <v/>
      </c>
      <c r="M727" s="55" t="str">
        <f>IF(VLOOKUP(ROW()-492,'Report 1 Detail (571 D)'!$A:$S,7,FALSE)="","",VLOOKUP(ROW()-492,'Report 1 Detail (571 D)'!$A:$S,7,FALSE))</f>
        <v/>
      </c>
      <c r="N727" s="55" t="str">
        <f>IF(VLOOKUP(ROW()-492,'Report 1 Detail (571 D)'!$A:$S,8,FALSE)="","",VLOOKUP(ROW()-492,'Report 1 Detail (571 D)'!$A:$S,8,FALSE))</f>
        <v/>
      </c>
      <c r="O727" s="55" t="str">
        <f>IF(VLOOKUP(ROW()-492,'Report 1 Detail (571 D)'!$A:$S,9,FALSE)="","",VLOOKUP(ROW()-492,'Report 1 Detail (571 D)'!$A:$S,9,FALSE))</f>
        <v/>
      </c>
      <c r="P727" s="55" t="str">
        <f>IF(VLOOKUP(ROW()-492,'Report 1 Detail (571 D)'!$A:$S,10,FALSE)="","",VLOOKUP(ROW()-492,'Report 1 Detail (571 D)'!$A:$S,10,FALSE))</f>
        <v/>
      </c>
      <c r="Q727" s="55" t="str">
        <f>IF(VLOOKUP(ROW()-492,'Report 1 Detail (571 D)'!$A:$S,11,FALSE)="","",VLOOKUP(ROW()-492,'Report 1 Detail (571 D)'!$A:$S,11,FALSE))</f>
        <v/>
      </c>
      <c r="R727" s="55" t="str">
        <f>IF(VLOOKUP(ROW()-492,'Report 1 Detail (571 D)'!$A:$S,12,FALSE)="","",VLOOKUP(ROW()-492,'Report 1 Detail (571 D)'!$A:$S,12,FALSE))</f>
        <v/>
      </c>
      <c r="S727" s="55" t="str">
        <f>IF(VLOOKUP(ROW()-492,'Report 1 Detail (571 D)'!$A:$S,13,FALSE)="","",VLOOKUP(ROW()-492,'Report 1 Detail (571 D)'!$A:$S,13,FALSE))</f>
        <v/>
      </c>
      <c r="T727" s="55" t="str">
        <f>IF(VLOOKUP(ROW()-492,'Report 1 Detail (571 D)'!$A:$S,14,FALSE)="","",VLOOKUP(ROW()-492,'Report 1 Detail (571 D)'!$A:$S,14,FALSE))</f>
        <v/>
      </c>
      <c r="U727" s="55" t="str">
        <f>IF(VLOOKUP(ROW()-492,'Report 1 Detail (571 D)'!$A:$S,15,FALSE)="","",VLOOKUP(ROW()-492,'Report 1 Detail (571 D)'!$A:$S,15,FALSE))</f>
        <v/>
      </c>
      <c r="V727" s="55" t="str">
        <f>IF(VLOOKUP(ROW()-492,'Report 1 Detail (571 D)'!$A:$S,16,FALSE)="","",VLOOKUP(ROW()-492,'Report 1 Detail (571 D)'!$A:$S,16,FALSE))</f>
        <v/>
      </c>
      <c r="W727" s="55" t="str">
        <f>IF(VLOOKUP(ROW()-492,'Report 1 Detail (571 D)'!$A:$S,17,FALSE)="","",VLOOKUP(ROW()-492,'Report 1 Detail (571 D)'!$A:$S,17,FALSE))</f>
        <v/>
      </c>
      <c r="X727" s="104" t="str">
        <f>IF(VLOOKUP(ROW()-492,'Report 1 Detail (571 D)'!$A:$S,18,FALSE)="","",VLOOKUP(ROW()-492,'Report 1 Detail (571 D)'!$A:$S,18,FALSE))</f>
        <v/>
      </c>
      <c r="Y727" s="55" t="str">
        <f>IF(VLOOKUP(ROW()-492,'Report 1 Detail (571 D)'!$A:$S,19,FALSE)="","",VLOOKUP(ROW()-492,'Report 1 Detail (571 D)'!$A:$S,19,FALSE))</f>
        <v/>
      </c>
      <c r="Z727" s="55" t="s">
        <v>81</v>
      </c>
    </row>
    <row r="728" spans="8:26" x14ac:dyDescent="0.25">
      <c r="H728" s="55" t="str">
        <f>IF(VLOOKUP(ROW()-492,'Report 1 Detail (571 D)'!$A:$S,2,FALSE)="","",VLOOKUP(ROW()-492,'Report 1 Detail (571 D)'!$A:$S,2,FALSE))</f>
        <v/>
      </c>
      <c r="I728" s="104" t="str">
        <f>IF(VLOOKUP(ROW()-492,'Report 1 Detail (571 D)'!$A:$S,3,FALSE)="","",VLOOKUP(ROW()-492,'Report 1 Detail (571 D)'!$A:$S,3,FALSE))</f>
        <v/>
      </c>
      <c r="J728" s="55" t="str">
        <f>IF(VLOOKUP(ROW()-492,'Report 1 Detail (571 D)'!$A:$S,4,FALSE)="","",VLOOKUP(ROW()-492,'Report 1 Detail (571 D)'!$A:$S,4,FALSE))</f>
        <v/>
      </c>
      <c r="K728" s="55" t="str">
        <f>IF(VLOOKUP(ROW()-492,'Report 1 Detail (571 D)'!$A:$S,5,FALSE)="","",VLOOKUP(ROW()-492,'Report 1 Detail (571 D)'!$A:$S,5,FALSE))</f>
        <v/>
      </c>
      <c r="L728" s="55" t="str">
        <f>IF(VLOOKUP(ROW()-492,'Report 1 Detail (571 D)'!$A:$S,6,FALSE)="","",VLOOKUP(ROW()-492,'Report 1 Detail (571 D)'!$A:$S,6,FALSE))</f>
        <v/>
      </c>
      <c r="M728" s="55" t="str">
        <f>IF(VLOOKUP(ROW()-492,'Report 1 Detail (571 D)'!$A:$S,7,FALSE)="","",VLOOKUP(ROW()-492,'Report 1 Detail (571 D)'!$A:$S,7,FALSE))</f>
        <v/>
      </c>
      <c r="N728" s="55" t="str">
        <f>IF(VLOOKUP(ROW()-492,'Report 1 Detail (571 D)'!$A:$S,8,FALSE)="","",VLOOKUP(ROW()-492,'Report 1 Detail (571 D)'!$A:$S,8,FALSE))</f>
        <v/>
      </c>
      <c r="O728" s="55" t="str">
        <f>IF(VLOOKUP(ROW()-492,'Report 1 Detail (571 D)'!$A:$S,9,FALSE)="","",VLOOKUP(ROW()-492,'Report 1 Detail (571 D)'!$A:$S,9,FALSE))</f>
        <v/>
      </c>
      <c r="P728" s="55" t="str">
        <f>IF(VLOOKUP(ROW()-492,'Report 1 Detail (571 D)'!$A:$S,10,FALSE)="","",VLOOKUP(ROW()-492,'Report 1 Detail (571 D)'!$A:$S,10,FALSE))</f>
        <v/>
      </c>
      <c r="Q728" s="55" t="str">
        <f>IF(VLOOKUP(ROW()-492,'Report 1 Detail (571 D)'!$A:$S,11,FALSE)="","",VLOOKUP(ROW()-492,'Report 1 Detail (571 D)'!$A:$S,11,FALSE))</f>
        <v/>
      </c>
      <c r="R728" s="55" t="str">
        <f>IF(VLOOKUP(ROW()-492,'Report 1 Detail (571 D)'!$A:$S,12,FALSE)="","",VLOOKUP(ROW()-492,'Report 1 Detail (571 D)'!$A:$S,12,FALSE))</f>
        <v/>
      </c>
      <c r="S728" s="55" t="str">
        <f>IF(VLOOKUP(ROW()-492,'Report 1 Detail (571 D)'!$A:$S,13,FALSE)="","",VLOOKUP(ROW()-492,'Report 1 Detail (571 D)'!$A:$S,13,FALSE))</f>
        <v/>
      </c>
      <c r="T728" s="55" t="str">
        <f>IF(VLOOKUP(ROW()-492,'Report 1 Detail (571 D)'!$A:$S,14,FALSE)="","",VLOOKUP(ROW()-492,'Report 1 Detail (571 D)'!$A:$S,14,FALSE))</f>
        <v/>
      </c>
      <c r="U728" s="55" t="str">
        <f>IF(VLOOKUP(ROW()-492,'Report 1 Detail (571 D)'!$A:$S,15,FALSE)="","",VLOOKUP(ROW()-492,'Report 1 Detail (571 D)'!$A:$S,15,FALSE))</f>
        <v/>
      </c>
      <c r="V728" s="55" t="str">
        <f>IF(VLOOKUP(ROW()-492,'Report 1 Detail (571 D)'!$A:$S,16,FALSE)="","",VLOOKUP(ROW()-492,'Report 1 Detail (571 D)'!$A:$S,16,FALSE))</f>
        <v/>
      </c>
      <c r="W728" s="55" t="str">
        <f>IF(VLOOKUP(ROW()-492,'Report 1 Detail (571 D)'!$A:$S,17,FALSE)="","",VLOOKUP(ROW()-492,'Report 1 Detail (571 D)'!$A:$S,17,FALSE))</f>
        <v/>
      </c>
      <c r="X728" s="104" t="str">
        <f>IF(VLOOKUP(ROW()-492,'Report 1 Detail (571 D)'!$A:$S,18,FALSE)="","",VLOOKUP(ROW()-492,'Report 1 Detail (571 D)'!$A:$S,18,FALSE))</f>
        <v/>
      </c>
      <c r="Y728" s="55" t="str">
        <f>IF(VLOOKUP(ROW()-492,'Report 1 Detail (571 D)'!$A:$S,19,FALSE)="","",VLOOKUP(ROW()-492,'Report 1 Detail (571 D)'!$A:$S,19,FALSE))</f>
        <v/>
      </c>
      <c r="Z728" s="55" t="s">
        <v>81</v>
      </c>
    </row>
    <row r="729" spans="8:26" x14ac:dyDescent="0.25">
      <c r="H729" s="55" t="str">
        <f>IF(VLOOKUP(ROW()-492,'Report 1 Detail (571 D)'!$A:$S,2,FALSE)="","",VLOOKUP(ROW()-492,'Report 1 Detail (571 D)'!$A:$S,2,FALSE))</f>
        <v/>
      </c>
      <c r="I729" s="104" t="str">
        <f>IF(VLOOKUP(ROW()-492,'Report 1 Detail (571 D)'!$A:$S,3,FALSE)="","",VLOOKUP(ROW()-492,'Report 1 Detail (571 D)'!$A:$S,3,FALSE))</f>
        <v/>
      </c>
      <c r="J729" s="55" t="str">
        <f>IF(VLOOKUP(ROW()-492,'Report 1 Detail (571 D)'!$A:$S,4,FALSE)="","",VLOOKUP(ROW()-492,'Report 1 Detail (571 D)'!$A:$S,4,FALSE))</f>
        <v/>
      </c>
      <c r="K729" s="55" t="str">
        <f>IF(VLOOKUP(ROW()-492,'Report 1 Detail (571 D)'!$A:$S,5,FALSE)="","",VLOOKUP(ROW()-492,'Report 1 Detail (571 D)'!$A:$S,5,FALSE))</f>
        <v/>
      </c>
      <c r="L729" s="55" t="str">
        <f>IF(VLOOKUP(ROW()-492,'Report 1 Detail (571 D)'!$A:$S,6,FALSE)="","",VLOOKUP(ROW()-492,'Report 1 Detail (571 D)'!$A:$S,6,FALSE))</f>
        <v/>
      </c>
      <c r="M729" s="55" t="str">
        <f>IF(VLOOKUP(ROW()-492,'Report 1 Detail (571 D)'!$A:$S,7,FALSE)="","",VLOOKUP(ROW()-492,'Report 1 Detail (571 D)'!$A:$S,7,FALSE))</f>
        <v/>
      </c>
      <c r="N729" s="55" t="str">
        <f>IF(VLOOKUP(ROW()-492,'Report 1 Detail (571 D)'!$A:$S,8,FALSE)="","",VLOOKUP(ROW()-492,'Report 1 Detail (571 D)'!$A:$S,8,FALSE))</f>
        <v/>
      </c>
      <c r="O729" s="55" t="str">
        <f>IF(VLOOKUP(ROW()-492,'Report 1 Detail (571 D)'!$A:$S,9,FALSE)="","",VLOOKUP(ROW()-492,'Report 1 Detail (571 D)'!$A:$S,9,FALSE))</f>
        <v/>
      </c>
      <c r="P729" s="55" t="str">
        <f>IF(VLOOKUP(ROW()-492,'Report 1 Detail (571 D)'!$A:$S,10,FALSE)="","",VLOOKUP(ROW()-492,'Report 1 Detail (571 D)'!$A:$S,10,FALSE))</f>
        <v/>
      </c>
      <c r="Q729" s="55" t="str">
        <f>IF(VLOOKUP(ROW()-492,'Report 1 Detail (571 D)'!$A:$S,11,FALSE)="","",VLOOKUP(ROW()-492,'Report 1 Detail (571 D)'!$A:$S,11,FALSE))</f>
        <v/>
      </c>
      <c r="R729" s="55" t="str">
        <f>IF(VLOOKUP(ROW()-492,'Report 1 Detail (571 D)'!$A:$S,12,FALSE)="","",VLOOKUP(ROW()-492,'Report 1 Detail (571 D)'!$A:$S,12,FALSE))</f>
        <v/>
      </c>
      <c r="S729" s="55" t="str">
        <f>IF(VLOOKUP(ROW()-492,'Report 1 Detail (571 D)'!$A:$S,13,FALSE)="","",VLOOKUP(ROW()-492,'Report 1 Detail (571 D)'!$A:$S,13,FALSE))</f>
        <v/>
      </c>
      <c r="T729" s="55" t="str">
        <f>IF(VLOOKUP(ROW()-492,'Report 1 Detail (571 D)'!$A:$S,14,FALSE)="","",VLOOKUP(ROW()-492,'Report 1 Detail (571 D)'!$A:$S,14,FALSE))</f>
        <v/>
      </c>
      <c r="U729" s="55" t="str">
        <f>IF(VLOOKUP(ROW()-492,'Report 1 Detail (571 D)'!$A:$S,15,FALSE)="","",VLOOKUP(ROW()-492,'Report 1 Detail (571 D)'!$A:$S,15,FALSE))</f>
        <v/>
      </c>
      <c r="V729" s="55" t="str">
        <f>IF(VLOOKUP(ROW()-492,'Report 1 Detail (571 D)'!$A:$S,16,FALSE)="","",VLOOKUP(ROW()-492,'Report 1 Detail (571 D)'!$A:$S,16,FALSE))</f>
        <v/>
      </c>
      <c r="W729" s="55" t="str">
        <f>IF(VLOOKUP(ROW()-492,'Report 1 Detail (571 D)'!$A:$S,17,FALSE)="","",VLOOKUP(ROW()-492,'Report 1 Detail (571 D)'!$A:$S,17,FALSE))</f>
        <v/>
      </c>
      <c r="X729" s="104" t="str">
        <f>IF(VLOOKUP(ROW()-492,'Report 1 Detail (571 D)'!$A:$S,18,FALSE)="","",VLOOKUP(ROW()-492,'Report 1 Detail (571 D)'!$A:$S,18,FALSE))</f>
        <v/>
      </c>
      <c r="Y729" s="55" t="str">
        <f>IF(VLOOKUP(ROW()-492,'Report 1 Detail (571 D)'!$A:$S,19,FALSE)="","",VLOOKUP(ROW()-492,'Report 1 Detail (571 D)'!$A:$S,19,FALSE))</f>
        <v/>
      </c>
      <c r="Z729" s="55" t="s">
        <v>81</v>
      </c>
    </row>
    <row r="730" spans="8:26" x14ac:dyDescent="0.25">
      <c r="H730" s="55" t="str">
        <f>IF(VLOOKUP(ROW()-492,'Report 1 Detail (571 D)'!$A:$S,2,FALSE)="","",VLOOKUP(ROW()-492,'Report 1 Detail (571 D)'!$A:$S,2,FALSE))</f>
        <v/>
      </c>
      <c r="I730" s="104" t="str">
        <f>IF(VLOOKUP(ROW()-492,'Report 1 Detail (571 D)'!$A:$S,3,FALSE)="","",VLOOKUP(ROW()-492,'Report 1 Detail (571 D)'!$A:$S,3,FALSE))</f>
        <v/>
      </c>
      <c r="J730" s="55" t="str">
        <f>IF(VLOOKUP(ROW()-492,'Report 1 Detail (571 D)'!$A:$S,4,FALSE)="","",VLOOKUP(ROW()-492,'Report 1 Detail (571 D)'!$A:$S,4,FALSE))</f>
        <v/>
      </c>
      <c r="K730" s="55" t="str">
        <f>IF(VLOOKUP(ROW()-492,'Report 1 Detail (571 D)'!$A:$S,5,FALSE)="","",VLOOKUP(ROW()-492,'Report 1 Detail (571 D)'!$A:$S,5,FALSE))</f>
        <v/>
      </c>
      <c r="L730" s="55" t="str">
        <f>IF(VLOOKUP(ROW()-492,'Report 1 Detail (571 D)'!$A:$S,6,FALSE)="","",VLOOKUP(ROW()-492,'Report 1 Detail (571 D)'!$A:$S,6,FALSE))</f>
        <v/>
      </c>
      <c r="M730" s="55" t="str">
        <f>IF(VLOOKUP(ROW()-492,'Report 1 Detail (571 D)'!$A:$S,7,FALSE)="","",VLOOKUP(ROW()-492,'Report 1 Detail (571 D)'!$A:$S,7,FALSE))</f>
        <v/>
      </c>
      <c r="N730" s="55" t="str">
        <f>IF(VLOOKUP(ROW()-492,'Report 1 Detail (571 D)'!$A:$S,8,FALSE)="","",VLOOKUP(ROW()-492,'Report 1 Detail (571 D)'!$A:$S,8,FALSE))</f>
        <v/>
      </c>
      <c r="O730" s="55" t="str">
        <f>IF(VLOOKUP(ROW()-492,'Report 1 Detail (571 D)'!$A:$S,9,FALSE)="","",VLOOKUP(ROW()-492,'Report 1 Detail (571 D)'!$A:$S,9,FALSE))</f>
        <v/>
      </c>
      <c r="P730" s="55" t="str">
        <f>IF(VLOOKUP(ROW()-492,'Report 1 Detail (571 D)'!$A:$S,10,FALSE)="","",VLOOKUP(ROW()-492,'Report 1 Detail (571 D)'!$A:$S,10,FALSE))</f>
        <v/>
      </c>
      <c r="Q730" s="55" t="str">
        <f>IF(VLOOKUP(ROW()-492,'Report 1 Detail (571 D)'!$A:$S,11,FALSE)="","",VLOOKUP(ROW()-492,'Report 1 Detail (571 D)'!$A:$S,11,FALSE))</f>
        <v/>
      </c>
      <c r="R730" s="55" t="str">
        <f>IF(VLOOKUP(ROW()-492,'Report 1 Detail (571 D)'!$A:$S,12,FALSE)="","",VLOOKUP(ROW()-492,'Report 1 Detail (571 D)'!$A:$S,12,FALSE))</f>
        <v/>
      </c>
      <c r="S730" s="55" t="str">
        <f>IF(VLOOKUP(ROW()-492,'Report 1 Detail (571 D)'!$A:$S,13,FALSE)="","",VLOOKUP(ROW()-492,'Report 1 Detail (571 D)'!$A:$S,13,FALSE))</f>
        <v/>
      </c>
      <c r="T730" s="55" t="str">
        <f>IF(VLOOKUP(ROW()-492,'Report 1 Detail (571 D)'!$A:$S,14,FALSE)="","",VLOOKUP(ROW()-492,'Report 1 Detail (571 D)'!$A:$S,14,FALSE))</f>
        <v/>
      </c>
      <c r="U730" s="55" t="str">
        <f>IF(VLOOKUP(ROW()-492,'Report 1 Detail (571 D)'!$A:$S,15,FALSE)="","",VLOOKUP(ROW()-492,'Report 1 Detail (571 D)'!$A:$S,15,FALSE))</f>
        <v/>
      </c>
      <c r="V730" s="55" t="str">
        <f>IF(VLOOKUP(ROW()-492,'Report 1 Detail (571 D)'!$A:$S,16,FALSE)="","",VLOOKUP(ROW()-492,'Report 1 Detail (571 D)'!$A:$S,16,FALSE))</f>
        <v/>
      </c>
      <c r="W730" s="55" t="str">
        <f>IF(VLOOKUP(ROW()-492,'Report 1 Detail (571 D)'!$A:$S,17,FALSE)="","",VLOOKUP(ROW()-492,'Report 1 Detail (571 D)'!$A:$S,17,FALSE))</f>
        <v/>
      </c>
      <c r="X730" s="104" t="str">
        <f>IF(VLOOKUP(ROW()-492,'Report 1 Detail (571 D)'!$A:$S,18,FALSE)="","",VLOOKUP(ROW()-492,'Report 1 Detail (571 D)'!$A:$S,18,FALSE))</f>
        <v/>
      </c>
      <c r="Y730" s="55" t="str">
        <f>IF(VLOOKUP(ROW()-492,'Report 1 Detail (571 D)'!$A:$S,19,FALSE)="","",VLOOKUP(ROW()-492,'Report 1 Detail (571 D)'!$A:$S,19,FALSE))</f>
        <v/>
      </c>
      <c r="Z730" s="55" t="s">
        <v>81</v>
      </c>
    </row>
    <row r="731" spans="8:26" x14ac:dyDescent="0.25">
      <c r="H731" s="55" t="str">
        <f>IF(VLOOKUP(ROW()-492,'Report 1 Detail (571 D)'!$A:$S,2,FALSE)="","",VLOOKUP(ROW()-492,'Report 1 Detail (571 D)'!$A:$S,2,FALSE))</f>
        <v/>
      </c>
      <c r="I731" s="104" t="str">
        <f>IF(VLOOKUP(ROW()-492,'Report 1 Detail (571 D)'!$A:$S,3,FALSE)="","",VLOOKUP(ROW()-492,'Report 1 Detail (571 D)'!$A:$S,3,FALSE))</f>
        <v/>
      </c>
      <c r="J731" s="55" t="str">
        <f>IF(VLOOKUP(ROW()-492,'Report 1 Detail (571 D)'!$A:$S,4,FALSE)="","",VLOOKUP(ROW()-492,'Report 1 Detail (571 D)'!$A:$S,4,FALSE))</f>
        <v/>
      </c>
      <c r="K731" s="55" t="str">
        <f>IF(VLOOKUP(ROW()-492,'Report 1 Detail (571 D)'!$A:$S,5,FALSE)="","",VLOOKUP(ROW()-492,'Report 1 Detail (571 D)'!$A:$S,5,FALSE))</f>
        <v/>
      </c>
      <c r="L731" s="55" t="str">
        <f>IF(VLOOKUP(ROW()-492,'Report 1 Detail (571 D)'!$A:$S,6,FALSE)="","",VLOOKUP(ROW()-492,'Report 1 Detail (571 D)'!$A:$S,6,FALSE))</f>
        <v/>
      </c>
      <c r="M731" s="55" t="str">
        <f>IF(VLOOKUP(ROW()-492,'Report 1 Detail (571 D)'!$A:$S,7,FALSE)="","",VLOOKUP(ROW()-492,'Report 1 Detail (571 D)'!$A:$S,7,FALSE))</f>
        <v/>
      </c>
      <c r="N731" s="55" t="str">
        <f>IF(VLOOKUP(ROW()-492,'Report 1 Detail (571 D)'!$A:$S,8,FALSE)="","",VLOOKUP(ROW()-492,'Report 1 Detail (571 D)'!$A:$S,8,FALSE))</f>
        <v/>
      </c>
      <c r="O731" s="55" t="str">
        <f>IF(VLOOKUP(ROW()-492,'Report 1 Detail (571 D)'!$A:$S,9,FALSE)="","",VLOOKUP(ROW()-492,'Report 1 Detail (571 D)'!$A:$S,9,FALSE))</f>
        <v/>
      </c>
      <c r="P731" s="55" t="str">
        <f>IF(VLOOKUP(ROW()-492,'Report 1 Detail (571 D)'!$A:$S,10,FALSE)="","",VLOOKUP(ROW()-492,'Report 1 Detail (571 D)'!$A:$S,10,FALSE))</f>
        <v/>
      </c>
      <c r="Q731" s="55" t="str">
        <f>IF(VLOOKUP(ROW()-492,'Report 1 Detail (571 D)'!$A:$S,11,FALSE)="","",VLOOKUP(ROW()-492,'Report 1 Detail (571 D)'!$A:$S,11,FALSE))</f>
        <v/>
      </c>
      <c r="R731" s="55" t="str">
        <f>IF(VLOOKUP(ROW()-492,'Report 1 Detail (571 D)'!$A:$S,12,FALSE)="","",VLOOKUP(ROW()-492,'Report 1 Detail (571 D)'!$A:$S,12,FALSE))</f>
        <v/>
      </c>
      <c r="S731" s="55" t="str">
        <f>IF(VLOOKUP(ROW()-492,'Report 1 Detail (571 D)'!$A:$S,13,FALSE)="","",VLOOKUP(ROW()-492,'Report 1 Detail (571 D)'!$A:$S,13,FALSE))</f>
        <v/>
      </c>
      <c r="T731" s="55" t="str">
        <f>IF(VLOOKUP(ROW()-492,'Report 1 Detail (571 D)'!$A:$S,14,FALSE)="","",VLOOKUP(ROW()-492,'Report 1 Detail (571 D)'!$A:$S,14,FALSE))</f>
        <v/>
      </c>
      <c r="U731" s="55" t="str">
        <f>IF(VLOOKUP(ROW()-492,'Report 1 Detail (571 D)'!$A:$S,15,FALSE)="","",VLOOKUP(ROW()-492,'Report 1 Detail (571 D)'!$A:$S,15,FALSE))</f>
        <v/>
      </c>
      <c r="V731" s="55" t="str">
        <f>IF(VLOOKUP(ROW()-492,'Report 1 Detail (571 D)'!$A:$S,16,FALSE)="","",VLOOKUP(ROW()-492,'Report 1 Detail (571 D)'!$A:$S,16,FALSE))</f>
        <v/>
      </c>
      <c r="W731" s="55" t="str">
        <f>IF(VLOOKUP(ROW()-492,'Report 1 Detail (571 D)'!$A:$S,17,FALSE)="","",VLOOKUP(ROW()-492,'Report 1 Detail (571 D)'!$A:$S,17,FALSE))</f>
        <v/>
      </c>
      <c r="X731" s="104" t="str">
        <f>IF(VLOOKUP(ROW()-492,'Report 1 Detail (571 D)'!$A:$S,18,FALSE)="","",VLOOKUP(ROW()-492,'Report 1 Detail (571 D)'!$A:$S,18,FALSE))</f>
        <v/>
      </c>
      <c r="Y731" s="55" t="str">
        <f>IF(VLOOKUP(ROW()-492,'Report 1 Detail (571 D)'!$A:$S,19,FALSE)="","",VLOOKUP(ROW()-492,'Report 1 Detail (571 D)'!$A:$S,19,FALSE))</f>
        <v/>
      </c>
      <c r="Z731" s="55" t="s">
        <v>81</v>
      </c>
    </row>
    <row r="732" spans="8:26" x14ac:dyDescent="0.25">
      <c r="H732" s="55" t="str">
        <f>IF(VLOOKUP(ROW()-492,'Report 1 Detail (571 D)'!$A:$S,2,FALSE)="","",VLOOKUP(ROW()-492,'Report 1 Detail (571 D)'!$A:$S,2,FALSE))</f>
        <v/>
      </c>
      <c r="I732" s="104" t="str">
        <f>IF(VLOOKUP(ROW()-492,'Report 1 Detail (571 D)'!$A:$S,3,FALSE)="","",VLOOKUP(ROW()-492,'Report 1 Detail (571 D)'!$A:$S,3,FALSE))</f>
        <v/>
      </c>
      <c r="J732" s="55" t="str">
        <f>IF(VLOOKUP(ROW()-492,'Report 1 Detail (571 D)'!$A:$S,4,FALSE)="","",VLOOKUP(ROW()-492,'Report 1 Detail (571 D)'!$A:$S,4,FALSE))</f>
        <v/>
      </c>
      <c r="K732" s="55" t="str">
        <f>IF(VLOOKUP(ROW()-492,'Report 1 Detail (571 D)'!$A:$S,5,FALSE)="","",VLOOKUP(ROW()-492,'Report 1 Detail (571 D)'!$A:$S,5,FALSE))</f>
        <v/>
      </c>
      <c r="L732" s="55" t="str">
        <f>IF(VLOOKUP(ROW()-492,'Report 1 Detail (571 D)'!$A:$S,6,FALSE)="","",VLOOKUP(ROW()-492,'Report 1 Detail (571 D)'!$A:$S,6,FALSE))</f>
        <v/>
      </c>
      <c r="M732" s="55" t="str">
        <f>IF(VLOOKUP(ROW()-492,'Report 1 Detail (571 D)'!$A:$S,7,FALSE)="","",VLOOKUP(ROW()-492,'Report 1 Detail (571 D)'!$A:$S,7,FALSE))</f>
        <v/>
      </c>
      <c r="N732" s="55" t="str">
        <f>IF(VLOOKUP(ROW()-492,'Report 1 Detail (571 D)'!$A:$S,8,FALSE)="","",VLOOKUP(ROW()-492,'Report 1 Detail (571 D)'!$A:$S,8,FALSE))</f>
        <v/>
      </c>
      <c r="O732" s="55" t="str">
        <f>IF(VLOOKUP(ROW()-492,'Report 1 Detail (571 D)'!$A:$S,9,FALSE)="","",VLOOKUP(ROW()-492,'Report 1 Detail (571 D)'!$A:$S,9,FALSE))</f>
        <v/>
      </c>
      <c r="P732" s="55" t="str">
        <f>IF(VLOOKUP(ROW()-492,'Report 1 Detail (571 D)'!$A:$S,10,FALSE)="","",VLOOKUP(ROW()-492,'Report 1 Detail (571 D)'!$A:$S,10,FALSE))</f>
        <v/>
      </c>
      <c r="Q732" s="55" t="str">
        <f>IF(VLOOKUP(ROW()-492,'Report 1 Detail (571 D)'!$A:$S,11,FALSE)="","",VLOOKUP(ROW()-492,'Report 1 Detail (571 D)'!$A:$S,11,FALSE))</f>
        <v/>
      </c>
      <c r="R732" s="55" t="str">
        <f>IF(VLOOKUP(ROW()-492,'Report 1 Detail (571 D)'!$A:$S,12,FALSE)="","",VLOOKUP(ROW()-492,'Report 1 Detail (571 D)'!$A:$S,12,FALSE))</f>
        <v/>
      </c>
      <c r="S732" s="55" t="str">
        <f>IF(VLOOKUP(ROW()-492,'Report 1 Detail (571 D)'!$A:$S,13,FALSE)="","",VLOOKUP(ROW()-492,'Report 1 Detail (571 D)'!$A:$S,13,FALSE))</f>
        <v/>
      </c>
      <c r="T732" s="55" t="str">
        <f>IF(VLOOKUP(ROW()-492,'Report 1 Detail (571 D)'!$A:$S,14,FALSE)="","",VLOOKUP(ROW()-492,'Report 1 Detail (571 D)'!$A:$S,14,FALSE))</f>
        <v/>
      </c>
      <c r="U732" s="55" t="str">
        <f>IF(VLOOKUP(ROW()-492,'Report 1 Detail (571 D)'!$A:$S,15,FALSE)="","",VLOOKUP(ROW()-492,'Report 1 Detail (571 D)'!$A:$S,15,FALSE))</f>
        <v/>
      </c>
      <c r="V732" s="55" t="str">
        <f>IF(VLOOKUP(ROW()-492,'Report 1 Detail (571 D)'!$A:$S,16,FALSE)="","",VLOOKUP(ROW()-492,'Report 1 Detail (571 D)'!$A:$S,16,FALSE))</f>
        <v/>
      </c>
      <c r="W732" s="55" t="str">
        <f>IF(VLOOKUP(ROW()-492,'Report 1 Detail (571 D)'!$A:$S,17,FALSE)="","",VLOOKUP(ROW()-492,'Report 1 Detail (571 D)'!$A:$S,17,FALSE))</f>
        <v/>
      </c>
      <c r="X732" s="104" t="str">
        <f>IF(VLOOKUP(ROW()-492,'Report 1 Detail (571 D)'!$A:$S,18,FALSE)="","",VLOOKUP(ROW()-492,'Report 1 Detail (571 D)'!$A:$S,18,FALSE))</f>
        <v/>
      </c>
      <c r="Y732" s="55" t="str">
        <f>IF(VLOOKUP(ROW()-492,'Report 1 Detail (571 D)'!$A:$S,19,FALSE)="","",VLOOKUP(ROW()-492,'Report 1 Detail (571 D)'!$A:$S,19,FALSE))</f>
        <v/>
      </c>
      <c r="Z732" s="55" t="s">
        <v>81</v>
      </c>
    </row>
    <row r="733" spans="8:26" x14ac:dyDescent="0.25">
      <c r="H733" s="55" t="str">
        <f>IF(VLOOKUP(ROW()-492,'Report 1 Detail (571 D)'!$A:$S,2,FALSE)="","",VLOOKUP(ROW()-492,'Report 1 Detail (571 D)'!$A:$S,2,FALSE))</f>
        <v/>
      </c>
      <c r="I733" s="104" t="str">
        <f>IF(VLOOKUP(ROW()-492,'Report 1 Detail (571 D)'!$A:$S,3,FALSE)="","",VLOOKUP(ROW()-492,'Report 1 Detail (571 D)'!$A:$S,3,FALSE))</f>
        <v/>
      </c>
      <c r="J733" s="55" t="str">
        <f>IF(VLOOKUP(ROW()-492,'Report 1 Detail (571 D)'!$A:$S,4,FALSE)="","",VLOOKUP(ROW()-492,'Report 1 Detail (571 D)'!$A:$S,4,FALSE))</f>
        <v/>
      </c>
      <c r="K733" s="55" t="str">
        <f>IF(VLOOKUP(ROW()-492,'Report 1 Detail (571 D)'!$A:$S,5,FALSE)="","",VLOOKUP(ROW()-492,'Report 1 Detail (571 D)'!$A:$S,5,FALSE))</f>
        <v/>
      </c>
      <c r="L733" s="55" t="str">
        <f>IF(VLOOKUP(ROW()-492,'Report 1 Detail (571 D)'!$A:$S,6,FALSE)="","",VLOOKUP(ROW()-492,'Report 1 Detail (571 D)'!$A:$S,6,FALSE))</f>
        <v/>
      </c>
      <c r="M733" s="55" t="str">
        <f>IF(VLOOKUP(ROW()-492,'Report 1 Detail (571 D)'!$A:$S,7,FALSE)="","",VLOOKUP(ROW()-492,'Report 1 Detail (571 D)'!$A:$S,7,FALSE))</f>
        <v/>
      </c>
      <c r="N733" s="55" t="str">
        <f>IF(VLOOKUP(ROW()-492,'Report 1 Detail (571 D)'!$A:$S,8,FALSE)="","",VLOOKUP(ROW()-492,'Report 1 Detail (571 D)'!$A:$S,8,FALSE))</f>
        <v/>
      </c>
      <c r="O733" s="55" t="str">
        <f>IF(VLOOKUP(ROW()-492,'Report 1 Detail (571 D)'!$A:$S,9,FALSE)="","",VLOOKUP(ROW()-492,'Report 1 Detail (571 D)'!$A:$S,9,FALSE))</f>
        <v/>
      </c>
      <c r="P733" s="55" t="str">
        <f>IF(VLOOKUP(ROW()-492,'Report 1 Detail (571 D)'!$A:$S,10,FALSE)="","",VLOOKUP(ROW()-492,'Report 1 Detail (571 D)'!$A:$S,10,FALSE))</f>
        <v/>
      </c>
      <c r="Q733" s="55" t="str">
        <f>IF(VLOOKUP(ROW()-492,'Report 1 Detail (571 D)'!$A:$S,11,FALSE)="","",VLOOKUP(ROW()-492,'Report 1 Detail (571 D)'!$A:$S,11,FALSE))</f>
        <v/>
      </c>
      <c r="R733" s="55" t="str">
        <f>IF(VLOOKUP(ROW()-492,'Report 1 Detail (571 D)'!$A:$S,12,FALSE)="","",VLOOKUP(ROW()-492,'Report 1 Detail (571 D)'!$A:$S,12,FALSE))</f>
        <v/>
      </c>
      <c r="S733" s="55" t="str">
        <f>IF(VLOOKUP(ROW()-492,'Report 1 Detail (571 D)'!$A:$S,13,FALSE)="","",VLOOKUP(ROW()-492,'Report 1 Detail (571 D)'!$A:$S,13,FALSE))</f>
        <v/>
      </c>
      <c r="T733" s="55" t="str">
        <f>IF(VLOOKUP(ROW()-492,'Report 1 Detail (571 D)'!$A:$S,14,FALSE)="","",VLOOKUP(ROW()-492,'Report 1 Detail (571 D)'!$A:$S,14,FALSE))</f>
        <v/>
      </c>
      <c r="U733" s="55" t="str">
        <f>IF(VLOOKUP(ROW()-492,'Report 1 Detail (571 D)'!$A:$S,15,FALSE)="","",VLOOKUP(ROW()-492,'Report 1 Detail (571 D)'!$A:$S,15,FALSE))</f>
        <v/>
      </c>
      <c r="V733" s="55" t="str">
        <f>IF(VLOOKUP(ROW()-492,'Report 1 Detail (571 D)'!$A:$S,16,FALSE)="","",VLOOKUP(ROW()-492,'Report 1 Detail (571 D)'!$A:$S,16,FALSE))</f>
        <v/>
      </c>
      <c r="W733" s="55" t="str">
        <f>IF(VLOOKUP(ROW()-492,'Report 1 Detail (571 D)'!$A:$S,17,FALSE)="","",VLOOKUP(ROW()-492,'Report 1 Detail (571 D)'!$A:$S,17,FALSE))</f>
        <v/>
      </c>
      <c r="X733" s="104" t="str">
        <f>IF(VLOOKUP(ROW()-492,'Report 1 Detail (571 D)'!$A:$S,18,FALSE)="","",VLOOKUP(ROW()-492,'Report 1 Detail (571 D)'!$A:$S,18,FALSE))</f>
        <v/>
      </c>
      <c r="Y733" s="55" t="str">
        <f>IF(VLOOKUP(ROW()-492,'Report 1 Detail (571 D)'!$A:$S,19,FALSE)="","",VLOOKUP(ROW()-492,'Report 1 Detail (571 D)'!$A:$S,19,FALSE))</f>
        <v/>
      </c>
      <c r="Z733" s="55" t="s">
        <v>81</v>
      </c>
    </row>
    <row r="734" spans="8:26" x14ac:dyDescent="0.25">
      <c r="H734" s="55" t="str">
        <f>IF(VLOOKUP(ROW()-492,'Report 1 Detail (571 D)'!$A:$S,2,FALSE)="","",VLOOKUP(ROW()-492,'Report 1 Detail (571 D)'!$A:$S,2,FALSE))</f>
        <v/>
      </c>
      <c r="I734" s="104" t="str">
        <f>IF(VLOOKUP(ROW()-492,'Report 1 Detail (571 D)'!$A:$S,3,FALSE)="","",VLOOKUP(ROW()-492,'Report 1 Detail (571 D)'!$A:$S,3,FALSE))</f>
        <v/>
      </c>
      <c r="J734" s="55" t="str">
        <f>IF(VLOOKUP(ROW()-492,'Report 1 Detail (571 D)'!$A:$S,4,FALSE)="","",VLOOKUP(ROW()-492,'Report 1 Detail (571 D)'!$A:$S,4,FALSE))</f>
        <v/>
      </c>
      <c r="K734" s="55" t="str">
        <f>IF(VLOOKUP(ROW()-492,'Report 1 Detail (571 D)'!$A:$S,5,FALSE)="","",VLOOKUP(ROW()-492,'Report 1 Detail (571 D)'!$A:$S,5,FALSE))</f>
        <v/>
      </c>
      <c r="L734" s="55" t="str">
        <f>IF(VLOOKUP(ROW()-492,'Report 1 Detail (571 D)'!$A:$S,6,FALSE)="","",VLOOKUP(ROW()-492,'Report 1 Detail (571 D)'!$A:$S,6,FALSE))</f>
        <v/>
      </c>
      <c r="M734" s="55" t="str">
        <f>IF(VLOOKUP(ROW()-492,'Report 1 Detail (571 D)'!$A:$S,7,FALSE)="","",VLOOKUP(ROW()-492,'Report 1 Detail (571 D)'!$A:$S,7,FALSE))</f>
        <v/>
      </c>
      <c r="N734" s="55" t="str">
        <f>IF(VLOOKUP(ROW()-492,'Report 1 Detail (571 D)'!$A:$S,8,FALSE)="","",VLOOKUP(ROW()-492,'Report 1 Detail (571 D)'!$A:$S,8,FALSE))</f>
        <v/>
      </c>
      <c r="O734" s="55" t="str">
        <f>IF(VLOOKUP(ROW()-492,'Report 1 Detail (571 D)'!$A:$S,9,FALSE)="","",VLOOKUP(ROW()-492,'Report 1 Detail (571 D)'!$A:$S,9,FALSE))</f>
        <v/>
      </c>
      <c r="P734" s="55" t="str">
        <f>IF(VLOOKUP(ROW()-492,'Report 1 Detail (571 D)'!$A:$S,10,FALSE)="","",VLOOKUP(ROW()-492,'Report 1 Detail (571 D)'!$A:$S,10,FALSE))</f>
        <v/>
      </c>
      <c r="Q734" s="55" t="str">
        <f>IF(VLOOKUP(ROW()-492,'Report 1 Detail (571 D)'!$A:$S,11,FALSE)="","",VLOOKUP(ROW()-492,'Report 1 Detail (571 D)'!$A:$S,11,FALSE))</f>
        <v/>
      </c>
      <c r="R734" s="55" t="str">
        <f>IF(VLOOKUP(ROW()-492,'Report 1 Detail (571 D)'!$A:$S,12,FALSE)="","",VLOOKUP(ROW()-492,'Report 1 Detail (571 D)'!$A:$S,12,FALSE))</f>
        <v/>
      </c>
      <c r="S734" s="55" t="str">
        <f>IF(VLOOKUP(ROW()-492,'Report 1 Detail (571 D)'!$A:$S,13,FALSE)="","",VLOOKUP(ROW()-492,'Report 1 Detail (571 D)'!$A:$S,13,FALSE))</f>
        <v/>
      </c>
      <c r="T734" s="55" t="str">
        <f>IF(VLOOKUP(ROW()-492,'Report 1 Detail (571 D)'!$A:$S,14,FALSE)="","",VLOOKUP(ROW()-492,'Report 1 Detail (571 D)'!$A:$S,14,FALSE))</f>
        <v/>
      </c>
      <c r="U734" s="55" t="str">
        <f>IF(VLOOKUP(ROW()-492,'Report 1 Detail (571 D)'!$A:$S,15,FALSE)="","",VLOOKUP(ROW()-492,'Report 1 Detail (571 D)'!$A:$S,15,FALSE))</f>
        <v/>
      </c>
      <c r="V734" s="55" t="str">
        <f>IF(VLOOKUP(ROW()-492,'Report 1 Detail (571 D)'!$A:$S,16,FALSE)="","",VLOOKUP(ROW()-492,'Report 1 Detail (571 D)'!$A:$S,16,FALSE))</f>
        <v/>
      </c>
      <c r="W734" s="55" t="str">
        <f>IF(VLOOKUP(ROW()-492,'Report 1 Detail (571 D)'!$A:$S,17,FALSE)="","",VLOOKUP(ROW()-492,'Report 1 Detail (571 D)'!$A:$S,17,FALSE))</f>
        <v/>
      </c>
      <c r="X734" s="104" t="str">
        <f>IF(VLOOKUP(ROW()-492,'Report 1 Detail (571 D)'!$A:$S,18,FALSE)="","",VLOOKUP(ROW()-492,'Report 1 Detail (571 D)'!$A:$S,18,FALSE))</f>
        <v/>
      </c>
      <c r="Y734" s="55" t="str">
        <f>IF(VLOOKUP(ROW()-492,'Report 1 Detail (571 D)'!$A:$S,19,FALSE)="","",VLOOKUP(ROW()-492,'Report 1 Detail (571 D)'!$A:$S,19,FALSE))</f>
        <v/>
      </c>
      <c r="Z734" s="55" t="s">
        <v>81</v>
      </c>
    </row>
    <row r="735" spans="8:26" x14ac:dyDescent="0.25">
      <c r="H735" s="55" t="str">
        <f>IF(VLOOKUP(ROW()-492,'Report 1 Detail (571 D)'!$A:$S,2,FALSE)="","",VLOOKUP(ROW()-492,'Report 1 Detail (571 D)'!$A:$S,2,FALSE))</f>
        <v/>
      </c>
      <c r="I735" s="104" t="str">
        <f>IF(VLOOKUP(ROW()-492,'Report 1 Detail (571 D)'!$A:$S,3,FALSE)="","",VLOOKUP(ROW()-492,'Report 1 Detail (571 D)'!$A:$S,3,FALSE))</f>
        <v/>
      </c>
      <c r="J735" s="55" t="str">
        <f>IF(VLOOKUP(ROW()-492,'Report 1 Detail (571 D)'!$A:$S,4,FALSE)="","",VLOOKUP(ROW()-492,'Report 1 Detail (571 D)'!$A:$S,4,FALSE))</f>
        <v/>
      </c>
      <c r="K735" s="55" t="str">
        <f>IF(VLOOKUP(ROW()-492,'Report 1 Detail (571 D)'!$A:$S,5,FALSE)="","",VLOOKUP(ROW()-492,'Report 1 Detail (571 D)'!$A:$S,5,FALSE))</f>
        <v/>
      </c>
      <c r="L735" s="55" t="str">
        <f>IF(VLOOKUP(ROW()-492,'Report 1 Detail (571 D)'!$A:$S,6,FALSE)="","",VLOOKUP(ROW()-492,'Report 1 Detail (571 D)'!$A:$S,6,FALSE))</f>
        <v/>
      </c>
      <c r="M735" s="55" t="str">
        <f>IF(VLOOKUP(ROW()-492,'Report 1 Detail (571 D)'!$A:$S,7,FALSE)="","",VLOOKUP(ROW()-492,'Report 1 Detail (571 D)'!$A:$S,7,FALSE))</f>
        <v/>
      </c>
      <c r="N735" s="55" t="str">
        <f>IF(VLOOKUP(ROW()-492,'Report 1 Detail (571 D)'!$A:$S,8,FALSE)="","",VLOOKUP(ROW()-492,'Report 1 Detail (571 D)'!$A:$S,8,FALSE))</f>
        <v/>
      </c>
      <c r="O735" s="55" t="str">
        <f>IF(VLOOKUP(ROW()-492,'Report 1 Detail (571 D)'!$A:$S,9,FALSE)="","",VLOOKUP(ROW()-492,'Report 1 Detail (571 D)'!$A:$S,9,FALSE))</f>
        <v/>
      </c>
      <c r="P735" s="55" t="str">
        <f>IF(VLOOKUP(ROW()-492,'Report 1 Detail (571 D)'!$A:$S,10,FALSE)="","",VLOOKUP(ROW()-492,'Report 1 Detail (571 D)'!$A:$S,10,FALSE))</f>
        <v/>
      </c>
      <c r="Q735" s="55" t="str">
        <f>IF(VLOOKUP(ROW()-492,'Report 1 Detail (571 D)'!$A:$S,11,FALSE)="","",VLOOKUP(ROW()-492,'Report 1 Detail (571 D)'!$A:$S,11,FALSE))</f>
        <v/>
      </c>
      <c r="R735" s="55" t="str">
        <f>IF(VLOOKUP(ROW()-492,'Report 1 Detail (571 D)'!$A:$S,12,FALSE)="","",VLOOKUP(ROW()-492,'Report 1 Detail (571 D)'!$A:$S,12,FALSE))</f>
        <v/>
      </c>
      <c r="S735" s="55" t="str">
        <f>IF(VLOOKUP(ROW()-492,'Report 1 Detail (571 D)'!$A:$S,13,FALSE)="","",VLOOKUP(ROW()-492,'Report 1 Detail (571 D)'!$A:$S,13,FALSE))</f>
        <v/>
      </c>
      <c r="T735" s="55" t="str">
        <f>IF(VLOOKUP(ROW()-492,'Report 1 Detail (571 D)'!$A:$S,14,FALSE)="","",VLOOKUP(ROW()-492,'Report 1 Detail (571 D)'!$A:$S,14,FALSE))</f>
        <v/>
      </c>
      <c r="U735" s="55" t="str">
        <f>IF(VLOOKUP(ROW()-492,'Report 1 Detail (571 D)'!$A:$S,15,FALSE)="","",VLOOKUP(ROW()-492,'Report 1 Detail (571 D)'!$A:$S,15,FALSE))</f>
        <v/>
      </c>
      <c r="V735" s="55" t="str">
        <f>IF(VLOOKUP(ROW()-492,'Report 1 Detail (571 D)'!$A:$S,16,FALSE)="","",VLOOKUP(ROW()-492,'Report 1 Detail (571 D)'!$A:$S,16,FALSE))</f>
        <v/>
      </c>
      <c r="W735" s="55" t="str">
        <f>IF(VLOOKUP(ROW()-492,'Report 1 Detail (571 D)'!$A:$S,17,FALSE)="","",VLOOKUP(ROW()-492,'Report 1 Detail (571 D)'!$A:$S,17,FALSE))</f>
        <v/>
      </c>
      <c r="X735" s="104" t="str">
        <f>IF(VLOOKUP(ROW()-492,'Report 1 Detail (571 D)'!$A:$S,18,FALSE)="","",VLOOKUP(ROW()-492,'Report 1 Detail (571 D)'!$A:$S,18,FALSE))</f>
        <v/>
      </c>
      <c r="Y735" s="55" t="str">
        <f>IF(VLOOKUP(ROW()-492,'Report 1 Detail (571 D)'!$A:$S,19,FALSE)="","",VLOOKUP(ROW()-492,'Report 1 Detail (571 D)'!$A:$S,19,FALSE))</f>
        <v/>
      </c>
      <c r="Z735" s="55" t="s">
        <v>81</v>
      </c>
    </row>
    <row r="736" spans="8:26" x14ac:dyDescent="0.25">
      <c r="H736" s="55" t="str">
        <f>IF(VLOOKUP(ROW()-492,'Report 1 Detail (571 D)'!$A:$S,2,FALSE)="","",VLOOKUP(ROW()-492,'Report 1 Detail (571 D)'!$A:$S,2,FALSE))</f>
        <v/>
      </c>
      <c r="I736" s="104" t="str">
        <f>IF(VLOOKUP(ROW()-492,'Report 1 Detail (571 D)'!$A:$S,3,FALSE)="","",VLOOKUP(ROW()-492,'Report 1 Detail (571 D)'!$A:$S,3,FALSE))</f>
        <v/>
      </c>
      <c r="J736" s="55" t="str">
        <f>IF(VLOOKUP(ROW()-492,'Report 1 Detail (571 D)'!$A:$S,4,FALSE)="","",VLOOKUP(ROW()-492,'Report 1 Detail (571 D)'!$A:$S,4,FALSE))</f>
        <v/>
      </c>
      <c r="K736" s="55" t="str">
        <f>IF(VLOOKUP(ROW()-492,'Report 1 Detail (571 D)'!$A:$S,5,FALSE)="","",VLOOKUP(ROW()-492,'Report 1 Detail (571 D)'!$A:$S,5,FALSE))</f>
        <v/>
      </c>
      <c r="L736" s="55" t="str">
        <f>IF(VLOOKUP(ROW()-492,'Report 1 Detail (571 D)'!$A:$S,6,FALSE)="","",VLOOKUP(ROW()-492,'Report 1 Detail (571 D)'!$A:$S,6,FALSE))</f>
        <v/>
      </c>
      <c r="M736" s="55" t="str">
        <f>IF(VLOOKUP(ROW()-492,'Report 1 Detail (571 D)'!$A:$S,7,FALSE)="","",VLOOKUP(ROW()-492,'Report 1 Detail (571 D)'!$A:$S,7,FALSE))</f>
        <v/>
      </c>
      <c r="N736" s="55" t="str">
        <f>IF(VLOOKUP(ROW()-492,'Report 1 Detail (571 D)'!$A:$S,8,FALSE)="","",VLOOKUP(ROW()-492,'Report 1 Detail (571 D)'!$A:$S,8,FALSE))</f>
        <v/>
      </c>
      <c r="O736" s="55" t="str">
        <f>IF(VLOOKUP(ROW()-492,'Report 1 Detail (571 D)'!$A:$S,9,FALSE)="","",VLOOKUP(ROW()-492,'Report 1 Detail (571 D)'!$A:$S,9,FALSE))</f>
        <v/>
      </c>
      <c r="P736" s="55" t="str">
        <f>IF(VLOOKUP(ROW()-492,'Report 1 Detail (571 D)'!$A:$S,10,FALSE)="","",VLOOKUP(ROW()-492,'Report 1 Detail (571 D)'!$A:$S,10,FALSE))</f>
        <v/>
      </c>
      <c r="Q736" s="55" t="str">
        <f>IF(VLOOKUP(ROW()-492,'Report 1 Detail (571 D)'!$A:$S,11,FALSE)="","",VLOOKUP(ROW()-492,'Report 1 Detail (571 D)'!$A:$S,11,FALSE))</f>
        <v/>
      </c>
      <c r="R736" s="55" t="str">
        <f>IF(VLOOKUP(ROW()-492,'Report 1 Detail (571 D)'!$A:$S,12,FALSE)="","",VLOOKUP(ROW()-492,'Report 1 Detail (571 D)'!$A:$S,12,FALSE))</f>
        <v/>
      </c>
      <c r="S736" s="55" t="str">
        <f>IF(VLOOKUP(ROW()-492,'Report 1 Detail (571 D)'!$A:$S,13,FALSE)="","",VLOOKUP(ROW()-492,'Report 1 Detail (571 D)'!$A:$S,13,FALSE))</f>
        <v/>
      </c>
      <c r="T736" s="55" t="str">
        <f>IF(VLOOKUP(ROW()-492,'Report 1 Detail (571 D)'!$A:$S,14,FALSE)="","",VLOOKUP(ROW()-492,'Report 1 Detail (571 D)'!$A:$S,14,FALSE))</f>
        <v/>
      </c>
      <c r="U736" s="55" t="str">
        <f>IF(VLOOKUP(ROW()-492,'Report 1 Detail (571 D)'!$A:$S,15,FALSE)="","",VLOOKUP(ROW()-492,'Report 1 Detail (571 D)'!$A:$S,15,FALSE))</f>
        <v/>
      </c>
      <c r="V736" s="55" t="str">
        <f>IF(VLOOKUP(ROW()-492,'Report 1 Detail (571 D)'!$A:$S,16,FALSE)="","",VLOOKUP(ROW()-492,'Report 1 Detail (571 D)'!$A:$S,16,FALSE))</f>
        <v/>
      </c>
      <c r="W736" s="55" t="str">
        <f>IF(VLOOKUP(ROW()-492,'Report 1 Detail (571 D)'!$A:$S,17,FALSE)="","",VLOOKUP(ROW()-492,'Report 1 Detail (571 D)'!$A:$S,17,FALSE))</f>
        <v/>
      </c>
      <c r="X736" s="104" t="str">
        <f>IF(VLOOKUP(ROW()-492,'Report 1 Detail (571 D)'!$A:$S,18,FALSE)="","",VLOOKUP(ROW()-492,'Report 1 Detail (571 D)'!$A:$S,18,FALSE))</f>
        <v/>
      </c>
      <c r="Y736" s="55" t="str">
        <f>IF(VLOOKUP(ROW()-492,'Report 1 Detail (571 D)'!$A:$S,19,FALSE)="","",VLOOKUP(ROW()-492,'Report 1 Detail (571 D)'!$A:$S,19,FALSE))</f>
        <v/>
      </c>
      <c r="Z736" s="55" t="s">
        <v>81</v>
      </c>
    </row>
    <row r="737" spans="8:26" x14ac:dyDescent="0.25">
      <c r="H737" s="55" t="str">
        <f>IF(VLOOKUP(ROW()-492,'Report 1 Detail (571 D)'!$A:$S,2,FALSE)="","",VLOOKUP(ROW()-492,'Report 1 Detail (571 D)'!$A:$S,2,FALSE))</f>
        <v/>
      </c>
      <c r="I737" s="104" t="str">
        <f>IF(VLOOKUP(ROW()-492,'Report 1 Detail (571 D)'!$A:$S,3,FALSE)="","",VLOOKUP(ROW()-492,'Report 1 Detail (571 D)'!$A:$S,3,FALSE))</f>
        <v/>
      </c>
      <c r="J737" s="55" t="str">
        <f>IF(VLOOKUP(ROW()-492,'Report 1 Detail (571 D)'!$A:$S,4,FALSE)="","",VLOOKUP(ROW()-492,'Report 1 Detail (571 D)'!$A:$S,4,FALSE))</f>
        <v/>
      </c>
      <c r="K737" s="55" t="str">
        <f>IF(VLOOKUP(ROW()-492,'Report 1 Detail (571 D)'!$A:$S,5,FALSE)="","",VLOOKUP(ROW()-492,'Report 1 Detail (571 D)'!$A:$S,5,FALSE))</f>
        <v/>
      </c>
      <c r="L737" s="55" t="str">
        <f>IF(VLOOKUP(ROW()-492,'Report 1 Detail (571 D)'!$A:$S,6,FALSE)="","",VLOOKUP(ROW()-492,'Report 1 Detail (571 D)'!$A:$S,6,FALSE))</f>
        <v/>
      </c>
      <c r="M737" s="55" t="str">
        <f>IF(VLOOKUP(ROW()-492,'Report 1 Detail (571 D)'!$A:$S,7,FALSE)="","",VLOOKUP(ROW()-492,'Report 1 Detail (571 D)'!$A:$S,7,FALSE))</f>
        <v/>
      </c>
      <c r="N737" s="55" t="str">
        <f>IF(VLOOKUP(ROW()-492,'Report 1 Detail (571 D)'!$A:$S,8,FALSE)="","",VLOOKUP(ROW()-492,'Report 1 Detail (571 D)'!$A:$S,8,FALSE))</f>
        <v/>
      </c>
      <c r="O737" s="55" t="str">
        <f>IF(VLOOKUP(ROW()-492,'Report 1 Detail (571 D)'!$A:$S,9,FALSE)="","",VLOOKUP(ROW()-492,'Report 1 Detail (571 D)'!$A:$S,9,FALSE))</f>
        <v/>
      </c>
      <c r="P737" s="55" t="str">
        <f>IF(VLOOKUP(ROW()-492,'Report 1 Detail (571 D)'!$A:$S,10,FALSE)="","",VLOOKUP(ROW()-492,'Report 1 Detail (571 D)'!$A:$S,10,FALSE))</f>
        <v/>
      </c>
      <c r="Q737" s="55" t="str">
        <f>IF(VLOOKUP(ROW()-492,'Report 1 Detail (571 D)'!$A:$S,11,FALSE)="","",VLOOKUP(ROW()-492,'Report 1 Detail (571 D)'!$A:$S,11,FALSE))</f>
        <v/>
      </c>
      <c r="R737" s="55" t="str">
        <f>IF(VLOOKUP(ROW()-492,'Report 1 Detail (571 D)'!$A:$S,12,FALSE)="","",VLOOKUP(ROW()-492,'Report 1 Detail (571 D)'!$A:$S,12,FALSE))</f>
        <v/>
      </c>
      <c r="S737" s="55" t="str">
        <f>IF(VLOOKUP(ROW()-492,'Report 1 Detail (571 D)'!$A:$S,13,FALSE)="","",VLOOKUP(ROW()-492,'Report 1 Detail (571 D)'!$A:$S,13,FALSE))</f>
        <v/>
      </c>
      <c r="T737" s="55" t="str">
        <f>IF(VLOOKUP(ROW()-492,'Report 1 Detail (571 D)'!$A:$S,14,FALSE)="","",VLOOKUP(ROW()-492,'Report 1 Detail (571 D)'!$A:$S,14,FALSE))</f>
        <v/>
      </c>
      <c r="U737" s="55" t="str">
        <f>IF(VLOOKUP(ROW()-492,'Report 1 Detail (571 D)'!$A:$S,15,FALSE)="","",VLOOKUP(ROW()-492,'Report 1 Detail (571 D)'!$A:$S,15,FALSE))</f>
        <v/>
      </c>
      <c r="V737" s="55" t="str">
        <f>IF(VLOOKUP(ROW()-492,'Report 1 Detail (571 D)'!$A:$S,16,FALSE)="","",VLOOKUP(ROW()-492,'Report 1 Detail (571 D)'!$A:$S,16,FALSE))</f>
        <v/>
      </c>
      <c r="W737" s="55" t="str">
        <f>IF(VLOOKUP(ROW()-492,'Report 1 Detail (571 D)'!$A:$S,17,FALSE)="","",VLOOKUP(ROW()-492,'Report 1 Detail (571 D)'!$A:$S,17,FALSE))</f>
        <v/>
      </c>
      <c r="X737" s="104" t="str">
        <f>IF(VLOOKUP(ROW()-492,'Report 1 Detail (571 D)'!$A:$S,18,FALSE)="","",VLOOKUP(ROW()-492,'Report 1 Detail (571 D)'!$A:$S,18,FALSE))</f>
        <v/>
      </c>
      <c r="Y737" s="55" t="str">
        <f>IF(VLOOKUP(ROW()-492,'Report 1 Detail (571 D)'!$A:$S,19,FALSE)="","",VLOOKUP(ROW()-492,'Report 1 Detail (571 D)'!$A:$S,19,FALSE))</f>
        <v/>
      </c>
      <c r="Z737" s="55" t="s">
        <v>81</v>
      </c>
    </row>
    <row r="738" spans="8:26" x14ac:dyDescent="0.25">
      <c r="H738" s="55" t="str">
        <f>IF(VLOOKUP(ROW()-492,'Report 1 Detail (571 D)'!$A:$S,2,FALSE)="","",VLOOKUP(ROW()-492,'Report 1 Detail (571 D)'!$A:$S,2,FALSE))</f>
        <v/>
      </c>
      <c r="I738" s="104" t="str">
        <f>IF(VLOOKUP(ROW()-492,'Report 1 Detail (571 D)'!$A:$S,3,FALSE)="","",VLOOKUP(ROW()-492,'Report 1 Detail (571 D)'!$A:$S,3,FALSE))</f>
        <v/>
      </c>
      <c r="J738" s="55" t="str">
        <f>IF(VLOOKUP(ROW()-492,'Report 1 Detail (571 D)'!$A:$S,4,FALSE)="","",VLOOKUP(ROW()-492,'Report 1 Detail (571 D)'!$A:$S,4,FALSE))</f>
        <v/>
      </c>
      <c r="K738" s="55" t="str">
        <f>IF(VLOOKUP(ROW()-492,'Report 1 Detail (571 D)'!$A:$S,5,FALSE)="","",VLOOKUP(ROW()-492,'Report 1 Detail (571 D)'!$A:$S,5,FALSE))</f>
        <v/>
      </c>
      <c r="L738" s="55" t="str">
        <f>IF(VLOOKUP(ROW()-492,'Report 1 Detail (571 D)'!$A:$S,6,FALSE)="","",VLOOKUP(ROW()-492,'Report 1 Detail (571 D)'!$A:$S,6,FALSE))</f>
        <v/>
      </c>
      <c r="M738" s="55" t="str">
        <f>IF(VLOOKUP(ROW()-492,'Report 1 Detail (571 D)'!$A:$S,7,FALSE)="","",VLOOKUP(ROW()-492,'Report 1 Detail (571 D)'!$A:$S,7,FALSE))</f>
        <v/>
      </c>
      <c r="N738" s="55" t="str">
        <f>IF(VLOOKUP(ROW()-492,'Report 1 Detail (571 D)'!$A:$S,8,FALSE)="","",VLOOKUP(ROW()-492,'Report 1 Detail (571 D)'!$A:$S,8,FALSE))</f>
        <v/>
      </c>
      <c r="O738" s="55" t="str">
        <f>IF(VLOOKUP(ROW()-492,'Report 1 Detail (571 D)'!$A:$S,9,FALSE)="","",VLOOKUP(ROW()-492,'Report 1 Detail (571 D)'!$A:$S,9,FALSE))</f>
        <v/>
      </c>
      <c r="P738" s="55" t="str">
        <f>IF(VLOOKUP(ROW()-492,'Report 1 Detail (571 D)'!$A:$S,10,FALSE)="","",VLOOKUP(ROW()-492,'Report 1 Detail (571 D)'!$A:$S,10,FALSE))</f>
        <v/>
      </c>
      <c r="Q738" s="55" t="str">
        <f>IF(VLOOKUP(ROW()-492,'Report 1 Detail (571 D)'!$A:$S,11,FALSE)="","",VLOOKUP(ROW()-492,'Report 1 Detail (571 D)'!$A:$S,11,FALSE))</f>
        <v/>
      </c>
      <c r="R738" s="55" t="str">
        <f>IF(VLOOKUP(ROW()-492,'Report 1 Detail (571 D)'!$A:$S,12,FALSE)="","",VLOOKUP(ROW()-492,'Report 1 Detail (571 D)'!$A:$S,12,FALSE))</f>
        <v/>
      </c>
      <c r="S738" s="55" t="str">
        <f>IF(VLOOKUP(ROW()-492,'Report 1 Detail (571 D)'!$A:$S,13,FALSE)="","",VLOOKUP(ROW()-492,'Report 1 Detail (571 D)'!$A:$S,13,FALSE))</f>
        <v/>
      </c>
      <c r="T738" s="55" t="str">
        <f>IF(VLOOKUP(ROW()-492,'Report 1 Detail (571 D)'!$A:$S,14,FALSE)="","",VLOOKUP(ROW()-492,'Report 1 Detail (571 D)'!$A:$S,14,FALSE))</f>
        <v/>
      </c>
      <c r="U738" s="55" t="str">
        <f>IF(VLOOKUP(ROW()-492,'Report 1 Detail (571 D)'!$A:$S,15,FALSE)="","",VLOOKUP(ROW()-492,'Report 1 Detail (571 D)'!$A:$S,15,FALSE))</f>
        <v/>
      </c>
      <c r="V738" s="55" t="str">
        <f>IF(VLOOKUP(ROW()-492,'Report 1 Detail (571 D)'!$A:$S,16,FALSE)="","",VLOOKUP(ROW()-492,'Report 1 Detail (571 D)'!$A:$S,16,FALSE))</f>
        <v/>
      </c>
      <c r="W738" s="55" t="str">
        <f>IF(VLOOKUP(ROW()-492,'Report 1 Detail (571 D)'!$A:$S,17,FALSE)="","",VLOOKUP(ROW()-492,'Report 1 Detail (571 D)'!$A:$S,17,FALSE))</f>
        <v/>
      </c>
      <c r="X738" s="104" t="str">
        <f>IF(VLOOKUP(ROW()-492,'Report 1 Detail (571 D)'!$A:$S,18,FALSE)="","",VLOOKUP(ROW()-492,'Report 1 Detail (571 D)'!$A:$S,18,FALSE))</f>
        <v/>
      </c>
      <c r="Y738" s="55" t="str">
        <f>IF(VLOOKUP(ROW()-492,'Report 1 Detail (571 D)'!$A:$S,19,FALSE)="","",VLOOKUP(ROW()-492,'Report 1 Detail (571 D)'!$A:$S,19,FALSE))</f>
        <v/>
      </c>
      <c r="Z738" s="55" t="s">
        <v>81</v>
      </c>
    </row>
    <row r="739" spans="8:26" x14ac:dyDescent="0.25">
      <c r="H739" s="55" t="str">
        <f>IF(VLOOKUP(ROW()-492,'Report 1 Detail (571 D)'!$A:$S,2,FALSE)="","",VLOOKUP(ROW()-492,'Report 1 Detail (571 D)'!$A:$S,2,FALSE))</f>
        <v/>
      </c>
      <c r="I739" s="104" t="str">
        <f>IF(VLOOKUP(ROW()-492,'Report 1 Detail (571 D)'!$A:$S,3,FALSE)="","",VLOOKUP(ROW()-492,'Report 1 Detail (571 D)'!$A:$S,3,FALSE))</f>
        <v/>
      </c>
      <c r="J739" s="55" t="str">
        <f>IF(VLOOKUP(ROW()-492,'Report 1 Detail (571 D)'!$A:$S,4,FALSE)="","",VLOOKUP(ROW()-492,'Report 1 Detail (571 D)'!$A:$S,4,FALSE))</f>
        <v/>
      </c>
      <c r="K739" s="55" t="str">
        <f>IF(VLOOKUP(ROW()-492,'Report 1 Detail (571 D)'!$A:$S,5,FALSE)="","",VLOOKUP(ROW()-492,'Report 1 Detail (571 D)'!$A:$S,5,FALSE))</f>
        <v/>
      </c>
      <c r="L739" s="55" t="str">
        <f>IF(VLOOKUP(ROW()-492,'Report 1 Detail (571 D)'!$A:$S,6,FALSE)="","",VLOOKUP(ROW()-492,'Report 1 Detail (571 D)'!$A:$S,6,FALSE))</f>
        <v/>
      </c>
      <c r="M739" s="55" t="str">
        <f>IF(VLOOKUP(ROW()-492,'Report 1 Detail (571 D)'!$A:$S,7,FALSE)="","",VLOOKUP(ROW()-492,'Report 1 Detail (571 D)'!$A:$S,7,FALSE))</f>
        <v/>
      </c>
      <c r="N739" s="55" t="str">
        <f>IF(VLOOKUP(ROW()-492,'Report 1 Detail (571 D)'!$A:$S,8,FALSE)="","",VLOOKUP(ROW()-492,'Report 1 Detail (571 D)'!$A:$S,8,FALSE))</f>
        <v/>
      </c>
      <c r="O739" s="55" t="str">
        <f>IF(VLOOKUP(ROW()-492,'Report 1 Detail (571 D)'!$A:$S,9,FALSE)="","",VLOOKUP(ROW()-492,'Report 1 Detail (571 D)'!$A:$S,9,FALSE))</f>
        <v/>
      </c>
      <c r="P739" s="55" t="str">
        <f>IF(VLOOKUP(ROW()-492,'Report 1 Detail (571 D)'!$A:$S,10,FALSE)="","",VLOOKUP(ROW()-492,'Report 1 Detail (571 D)'!$A:$S,10,FALSE))</f>
        <v/>
      </c>
      <c r="Q739" s="55" t="str">
        <f>IF(VLOOKUP(ROW()-492,'Report 1 Detail (571 D)'!$A:$S,11,FALSE)="","",VLOOKUP(ROW()-492,'Report 1 Detail (571 D)'!$A:$S,11,FALSE))</f>
        <v/>
      </c>
      <c r="R739" s="55" t="str">
        <f>IF(VLOOKUP(ROW()-492,'Report 1 Detail (571 D)'!$A:$S,12,FALSE)="","",VLOOKUP(ROW()-492,'Report 1 Detail (571 D)'!$A:$S,12,FALSE))</f>
        <v/>
      </c>
      <c r="S739" s="55" t="str">
        <f>IF(VLOOKUP(ROW()-492,'Report 1 Detail (571 D)'!$A:$S,13,FALSE)="","",VLOOKUP(ROW()-492,'Report 1 Detail (571 D)'!$A:$S,13,FALSE))</f>
        <v/>
      </c>
      <c r="T739" s="55" t="str">
        <f>IF(VLOOKUP(ROW()-492,'Report 1 Detail (571 D)'!$A:$S,14,FALSE)="","",VLOOKUP(ROW()-492,'Report 1 Detail (571 D)'!$A:$S,14,FALSE))</f>
        <v/>
      </c>
      <c r="U739" s="55" t="str">
        <f>IF(VLOOKUP(ROW()-492,'Report 1 Detail (571 D)'!$A:$S,15,FALSE)="","",VLOOKUP(ROW()-492,'Report 1 Detail (571 D)'!$A:$S,15,FALSE))</f>
        <v/>
      </c>
      <c r="V739" s="55" t="str">
        <f>IF(VLOOKUP(ROW()-492,'Report 1 Detail (571 D)'!$A:$S,16,FALSE)="","",VLOOKUP(ROW()-492,'Report 1 Detail (571 D)'!$A:$S,16,FALSE))</f>
        <v/>
      </c>
      <c r="W739" s="55" t="str">
        <f>IF(VLOOKUP(ROW()-492,'Report 1 Detail (571 D)'!$A:$S,17,FALSE)="","",VLOOKUP(ROW()-492,'Report 1 Detail (571 D)'!$A:$S,17,FALSE))</f>
        <v/>
      </c>
      <c r="X739" s="104" t="str">
        <f>IF(VLOOKUP(ROW()-492,'Report 1 Detail (571 D)'!$A:$S,18,FALSE)="","",VLOOKUP(ROW()-492,'Report 1 Detail (571 D)'!$A:$S,18,FALSE))</f>
        <v/>
      </c>
      <c r="Y739" s="55" t="str">
        <f>IF(VLOOKUP(ROW()-492,'Report 1 Detail (571 D)'!$A:$S,19,FALSE)="","",VLOOKUP(ROW()-492,'Report 1 Detail (571 D)'!$A:$S,19,FALSE))</f>
        <v/>
      </c>
      <c r="Z739" s="55" t="s">
        <v>81</v>
      </c>
    </row>
    <row r="740" spans="8:26" x14ac:dyDescent="0.25">
      <c r="H740" s="55" t="str">
        <f>IF(VLOOKUP(ROW()-492,'Report 1 Detail (571 D)'!$A:$S,2,FALSE)="","",VLOOKUP(ROW()-492,'Report 1 Detail (571 D)'!$A:$S,2,FALSE))</f>
        <v/>
      </c>
      <c r="I740" s="104" t="str">
        <f>IF(VLOOKUP(ROW()-492,'Report 1 Detail (571 D)'!$A:$S,3,FALSE)="","",VLOOKUP(ROW()-492,'Report 1 Detail (571 D)'!$A:$S,3,FALSE))</f>
        <v/>
      </c>
      <c r="J740" s="55" t="str">
        <f>IF(VLOOKUP(ROW()-492,'Report 1 Detail (571 D)'!$A:$S,4,FALSE)="","",VLOOKUP(ROW()-492,'Report 1 Detail (571 D)'!$A:$S,4,FALSE))</f>
        <v/>
      </c>
      <c r="K740" s="55" t="str">
        <f>IF(VLOOKUP(ROW()-492,'Report 1 Detail (571 D)'!$A:$S,5,FALSE)="","",VLOOKUP(ROW()-492,'Report 1 Detail (571 D)'!$A:$S,5,FALSE))</f>
        <v/>
      </c>
      <c r="L740" s="55" t="str">
        <f>IF(VLOOKUP(ROW()-492,'Report 1 Detail (571 D)'!$A:$S,6,FALSE)="","",VLOOKUP(ROW()-492,'Report 1 Detail (571 D)'!$A:$S,6,FALSE))</f>
        <v/>
      </c>
      <c r="M740" s="55" t="str">
        <f>IF(VLOOKUP(ROW()-492,'Report 1 Detail (571 D)'!$A:$S,7,FALSE)="","",VLOOKUP(ROW()-492,'Report 1 Detail (571 D)'!$A:$S,7,FALSE))</f>
        <v/>
      </c>
      <c r="N740" s="55" t="str">
        <f>IF(VLOOKUP(ROW()-492,'Report 1 Detail (571 D)'!$A:$S,8,FALSE)="","",VLOOKUP(ROW()-492,'Report 1 Detail (571 D)'!$A:$S,8,FALSE))</f>
        <v/>
      </c>
      <c r="O740" s="55" t="str">
        <f>IF(VLOOKUP(ROW()-492,'Report 1 Detail (571 D)'!$A:$S,9,FALSE)="","",VLOOKUP(ROW()-492,'Report 1 Detail (571 D)'!$A:$S,9,FALSE))</f>
        <v/>
      </c>
      <c r="P740" s="55" t="str">
        <f>IF(VLOOKUP(ROW()-492,'Report 1 Detail (571 D)'!$A:$S,10,FALSE)="","",VLOOKUP(ROW()-492,'Report 1 Detail (571 D)'!$A:$S,10,FALSE))</f>
        <v/>
      </c>
      <c r="Q740" s="55" t="str">
        <f>IF(VLOOKUP(ROW()-492,'Report 1 Detail (571 D)'!$A:$S,11,FALSE)="","",VLOOKUP(ROW()-492,'Report 1 Detail (571 D)'!$A:$S,11,FALSE))</f>
        <v/>
      </c>
      <c r="R740" s="55" t="str">
        <f>IF(VLOOKUP(ROW()-492,'Report 1 Detail (571 D)'!$A:$S,12,FALSE)="","",VLOOKUP(ROW()-492,'Report 1 Detail (571 D)'!$A:$S,12,FALSE))</f>
        <v/>
      </c>
      <c r="S740" s="55" t="str">
        <f>IF(VLOOKUP(ROW()-492,'Report 1 Detail (571 D)'!$A:$S,13,FALSE)="","",VLOOKUP(ROW()-492,'Report 1 Detail (571 D)'!$A:$S,13,FALSE))</f>
        <v/>
      </c>
      <c r="T740" s="55" t="str">
        <f>IF(VLOOKUP(ROW()-492,'Report 1 Detail (571 D)'!$A:$S,14,FALSE)="","",VLOOKUP(ROW()-492,'Report 1 Detail (571 D)'!$A:$S,14,FALSE))</f>
        <v/>
      </c>
      <c r="U740" s="55" t="str">
        <f>IF(VLOOKUP(ROW()-492,'Report 1 Detail (571 D)'!$A:$S,15,FALSE)="","",VLOOKUP(ROW()-492,'Report 1 Detail (571 D)'!$A:$S,15,FALSE))</f>
        <v/>
      </c>
      <c r="V740" s="55" t="str">
        <f>IF(VLOOKUP(ROW()-492,'Report 1 Detail (571 D)'!$A:$S,16,FALSE)="","",VLOOKUP(ROW()-492,'Report 1 Detail (571 D)'!$A:$S,16,FALSE))</f>
        <v/>
      </c>
      <c r="W740" s="55" t="str">
        <f>IF(VLOOKUP(ROW()-492,'Report 1 Detail (571 D)'!$A:$S,17,FALSE)="","",VLOOKUP(ROW()-492,'Report 1 Detail (571 D)'!$A:$S,17,FALSE))</f>
        <v/>
      </c>
      <c r="X740" s="104" t="str">
        <f>IF(VLOOKUP(ROW()-492,'Report 1 Detail (571 D)'!$A:$S,18,FALSE)="","",VLOOKUP(ROW()-492,'Report 1 Detail (571 D)'!$A:$S,18,FALSE))</f>
        <v/>
      </c>
      <c r="Y740" s="55" t="str">
        <f>IF(VLOOKUP(ROW()-492,'Report 1 Detail (571 D)'!$A:$S,19,FALSE)="","",VLOOKUP(ROW()-492,'Report 1 Detail (571 D)'!$A:$S,19,FALSE))</f>
        <v/>
      </c>
      <c r="Z740" s="55" t="s">
        <v>81</v>
      </c>
    </row>
    <row r="741" spans="8:26" x14ac:dyDescent="0.25">
      <c r="H741" s="55" t="str">
        <f>IF(VLOOKUP(ROW()-492,'Report 1 Detail (571 D)'!$A:$S,2,FALSE)="","",VLOOKUP(ROW()-492,'Report 1 Detail (571 D)'!$A:$S,2,FALSE))</f>
        <v/>
      </c>
      <c r="I741" s="104" t="str">
        <f>IF(VLOOKUP(ROW()-492,'Report 1 Detail (571 D)'!$A:$S,3,FALSE)="","",VLOOKUP(ROW()-492,'Report 1 Detail (571 D)'!$A:$S,3,FALSE))</f>
        <v/>
      </c>
      <c r="J741" s="55" t="str">
        <f>IF(VLOOKUP(ROW()-492,'Report 1 Detail (571 D)'!$A:$S,4,FALSE)="","",VLOOKUP(ROW()-492,'Report 1 Detail (571 D)'!$A:$S,4,FALSE))</f>
        <v/>
      </c>
      <c r="K741" s="55" t="str">
        <f>IF(VLOOKUP(ROW()-492,'Report 1 Detail (571 D)'!$A:$S,5,FALSE)="","",VLOOKUP(ROW()-492,'Report 1 Detail (571 D)'!$A:$S,5,FALSE))</f>
        <v/>
      </c>
      <c r="L741" s="55" t="str">
        <f>IF(VLOOKUP(ROW()-492,'Report 1 Detail (571 D)'!$A:$S,6,FALSE)="","",VLOOKUP(ROW()-492,'Report 1 Detail (571 D)'!$A:$S,6,FALSE))</f>
        <v/>
      </c>
      <c r="M741" s="55" t="str">
        <f>IF(VLOOKUP(ROW()-492,'Report 1 Detail (571 D)'!$A:$S,7,FALSE)="","",VLOOKUP(ROW()-492,'Report 1 Detail (571 D)'!$A:$S,7,FALSE))</f>
        <v/>
      </c>
      <c r="N741" s="55" t="str">
        <f>IF(VLOOKUP(ROW()-492,'Report 1 Detail (571 D)'!$A:$S,8,FALSE)="","",VLOOKUP(ROW()-492,'Report 1 Detail (571 D)'!$A:$S,8,FALSE))</f>
        <v/>
      </c>
      <c r="O741" s="55" t="str">
        <f>IF(VLOOKUP(ROW()-492,'Report 1 Detail (571 D)'!$A:$S,9,FALSE)="","",VLOOKUP(ROW()-492,'Report 1 Detail (571 D)'!$A:$S,9,FALSE))</f>
        <v/>
      </c>
      <c r="P741" s="55" t="str">
        <f>IF(VLOOKUP(ROW()-492,'Report 1 Detail (571 D)'!$A:$S,10,FALSE)="","",VLOOKUP(ROW()-492,'Report 1 Detail (571 D)'!$A:$S,10,FALSE))</f>
        <v/>
      </c>
      <c r="Q741" s="55" t="str">
        <f>IF(VLOOKUP(ROW()-492,'Report 1 Detail (571 D)'!$A:$S,11,FALSE)="","",VLOOKUP(ROW()-492,'Report 1 Detail (571 D)'!$A:$S,11,FALSE))</f>
        <v/>
      </c>
      <c r="R741" s="55" t="str">
        <f>IF(VLOOKUP(ROW()-492,'Report 1 Detail (571 D)'!$A:$S,12,FALSE)="","",VLOOKUP(ROW()-492,'Report 1 Detail (571 D)'!$A:$S,12,FALSE))</f>
        <v/>
      </c>
      <c r="S741" s="55" t="str">
        <f>IF(VLOOKUP(ROW()-492,'Report 1 Detail (571 D)'!$A:$S,13,FALSE)="","",VLOOKUP(ROW()-492,'Report 1 Detail (571 D)'!$A:$S,13,FALSE))</f>
        <v/>
      </c>
      <c r="T741" s="55" t="str">
        <f>IF(VLOOKUP(ROW()-492,'Report 1 Detail (571 D)'!$A:$S,14,FALSE)="","",VLOOKUP(ROW()-492,'Report 1 Detail (571 D)'!$A:$S,14,FALSE))</f>
        <v/>
      </c>
      <c r="U741" s="55" t="str">
        <f>IF(VLOOKUP(ROW()-492,'Report 1 Detail (571 D)'!$A:$S,15,FALSE)="","",VLOOKUP(ROW()-492,'Report 1 Detail (571 D)'!$A:$S,15,FALSE))</f>
        <v/>
      </c>
      <c r="V741" s="55" t="str">
        <f>IF(VLOOKUP(ROW()-492,'Report 1 Detail (571 D)'!$A:$S,16,FALSE)="","",VLOOKUP(ROW()-492,'Report 1 Detail (571 D)'!$A:$S,16,FALSE))</f>
        <v/>
      </c>
      <c r="W741" s="55" t="str">
        <f>IF(VLOOKUP(ROW()-492,'Report 1 Detail (571 D)'!$A:$S,17,FALSE)="","",VLOOKUP(ROW()-492,'Report 1 Detail (571 D)'!$A:$S,17,FALSE))</f>
        <v/>
      </c>
      <c r="X741" s="104" t="str">
        <f>IF(VLOOKUP(ROW()-492,'Report 1 Detail (571 D)'!$A:$S,18,FALSE)="","",VLOOKUP(ROW()-492,'Report 1 Detail (571 D)'!$A:$S,18,FALSE))</f>
        <v/>
      </c>
      <c r="Y741" s="55" t="str">
        <f>IF(VLOOKUP(ROW()-492,'Report 1 Detail (571 D)'!$A:$S,19,FALSE)="","",VLOOKUP(ROW()-492,'Report 1 Detail (571 D)'!$A:$S,19,FALSE))</f>
        <v/>
      </c>
      <c r="Z741" s="55" t="s">
        <v>81</v>
      </c>
    </row>
    <row r="742" spans="8:26" x14ac:dyDescent="0.25">
      <c r="H742" s="55" t="str">
        <f>IF(VLOOKUP(ROW()-492,'Report 1 Detail (571 D)'!$A:$S,2,FALSE)="","",VLOOKUP(ROW()-492,'Report 1 Detail (571 D)'!$A:$S,2,FALSE))</f>
        <v/>
      </c>
      <c r="I742" s="104" t="str">
        <f>IF(VLOOKUP(ROW()-492,'Report 1 Detail (571 D)'!$A:$S,3,FALSE)="","",VLOOKUP(ROW()-492,'Report 1 Detail (571 D)'!$A:$S,3,FALSE))</f>
        <v/>
      </c>
      <c r="J742" s="55" t="str">
        <f>IF(VLOOKUP(ROW()-492,'Report 1 Detail (571 D)'!$A:$S,4,FALSE)="","",VLOOKUP(ROW()-492,'Report 1 Detail (571 D)'!$A:$S,4,FALSE))</f>
        <v/>
      </c>
      <c r="K742" s="55" t="str">
        <f>IF(VLOOKUP(ROW()-492,'Report 1 Detail (571 D)'!$A:$S,5,FALSE)="","",VLOOKUP(ROW()-492,'Report 1 Detail (571 D)'!$A:$S,5,FALSE))</f>
        <v/>
      </c>
      <c r="L742" s="55" t="str">
        <f>IF(VLOOKUP(ROW()-492,'Report 1 Detail (571 D)'!$A:$S,6,FALSE)="","",VLOOKUP(ROW()-492,'Report 1 Detail (571 D)'!$A:$S,6,FALSE))</f>
        <v/>
      </c>
      <c r="M742" s="55" t="str">
        <f>IF(VLOOKUP(ROW()-492,'Report 1 Detail (571 D)'!$A:$S,7,FALSE)="","",VLOOKUP(ROW()-492,'Report 1 Detail (571 D)'!$A:$S,7,FALSE))</f>
        <v/>
      </c>
      <c r="N742" s="55" t="str">
        <f>IF(VLOOKUP(ROW()-492,'Report 1 Detail (571 D)'!$A:$S,8,FALSE)="","",VLOOKUP(ROW()-492,'Report 1 Detail (571 D)'!$A:$S,8,FALSE))</f>
        <v/>
      </c>
      <c r="O742" s="55" t="str">
        <f>IF(VLOOKUP(ROW()-492,'Report 1 Detail (571 D)'!$A:$S,9,FALSE)="","",VLOOKUP(ROW()-492,'Report 1 Detail (571 D)'!$A:$S,9,FALSE))</f>
        <v/>
      </c>
      <c r="P742" s="55" t="str">
        <f>IF(VLOOKUP(ROW()-492,'Report 1 Detail (571 D)'!$A:$S,10,FALSE)="","",VLOOKUP(ROW()-492,'Report 1 Detail (571 D)'!$A:$S,10,FALSE))</f>
        <v/>
      </c>
      <c r="Q742" s="55" t="str">
        <f>IF(VLOOKUP(ROW()-492,'Report 1 Detail (571 D)'!$A:$S,11,FALSE)="","",VLOOKUP(ROW()-492,'Report 1 Detail (571 D)'!$A:$S,11,FALSE))</f>
        <v/>
      </c>
      <c r="R742" s="55" t="str">
        <f>IF(VLOOKUP(ROW()-492,'Report 1 Detail (571 D)'!$A:$S,12,FALSE)="","",VLOOKUP(ROW()-492,'Report 1 Detail (571 D)'!$A:$S,12,FALSE))</f>
        <v/>
      </c>
      <c r="S742" s="55" t="str">
        <f>IF(VLOOKUP(ROW()-492,'Report 1 Detail (571 D)'!$A:$S,13,FALSE)="","",VLOOKUP(ROW()-492,'Report 1 Detail (571 D)'!$A:$S,13,FALSE))</f>
        <v/>
      </c>
      <c r="T742" s="55" t="str">
        <f>IF(VLOOKUP(ROW()-492,'Report 1 Detail (571 D)'!$A:$S,14,FALSE)="","",VLOOKUP(ROW()-492,'Report 1 Detail (571 D)'!$A:$S,14,FALSE))</f>
        <v/>
      </c>
      <c r="U742" s="55" t="str">
        <f>IF(VLOOKUP(ROW()-492,'Report 1 Detail (571 D)'!$A:$S,15,FALSE)="","",VLOOKUP(ROW()-492,'Report 1 Detail (571 D)'!$A:$S,15,FALSE))</f>
        <v/>
      </c>
      <c r="V742" s="55" t="str">
        <f>IF(VLOOKUP(ROW()-492,'Report 1 Detail (571 D)'!$A:$S,16,FALSE)="","",VLOOKUP(ROW()-492,'Report 1 Detail (571 D)'!$A:$S,16,FALSE))</f>
        <v/>
      </c>
      <c r="W742" s="55" t="str">
        <f>IF(VLOOKUP(ROW()-492,'Report 1 Detail (571 D)'!$A:$S,17,FALSE)="","",VLOOKUP(ROW()-492,'Report 1 Detail (571 D)'!$A:$S,17,FALSE))</f>
        <v/>
      </c>
      <c r="X742" s="104" t="str">
        <f>IF(VLOOKUP(ROW()-492,'Report 1 Detail (571 D)'!$A:$S,18,FALSE)="","",VLOOKUP(ROW()-492,'Report 1 Detail (571 D)'!$A:$S,18,FALSE))</f>
        <v/>
      </c>
      <c r="Y742" s="55" t="str">
        <f>IF(VLOOKUP(ROW()-492,'Report 1 Detail (571 D)'!$A:$S,19,FALSE)="","",VLOOKUP(ROW()-492,'Report 1 Detail (571 D)'!$A:$S,19,FALSE))</f>
        <v/>
      </c>
      <c r="Z742" s="55" t="s">
        <v>81</v>
      </c>
    </row>
    <row r="743" spans="8:26" x14ac:dyDescent="0.25">
      <c r="H743" s="55" t="str">
        <f>IF(VLOOKUP(ROW()-492,'Report 1 Detail (571 D)'!$A:$S,2,FALSE)="","",VLOOKUP(ROW()-492,'Report 1 Detail (571 D)'!$A:$S,2,FALSE))</f>
        <v/>
      </c>
      <c r="I743" s="104" t="str">
        <f>IF(VLOOKUP(ROW()-492,'Report 1 Detail (571 D)'!$A:$S,3,FALSE)="","",VLOOKUP(ROW()-492,'Report 1 Detail (571 D)'!$A:$S,3,FALSE))</f>
        <v/>
      </c>
      <c r="J743" s="55" t="str">
        <f>IF(VLOOKUP(ROW()-492,'Report 1 Detail (571 D)'!$A:$S,4,FALSE)="","",VLOOKUP(ROW()-492,'Report 1 Detail (571 D)'!$A:$S,4,FALSE))</f>
        <v/>
      </c>
      <c r="K743" s="55" t="str">
        <f>IF(VLOOKUP(ROW()-492,'Report 1 Detail (571 D)'!$A:$S,5,FALSE)="","",VLOOKUP(ROW()-492,'Report 1 Detail (571 D)'!$A:$S,5,FALSE))</f>
        <v/>
      </c>
      <c r="L743" s="55" t="str">
        <f>IF(VLOOKUP(ROW()-492,'Report 1 Detail (571 D)'!$A:$S,6,FALSE)="","",VLOOKUP(ROW()-492,'Report 1 Detail (571 D)'!$A:$S,6,FALSE))</f>
        <v/>
      </c>
      <c r="M743" s="55" t="str">
        <f>IF(VLOOKUP(ROW()-492,'Report 1 Detail (571 D)'!$A:$S,7,FALSE)="","",VLOOKUP(ROW()-492,'Report 1 Detail (571 D)'!$A:$S,7,FALSE))</f>
        <v/>
      </c>
      <c r="N743" s="55" t="str">
        <f>IF(VLOOKUP(ROW()-492,'Report 1 Detail (571 D)'!$A:$S,8,FALSE)="","",VLOOKUP(ROW()-492,'Report 1 Detail (571 D)'!$A:$S,8,FALSE))</f>
        <v/>
      </c>
      <c r="O743" s="55" t="str">
        <f>IF(VLOOKUP(ROW()-492,'Report 1 Detail (571 D)'!$A:$S,9,FALSE)="","",VLOOKUP(ROW()-492,'Report 1 Detail (571 D)'!$A:$S,9,FALSE))</f>
        <v/>
      </c>
      <c r="P743" s="55" t="str">
        <f>IF(VLOOKUP(ROW()-492,'Report 1 Detail (571 D)'!$A:$S,10,FALSE)="","",VLOOKUP(ROW()-492,'Report 1 Detail (571 D)'!$A:$S,10,FALSE))</f>
        <v/>
      </c>
      <c r="Q743" s="55" t="str">
        <f>IF(VLOOKUP(ROW()-492,'Report 1 Detail (571 D)'!$A:$S,11,FALSE)="","",VLOOKUP(ROW()-492,'Report 1 Detail (571 D)'!$A:$S,11,FALSE))</f>
        <v/>
      </c>
      <c r="R743" s="55" t="str">
        <f>IF(VLOOKUP(ROW()-492,'Report 1 Detail (571 D)'!$A:$S,12,FALSE)="","",VLOOKUP(ROW()-492,'Report 1 Detail (571 D)'!$A:$S,12,FALSE))</f>
        <v/>
      </c>
      <c r="S743" s="55" t="str">
        <f>IF(VLOOKUP(ROW()-492,'Report 1 Detail (571 D)'!$A:$S,13,FALSE)="","",VLOOKUP(ROW()-492,'Report 1 Detail (571 D)'!$A:$S,13,FALSE))</f>
        <v/>
      </c>
      <c r="T743" s="55" t="str">
        <f>IF(VLOOKUP(ROW()-492,'Report 1 Detail (571 D)'!$A:$S,14,FALSE)="","",VLOOKUP(ROW()-492,'Report 1 Detail (571 D)'!$A:$S,14,FALSE))</f>
        <v/>
      </c>
      <c r="U743" s="55" t="str">
        <f>IF(VLOOKUP(ROW()-492,'Report 1 Detail (571 D)'!$A:$S,15,FALSE)="","",VLOOKUP(ROW()-492,'Report 1 Detail (571 D)'!$A:$S,15,FALSE))</f>
        <v/>
      </c>
      <c r="V743" s="55" t="str">
        <f>IF(VLOOKUP(ROW()-492,'Report 1 Detail (571 D)'!$A:$S,16,FALSE)="","",VLOOKUP(ROW()-492,'Report 1 Detail (571 D)'!$A:$S,16,FALSE))</f>
        <v/>
      </c>
      <c r="W743" s="55" t="str">
        <f>IF(VLOOKUP(ROW()-492,'Report 1 Detail (571 D)'!$A:$S,17,FALSE)="","",VLOOKUP(ROW()-492,'Report 1 Detail (571 D)'!$A:$S,17,FALSE))</f>
        <v/>
      </c>
      <c r="X743" s="104" t="str">
        <f>IF(VLOOKUP(ROW()-492,'Report 1 Detail (571 D)'!$A:$S,18,FALSE)="","",VLOOKUP(ROW()-492,'Report 1 Detail (571 D)'!$A:$S,18,FALSE))</f>
        <v/>
      </c>
      <c r="Y743" s="55" t="str">
        <f>IF(VLOOKUP(ROW()-492,'Report 1 Detail (571 D)'!$A:$S,19,FALSE)="","",VLOOKUP(ROW()-492,'Report 1 Detail (571 D)'!$A:$S,19,FALSE))</f>
        <v/>
      </c>
      <c r="Z743" s="55" t="s">
        <v>81</v>
      </c>
    </row>
    <row r="744" spans="8:26" x14ac:dyDescent="0.25">
      <c r="H744" s="55" t="str">
        <f>IF(VLOOKUP(ROW()-492,'Report 1 Detail (571 D)'!$A:$S,2,FALSE)="","",VLOOKUP(ROW()-492,'Report 1 Detail (571 D)'!$A:$S,2,FALSE))</f>
        <v/>
      </c>
      <c r="I744" s="104" t="str">
        <f>IF(VLOOKUP(ROW()-492,'Report 1 Detail (571 D)'!$A:$S,3,FALSE)="","",VLOOKUP(ROW()-492,'Report 1 Detail (571 D)'!$A:$S,3,FALSE))</f>
        <v/>
      </c>
      <c r="J744" s="55" t="str">
        <f>IF(VLOOKUP(ROW()-492,'Report 1 Detail (571 D)'!$A:$S,4,FALSE)="","",VLOOKUP(ROW()-492,'Report 1 Detail (571 D)'!$A:$S,4,FALSE))</f>
        <v/>
      </c>
      <c r="K744" s="55" t="str">
        <f>IF(VLOOKUP(ROW()-492,'Report 1 Detail (571 D)'!$A:$S,5,FALSE)="","",VLOOKUP(ROW()-492,'Report 1 Detail (571 D)'!$A:$S,5,FALSE))</f>
        <v/>
      </c>
      <c r="L744" s="55" t="str">
        <f>IF(VLOOKUP(ROW()-492,'Report 1 Detail (571 D)'!$A:$S,6,FALSE)="","",VLOOKUP(ROW()-492,'Report 1 Detail (571 D)'!$A:$S,6,FALSE))</f>
        <v/>
      </c>
      <c r="M744" s="55" t="str">
        <f>IF(VLOOKUP(ROW()-492,'Report 1 Detail (571 D)'!$A:$S,7,FALSE)="","",VLOOKUP(ROW()-492,'Report 1 Detail (571 D)'!$A:$S,7,FALSE))</f>
        <v/>
      </c>
      <c r="N744" s="55" t="str">
        <f>IF(VLOOKUP(ROW()-492,'Report 1 Detail (571 D)'!$A:$S,8,FALSE)="","",VLOOKUP(ROW()-492,'Report 1 Detail (571 D)'!$A:$S,8,FALSE))</f>
        <v/>
      </c>
      <c r="O744" s="55" t="str">
        <f>IF(VLOOKUP(ROW()-492,'Report 1 Detail (571 D)'!$A:$S,9,FALSE)="","",VLOOKUP(ROW()-492,'Report 1 Detail (571 D)'!$A:$S,9,FALSE))</f>
        <v/>
      </c>
      <c r="P744" s="55" t="str">
        <f>IF(VLOOKUP(ROW()-492,'Report 1 Detail (571 D)'!$A:$S,10,FALSE)="","",VLOOKUP(ROW()-492,'Report 1 Detail (571 D)'!$A:$S,10,FALSE))</f>
        <v/>
      </c>
      <c r="Q744" s="55" t="str">
        <f>IF(VLOOKUP(ROW()-492,'Report 1 Detail (571 D)'!$A:$S,11,FALSE)="","",VLOOKUP(ROW()-492,'Report 1 Detail (571 D)'!$A:$S,11,FALSE))</f>
        <v/>
      </c>
      <c r="R744" s="55" t="str">
        <f>IF(VLOOKUP(ROW()-492,'Report 1 Detail (571 D)'!$A:$S,12,FALSE)="","",VLOOKUP(ROW()-492,'Report 1 Detail (571 D)'!$A:$S,12,FALSE))</f>
        <v/>
      </c>
      <c r="S744" s="55" t="str">
        <f>IF(VLOOKUP(ROW()-492,'Report 1 Detail (571 D)'!$A:$S,13,FALSE)="","",VLOOKUP(ROW()-492,'Report 1 Detail (571 D)'!$A:$S,13,FALSE))</f>
        <v/>
      </c>
      <c r="T744" s="55" t="str">
        <f>IF(VLOOKUP(ROW()-492,'Report 1 Detail (571 D)'!$A:$S,14,FALSE)="","",VLOOKUP(ROW()-492,'Report 1 Detail (571 D)'!$A:$S,14,FALSE))</f>
        <v/>
      </c>
      <c r="U744" s="55" t="str">
        <f>IF(VLOOKUP(ROW()-492,'Report 1 Detail (571 D)'!$A:$S,15,FALSE)="","",VLOOKUP(ROW()-492,'Report 1 Detail (571 D)'!$A:$S,15,FALSE))</f>
        <v/>
      </c>
      <c r="V744" s="55" t="str">
        <f>IF(VLOOKUP(ROW()-492,'Report 1 Detail (571 D)'!$A:$S,16,FALSE)="","",VLOOKUP(ROW()-492,'Report 1 Detail (571 D)'!$A:$S,16,FALSE))</f>
        <v/>
      </c>
      <c r="W744" s="55" t="str">
        <f>IF(VLOOKUP(ROW()-492,'Report 1 Detail (571 D)'!$A:$S,17,FALSE)="","",VLOOKUP(ROW()-492,'Report 1 Detail (571 D)'!$A:$S,17,FALSE))</f>
        <v/>
      </c>
      <c r="X744" s="104" t="str">
        <f>IF(VLOOKUP(ROW()-492,'Report 1 Detail (571 D)'!$A:$S,18,FALSE)="","",VLOOKUP(ROW()-492,'Report 1 Detail (571 D)'!$A:$S,18,FALSE))</f>
        <v/>
      </c>
      <c r="Y744" s="55" t="str">
        <f>IF(VLOOKUP(ROW()-492,'Report 1 Detail (571 D)'!$A:$S,19,FALSE)="","",VLOOKUP(ROW()-492,'Report 1 Detail (571 D)'!$A:$S,19,FALSE))</f>
        <v/>
      </c>
      <c r="Z744" s="55" t="s">
        <v>81</v>
      </c>
    </row>
    <row r="745" spans="8:26" x14ac:dyDescent="0.25">
      <c r="H745" s="55" t="str">
        <f>IF(VLOOKUP(ROW()-492,'Report 1 Detail (571 D)'!$A:$S,2,FALSE)="","",VLOOKUP(ROW()-492,'Report 1 Detail (571 D)'!$A:$S,2,FALSE))</f>
        <v/>
      </c>
      <c r="I745" s="104" t="str">
        <f>IF(VLOOKUP(ROW()-492,'Report 1 Detail (571 D)'!$A:$S,3,FALSE)="","",VLOOKUP(ROW()-492,'Report 1 Detail (571 D)'!$A:$S,3,FALSE))</f>
        <v/>
      </c>
      <c r="J745" s="55" t="str">
        <f>IF(VLOOKUP(ROW()-492,'Report 1 Detail (571 D)'!$A:$S,4,FALSE)="","",VLOOKUP(ROW()-492,'Report 1 Detail (571 D)'!$A:$S,4,FALSE))</f>
        <v/>
      </c>
      <c r="K745" s="55" t="str">
        <f>IF(VLOOKUP(ROW()-492,'Report 1 Detail (571 D)'!$A:$S,5,FALSE)="","",VLOOKUP(ROW()-492,'Report 1 Detail (571 D)'!$A:$S,5,FALSE))</f>
        <v/>
      </c>
      <c r="L745" s="55" t="str">
        <f>IF(VLOOKUP(ROW()-492,'Report 1 Detail (571 D)'!$A:$S,6,FALSE)="","",VLOOKUP(ROW()-492,'Report 1 Detail (571 D)'!$A:$S,6,FALSE))</f>
        <v/>
      </c>
      <c r="M745" s="55" t="str">
        <f>IF(VLOOKUP(ROW()-492,'Report 1 Detail (571 D)'!$A:$S,7,FALSE)="","",VLOOKUP(ROW()-492,'Report 1 Detail (571 D)'!$A:$S,7,FALSE))</f>
        <v/>
      </c>
      <c r="N745" s="55" t="str">
        <f>IF(VLOOKUP(ROW()-492,'Report 1 Detail (571 D)'!$A:$S,8,FALSE)="","",VLOOKUP(ROW()-492,'Report 1 Detail (571 D)'!$A:$S,8,FALSE))</f>
        <v/>
      </c>
      <c r="O745" s="55" t="str">
        <f>IF(VLOOKUP(ROW()-492,'Report 1 Detail (571 D)'!$A:$S,9,FALSE)="","",VLOOKUP(ROW()-492,'Report 1 Detail (571 D)'!$A:$S,9,FALSE))</f>
        <v/>
      </c>
      <c r="P745" s="55" t="str">
        <f>IF(VLOOKUP(ROW()-492,'Report 1 Detail (571 D)'!$A:$S,10,FALSE)="","",VLOOKUP(ROW()-492,'Report 1 Detail (571 D)'!$A:$S,10,FALSE))</f>
        <v/>
      </c>
      <c r="Q745" s="55" t="str">
        <f>IF(VLOOKUP(ROW()-492,'Report 1 Detail (571 D)'!$A:$S,11,FALSE)="","",VLOOKUP(ROW()-492,'Report 1 Detail (571 D)'!$A:$S,11,FALSE))</f>
        <v/>
      </c>
      <c r="R745" s="55" t="str">
        <f>IF(VLOOKUP(ROW()-492,'Report 1 Detail (571 D)'!$A:$S,12,FALSE)="","",VLOOKUP(ROW()-492,'Report 1 Detail (571 D)'!$A:$S,12,FALSE))</f>
        <v/>
      </c>
      <c r="S745" s="55" t="str">
        <f>IF(VLOOKUP(ROW()-492,'Report 1 Detail (571 D)'!$A:$S,13,FALSE)="","",VLOOKUP(ROW()-492,'Report 1 Detail (571 D)'!$A:$S,13,FALSE))</f>
        <v/>
      </c>
      <c r="T745" s="55" t="str">
        <f>IF(VLOOKUP(ROW()-492,'Report 1 Detail (571 D)'!$A:$S,14,FALSE)="","",VLOOKUP(ROW()-492,'Report 1 Detail (571 D)'!$A:$S,14,FALSE))</f>
        <v/>
      </c>
      <c r="U745" s="55" t="str">
        <f>IF(VLOOKUP(ROW()-492,'Report 1 Detail (571 D)'!$A:$S,15,FALSE)="","",VLOOKUP(ROW()-492,'Report 1 Detail (571 D)'!$A:$S,15,FALSE))</f>
        <v/>
      </c>
      <c r="V745" s="55" t="str">
        <f>IF(VLOOKUP(ROW()-492,'Report 1 Detail (571 D)'!$A:$S,16,FALSE)="","",VLOOKUP(ROW()-492,'Report 1 Detail (571 D)'!$A:$S,16,FALSE))</f>
        <v/>
      </c>
      <c r="W745" s="55" t="str">
        <f>IF(VLOOKUP(ROW()-492,'Report 1 Detail (571 D)'!$A:$S,17,FALSE)="","",VLOOKUP(ROW()-492,'Report 1 Detail (571 D)'!$A:$S,17,FALSE))</f>
        <v/>
      </c>
      <c r="X745" s="104" t="str">
        <f>IF(VLOOKUP(ROW()-492,'Report 1 Detail (571 D)'!$A:$S,18,FALSE)="","",VLOOKUP(ROW()-492,'Report 1 Detail (571 D)'!$A:$S,18,FALSE))</f>
        <v/>
      </c>
      <c r="Y745" s="55" t="str">
        <f>IF(VLOOKUP(ROW()-492,'Report 1 Detail (571 D)'!$A:$S,19,FALSE)="","",VLOOKUP(ROW()-492,'Report 1 Detail (571 D)'!$A:$S,19,FALSE))</f>
        <v/>
      </c>
      <c r="Z745" s="55" t="s">
        <v>81</v>
      </c>
    </row>
    <row r="746" spans="8:26" x14ac:dyDescent="0.25">
      <c r="H746" s="55" t="str">
        <f>IF(VLOOKUP(ROW()-492,'Report 1 Detail (571 D)'!$A:$S,2,FALSE)="","",VLOOKUP(ROW()-492,'Report 1 Detail (571 D)'!$A:$S,2,FALSE))</f>
        <v/>
      </c>
      <c r="I746" s="104" t="str">
        <f>IF(VLOOKUP(ROW()-492,'Report 1 Detail (571 D)'!$A:$S,3,FALSE)="","",VLOOKUP(ROW()-492,'Report 1 Detail (571 D)'!$A:$S,3,FALSE))</f>
        <v/>
      </c>
      <c r="J746" s="55" t="str">
        <f>IF(VLOOKUP(ROW()-492,'Report 1 Detail (571 D)'!$A:$S,4,FALSE)="","",VLOOKUP(ROW()-492,'Report 1 Detail (571 D)'!$A:$S,4,FALSE))</f>
        <v/>
      </c>
      <c r="K746" s="55" t="str">
        <f>IF(VLOOKUP(ROW()-492,'Report 1 Detail (571 D)'!$A:$S,5,FALSE)="","",VLOOKUP(ROW()-492,'Report 1 Detail (571 D)'!$A:$S,5,FALSE))</f>
        <v/>
      </c>
      <c r="L746" s="55" t="str">
        <f>IF(VLOOKUP(ROW()-492,'Report 1 Detail (571 D)'!$A:$S,6,FALSE)="","",VLOOKUP(ROW()-492,'Report 1 Detail (571 D)'!$A:$S,6,FALSE))</f>
        <v/>
      </c>
      <c r="M746" s="55" t="str">
        <f>IF(VLOOKUP(ROW()-492,'Report 1 Detail (571 D)'!$A:$S,7,FALSE)="","",VLOOKUP(ROW()-492,'Report 1 Detail (571 D)'!$A:$S,7,FALSE))</f>
        <v/>
      </c>
      <c r="N746" s="55" t="str">
        <f>IF(VLOOKUP(ROW()-492,'Report 1 Detail (571 D)'!$A:$S,8,FALSE)="","",VLOOKUP(ROW()-492,'Report 1 Detail (571 D)'!$A:$S,8,FALSE))</f>
        <v/>
      </c>
      <c r="O746" s="55" t="str">
        <f>IF(VLOOKUP(ROW()-492,'Report 1 Detail (571 D)'!$A:$S,9,FALSE)="","",VLOOKUP(ROW()-492,'Report 1 Detail (571 D)'!$A:$S,9,FALSE))</f>
        <v/>
      </c>
      <c r="P746" s="55" t="str">
        <f>IF(VLOOKUP(ROW()-492,'Report 1 Detail (571 D)'!$A:$S,10,FALSE)="","",VLOOKUP(ROW()-492,'Report 1 Detail (571 D)'!$A:$S,10,FALSE))</f>
        <v/>
      </c>
      <c r="Q746" s="55" t="str">
        <f>IF(VLOOKUP(ROW()-492,'Report 1 Detail (571 D)'!$A:$S,11,FALSE)="","",VLOOKUP(ROW()-492,'Report 1 Detail (571 D)'!$A:$S,11,FALSE))</f>
        <v/>
      </c>
      <c r="R746" s="55" t="str">
        <f>IF(VLOOKUP(ROW()-492,'Report 1 Detail (571 D)'!$A:$S,12,FALSE)="","",VLOOKUP(ROW()-492,'Report 1 Detail (571 D)'!$A:$S,12,FALSE))</f>
        <v/>
      </c>
      <c r="S746" s="55" t="str">
        <f>IF(VLOOKUP(ROW()-492,'Report 1 Detail (571 D)'!$A:$S,13,FALSE)="","",VLOOKUP(ROW()-492,'Report 1 Detail (571 D)'!$A:$S,13,FALSE))</f>
        <v/>
      </c>
      <c r="T746" s="55" t="str">
        <f>IF(VLOOKUP(ROW()-492,'Report 1 Detail (571 D)'!$A:$S,14,FALSE)="","",VLOOKUP(ROW()-492,'Report 1 Detail (571 D)'!$A:$S,14,FALSE))</f>
        <v/>
      </c>
      <c r="U746" s="55" t="str">
        <f>IF(VLOOKUP(ROW()-492,'Report 1 Detail (571 D)'!$A:$S,15,FALSE)="","",VLOOKUP(ROW()-492,'Report 1 Detail (571 D)'!$A:$S,15,FALSE))</f>
        <v/>
      </c>
      <c r="V746" s="55" t="str">
        <f>IF(VLOOKUP(ROW()-492,'Report 1 Detail (571 D)'!$A:$S,16,FALSE)="","",VLOOKUP(ROW()-492,'Report 1 Detail (571 D)'!$A:$S,16,FALSE))</f>
        <v/>
      </c>
      <c r="W746" s="55" t="str">
        <f>IF(VLOOKUP(ROW()-492,'Report 1 Detail (571 D)'!$A:$S,17,FALSE)="","",VLOOKUP(ROW()-492,'Report 1 Detail (571 D)'!$A:$S,17,FALSE))</f>
        <v/>
      </c>
      <c r="X746" s="104" t="str">
        <f>IF(VLOOKUP(ROW()-492,'Report 1 Detail (571 D)'!$A:$S,18,FALSE)="","",VLOOKUP(ROW()-492,'Report 1 Detail (571 D)'!$A:$S,18,FALSE))</f>
        <v/>
      </c>
      <c r="Y746" s="55" t="str">
        <f>IF(VLOOKUP(ROW()-492,'Report 1 Detail (571 D)'!$A:$S,19,FALSE)="","",VLOOKUP(ROW()-492,'Report 1 Detail (571 D)'!$A:$S,19,FALSE))</f>
        <v/>
      </c>
      <c r="Z746" s="55" t="s">
        <v>81</v>
      </c>
    </row>
    <row r="747" spans="8:26" x14ac:dyDescent="0.25">
      <c r="H747" s="55" t="str">
        <f>IF(VLOOKUP(ROW()-492,'Report 1 Detail (571 D)'!$A:$S,2,FALSE)="","",VLOOKUP(ROW()-492,'Report 1 Detail (571 D)'!$A:$S,2,FALSE))</f>
        <v/>
      </c>
      <c r="I747" s="104" t="str">
        <f>IF(VLOOKUP(ROW()-492,'Report 1 Detail (571 D)'!$A:$S,3,FALSE)="","",VLOOKUP(ROW()-492,'Report 1 Detail (571 D)'!$A:$S,3,FALSE))</f>
        <v/>
      </c>
      <c r="J747" s="55" t="str">
        <f>IF(VLOOKUP(ROW()-492,'Report 1 Detail (571 D)'!$A:$S,4,FALSE)="","",VLOOKUP(ROW()-492,'Report 1 Detail (571 D)'!$A:$S,4,FALSE))</f>
        <v/>
      </c>
      <c r="K747" s="55" t="str">
        <f>IF(VLOOKUP(ROW()-492,'Report 1 Detail (571 D)'!$A:$S,5,FALSE)="","",VLOOKUP(ROW()-492,'Report 1 Detail (571 D)'!$A:$S,5,FALSE))</f>
        <v/>
      </c>
      <c r="L747" s="55" t="str">
        <f>IF(VLOOKUP(ROW()-492,'Report 1 Detail (571 D)'!$A:$S,6,FALSE)="","",VLOOKUP(ROW()-492,'Report 1 Detail (571 D)'!$A:$S,6,FALSE))</f>
        <v/>
      </c>
      <c r="M747" s="55" t="str">
        <f>IF(VLOOKUP(ROW()-492,'Report 1 Detail (571 D)'!$A:$S,7,FALSE)="","",VLOOKUP(ROW()-492,'Report 1 Detail (571 D)'!$A:$S,7,FALSE))</f>
        <v/>
      </c>
      <c r="N747" s="55" t="str">
        <f>IF(VLOOKUP(ROW()-492,'Report 1 Detail (571 D)'!$A:$S,8,FALSE)="","",VLOOKUP(ROW()-492,'Report 1 Detail (571 D)'!$A:$S,8,FALSE))</f>
        <v/>
      </c>
      <c r="O747" s="55" t="str">
        <f>IF(VLOOKUP(ROW()-492,'Report 1 Detail (571 D)'!$A:$S,9,FALSE)="","",VLOOKUP(ROW()-492,'Report 1 Detail (571 D)'!$A:$S,9,FALSE))</f>
        <v/>
      </c>
      <c r="P747" s="55" t="str">
        <f>IF(VLOOKUP(ROW()-492,'Report 1 Detail (571 D)'!$A:$S,10,FALSE)="","",VLOOKUP(ROW()-492,'Report 1 Detail (571 D)'!$A:$S,10,FALSE))</f>
        <v/>
      </c>
      <c r="Q747" s="55" t="str">
        <f>IF(VLOOKUP(ROW()-492,'Report 1 Detail (571 D)'!$A:$S,11,FALSE)="","",VLOOKUP(ROW()-492,'Report 1 Detail (571 D)'!$A:$S,11,FALSE))</f>
        <v/>
      </c>
      <c r="R747" s="55" t="str">
        <f>IF(VLOOKUP(ROW()-492,'Report 1 Detail (571 D)'!$A:$S,12,FALSE)="","",VLOOKUP(ROW()-492,'Report 1 Detail (571 D)'!$A:$S,12,FALSE))</f>
        <v/>
      </c>
      <c r="S747" s="55" t="str">
        <f>IF(VLOOKUP(ROW()-492,'Report 1 Detail (571 D)'!$A:$S,13,FALSE)="","",VLOOKUP(ROW()-492,'Report 1 Detail (571 D)'!$A:$S,13,FALSE))</f>
        <v/>
      </c>
      <c r="T747" s="55" t="str">
        <f>IF(VLOOKUP(ROW()-492,'Report 1 Detail (571 D)'!$A:$S,14,FALSE)="","",VLOOKUP(ROW()-492,'Report 1 Detail (571 D)'!$A:$S,14,FALSE))</f>
        <v/>
      </c>
      <c r="U747" s="55" t="str">
        <f>IF(VLOOKUP(ROW()-492,'Report 1 Detail (571 D)'!$A:$S,15,FALSE)="","",VLOOKUP(ROW()-492,'Report 1 Detail (571 D)'!$A:$S,15,FALSE))</f>
        <v/>
      </c>
      <c r="V747" s="55" t="str">
        <f>IF(VLOOKUP(ROW()-492,'Report 1 Detail (571 D)'!$A:$S,16,FALSE)="","",VLOOKUP(ROW()-492,'Report 1 Detail (571 D)'!$A:$S,16,FALSE))</f>
        <v/>
      </c>
      <c r="W747" s="55" t="str">
        <f>IF(VLOOKUP(ROW()-492,'Report 1 Detail (571 D)'!$A:$S,17,FALSE)="","",VLOOKUP(ROW()-492,'Report 1 Detail (571 D)'!$A:$S,17,FALSE))</f>
        <v/>
      </c>
      <c r="X747" s="104" t="str">
        <f>IF(VLOOKUP(ROW()-492,'Report 1 Detail (571 D)'!$A:$S,18,FALSE)="","",VLOOKUP(ROW()-492,'Report 1 Detail (571 D)'!$A:$S,18,FALSE))</f>
        <v/>
      </c>
      <c r="Y747" s="55" t="str">
        <f>IF(VLOOKUP(ROW()-492,'Report 1 Detail (571 D)'!$A:$S,19,FALSE)="","",VLOOKUP(ROW()-492,'Report 1 Detail (571 D)'!$A:$S,19,FALSE))</f>
        <v/>
      </c>
      <c r="Z747" s="55" t="s">
        <v>81</v>
      </c>
    </row>
    <row r="748" spans="8:26" x14ac:dyDescent="0.25">
      <c r="H748" s="55" t="str">
        <f>IF(VLOOKUP(ROW()-492,'Report 1 Detail (571 D)'!$A:$S,2,FALSE)="","",VLOOKUP(ROW()-492,'Report 1 Detail (571 D)'!$A:$S,2,FALSE))</f>
        <v/>
      </c>
      <c r="I748" s="104" t="str">
        <f>IF(VLOOKUP(ROW()-492,'Report 1 Detail (571 D)'!$A:$S,3,FALSE)="","",VLOOKUP(ROW()-492,'Report 1 Detail (571 D)'!$A:$S,3,FALSE))</f>
        <v/>
      </c>
      <c r="J748" s="55" t="str">
        <f>IF(VLOOKUP(ROW()-492,'Report 1 Detail (571 D)'!$A:$S,4,FALSE)="","",VLOOKUP(ROW()-492,'Report 1 Detail (571 D)'!$A:$S,4,FALSE))</f>
        <v/>
      </c>
      <c r="K748" s="55" t="str">
        <f>IF(VLOOKUP(ROW()-492,'Report 1 Detail (571 D)'!$A:$S,5,FALSE)="","",VLOOKUP(ROW()-492,'Report 1 Detail (571 D)'!$A:$S,5,FALSE))</f>
        <v/>
      </c>
      <c r="L748" s="55" t="str">
        <f>IF(VLOOKUP(ROW()-492,'Report 1 Detail (571 D)'!$A:$S,6,FALSE)="","",VLOOKUP(ROW()-492,'Report 1 Detail (571 D)'!$A:$S,6,FALSE))</f>
        <v/>
      </c>
      <c r="M748" s="55" t="str">
        <f>IF(VLOOKUP(ROW()-492,'Report 1 Detail (571 D)'!$A:$S,7,FALSE)="","",VLOOKUP(ROW()-492,'Report 1 Detail (571 D)'!$A:$S,7,FALSE))</f>
        <v/>
      </c>
      <c r="N748" s="55" t="str">
        <f>IF(VLOOKUP(ROW()-492,'Report 1 Detail (571 D)'!$A:$S,8,FALSE)="","",VLOOKUP(ROW()-492,'Report 1 Detail (571 D)'!$A:$S,8,FALSE))</f>
        <v/>
      </c>
      <c r="O748" s="55" t="str">
        <f>IF(VLOOKUP(ROW()-492,'Report 1 Detail (571 D)'!$A:$S,9,FALSE)="","",VLOOKUP(ROW()-492,'Report 1 Detail (571 D)'!$A:$S,9,FALSE))</f>
        <v/>
      </c>
      <c r="P748" s="55" t="str">
        <f>IF(VLOOKUP(ROW()-492,'Report 1 Detail (571 D)'!$A:$S,10,FALSE)="","",VLOOKUP(ROW()-492,'Report 1 Detail (571 D)'!$A:$S,10,FALSE))</f>
        <v/>
      </c>
      <c r="Q748" s="55" t="str">
        <f>IF(VLOOKUP(ROW()-492,'Report 1 Detail (571 D)'!$A:$S,11,FALSE)="","",VLOOKUP(ROW()-492,'Report 1 Detail (571 D)'!$A:$S,11,FALSE))</f>
        <v/>
      </c>
      <c r="R748" s="55" t="str">
        <f>IF(VLOOKUP(ROW()-492,'Report 1 Detail (571 D)'!$A:$S,12,FALSE)="","",VLOOKUP(ROW()-492,'Report 1 Detail (571 D)'!$A:$S,12,FALSE))</f>
        <v/>
      </c>
      <c r="S748" s="55" t="str">
        <f>IF(VLOOKUP(ROW()-492,'Report 1 Detail (571 D)'!$A:$S,13,FALSE)="","",VLOOKUP(ROW()-492,'Report 1 Detail (571 D)'!$A:$S,13,FALSE))</f>
        <v/>
      </c>
      <c r="T748" s="55" t="str">
        <f>IF(VLOOKUP(ROW()-492,'Report 1 Detail (571 D)'!$A:$S,14,FALSE)="","",VLOOKUP(ROW()-492,'Report 1 Detail (571 D)'!$A:$S,14,FALSE))</f>
        <v/>
      </c>
      <c r="U748" s="55" t="str">
        <f>IF(VLOOKUP(ROW()-492,'Report 1 Detail (571 D)'!$A:$S,15,FALSE)="","",VLOOKUP(ROW()-492,'Report 1 Detail (571 D)'!$A:$S,15,FALSE))</f>
        <v/>
      </c>
      <c r="V748" s="55" t="str">
        <f>IF(VLOOKUP(ROW()-492,'Report 1 Detail (571 D)'!$A:$S,16,FALSE)="","",VLOOKUP(ROW()-492,'Report 1 Detail (571 D)'!$A:$S,16,FALSE))</f>
        <v/>
      </c>
      <c r="W748" s="55" t="str">
        <f>IF(VLOOKUP(ROW()-492,'Report 1 Detail (571 D)'!$A:$S,17,FALSE)="","",VLOOKUP(ROW()-492,'Report 1 Detail (571 D)'!$A:$S,17,FALSE))</f>
        <v/>
      </c>
      <c r="X748" s="104" t="str">
        <f>IF(VLOOKUP(ROW()-492,'Report 1 Detail (571 D)'!$A:$S,18,FALSE)="","",VLOOKUP(ROW()-492,'Report 1 Detail (571 D)'!$A:$S,18,FALSE))</f>
        <v/>
      </c>
      <c r="Y748" s="55" t="str">
        <f>IF(VLOOKUP(ROW()-492,'Report 1 Detail (571 D)'!$A:$S,19,FALSE)="","",VLOOKUP(ROW()-492,'Report 1 Detail (571 D)'!$A:$S,19,FALSE))</f>
        <v/>
      </c>
      <c r="Z748" s="55" t="s">
        <v>81</v>
      </c>
    </row>
    <row r="749" spans="8:26" x14ac:dyDescent="0.25">
      <c r="H749" s="55" t="str">
        <f>IF(VLOOKUP(ROW()-492,'Report 1 Detail (571 D)'!$A:$S,2,FALSE)="","",VLOOKUP(ROW()-492,'Report 1 Detail (571 D)'!$A:$S,2,FALSE))</f>
        <v/>
      </c>
      <c r="I749" s="104" t="str">
        <f>IF(VLOOKUP(ROW()-492,'Report 1 Detail (571 D)'!$A:$S,3,FALSE)="","",VLOOKUP(ROW()-492,'Report 1 Detail (571 D)'!$A:$S,3,FALSE))</f>
        <v/>
      </c>
      <c r="J749" s="55" t="str">
        <f>IF(VLOOKUP(ROW()-492,'Report 1 Detail (571 D)'!$A:$S,4,FALSE)="","",VLOOKUP(ROW()-492,'Report 1 Detail (571 D)'!$A:$S,4,FALSE))</f>
        <v/>
      </c>
      <c r="K749" s="55" t="str">
        <f>IF(VLOOKUP(ROW()-492,'Report 1 Detail (571 D)'!$A:$S,5,FALSE)="","",VLOOKUP(ROW()-492,'Report 1 Detail (571 D)'!$A:$S,5,FALSE))</f>
        <v/>
      </c>
      <c r="L749" s="55" t="str">
        <f>IF(VLOOKUP(ROW()-492,'Report 1 Detail (571 D)'!$A:$S,6,FALSE)="","",VLOOKUP(ROW()-492,'Report 1 Detail (571 D)'!$A:$S,6,FALSE))</f>
        <v/>
      </c>
      <c r="M749" s="55" t="str">
        <f>IF(VLOOKUP(ROW()-492,'Report 1 Detail (571 D)'!$A:$S,7,FALSE)="","",VLOOKUP(ROW()-492,'Report 1 Detail (571 D)'!$A:$S,7,FALSE))</f>
        <v/>
      </c>
      <c r="N749" s="55" t="str">
        <f>IF(VLOOKUP(ROW()-492,'Report 1 Detail (571 D)'!$A:$S,8,FALSE)="","",VLOOKUP(ROW()-492,'Report 1 Detail (571 D)'!$A:$S,8,FALSE))</f>
        <v/>
      </c>
      <c r="O749" s="55" t="str">
        <f>IF(VLOOKUP(ROW()-492,'Report 1 Detail (571 D)'!$A:$S,9,FALSE)="","",VLOOKUP(ROW()-492,'Report 1 Detail (571 D)'!$A:$S,9,FALSE))</f>
        <v/>
      </c>
      <c r="P749" s="55" t="str">
        <f>IF(VLOOKUP(ROW()-492,'Report 1 Detail (571 D)'!$A:$S,10,FALSE)="","",VLOOKUP(ROW()-492,'Report 1 Detail (571 D)'!$A:$S,10,FALSE))</f>
        <v/>
      </c>
      <c r="Q749" s="55" t="str">
        <f>IF(VLOOKUP(ROW()-492,'Report 1 Detail (571 D)'!$A:$S,11,FALSE)="","",VLOOKUP(ROW()-492,'Report 1 Detail (571 D)'!$A:$S,11,FALSE))</f>
        <v/>
      </c>
      <c r="R749" s="55" t="str">
        <f>IF(VLOOKUP(ROW()-492,'Report 1 Detail (571 D)'!$A:$S,12,FALSE)="","",VLOOKUP(ROW()-492,'Report 1 Detail (571 D)'!$A:$S,12,FALSE))</f>
        <v/>
      </c>
      <c r="S749" s="55" t="str">
        <f>IF(VLOOKUP(ROW()-492,'Report 1 Detail (571 D)'!$A:$S,13,FALSE)="","",VLOOKUP(ROW()-492,'Report 1 Detail (571 D)'!$A:$S,13,FALSE))</f>
        <v/>
      </c>
      <c r="T749" s="55" t="str">
        <f>IF(VLOOKUP(ROW()-492,'Report 1 Detail (571 D)'!$A:$S,14,FALSE)="","",VLOOKUP(ROW()-492,'Report 1 Detail (571 D)'!$A:$S,14,FALSE))</f>
        <v/>
      </c>
      <c r="U749" s="55" t="str">
        <f>IF(VLOOKUP(ROW()-492,'Report 1 Detail (571 D)'!$A:$S,15,FALSE)="","",VLOOKUP(ROW()-492,'Report 1 Detail (571 D)'!$A:$S,15,FALSE))</f>
        <v/>
      </c>
      <c r="V749" s="55" t="str">
        <f>IF(VLOOKUP(ROW()-492,'Report 1 Detail (571 D)'!$A:$S,16,FALSE)="","",VLOOKUP(ROW()-492,'Report 1 Detail (571 D)'!$A:$S,16,FALSE))</f>
        <v/>
      </c>
      <c r="W749" s="55" t="str">
        <f>IF(VLOOKUP(ROW()-492,'Report 1 Detail (571 D)'!$A:$S,17,FALSE)="","",VLOOKUP(ROW()-492,'Report 1 Detail (571 D)'!$A:$S,17,FALSE))</f>
        <v/>
      </c>
      <c r="X749" s="104" t="str">
        <f>IF(VLOOKUP(ROW()-492,'Report 1 Detail (571 D)'!$A:$S,18,FALSE)="","",VLOOKUP(ROW()-492,'Report 1 Detail (571 D)'!$A:$S,18,FALSE))</f>
        <v/>
      </c>
      <c r="Y749" s="55" t="str">
        <f>IF(VLOOKUP(ROW()-492,'Report 1 Detail (571 D)'!$A:$S,19,FALSE)="","",VLOOKUP(ROW()-492,'Report 1 Detail (571 D)'!$A:$S,19,FALSE))</f>
        <v/>
      </c>
      <c r="Z749" s="55" t="s">
        <v>81</v>
      </c>
    </row>
    <row r="750" spans="8:26" x14ac:dyDescent="0.25">
      <c r="H750" s="55" t="str">
        <f>IF(VLOOKUP(ROW()-492,'Report 1 Detail (571 D)'!$A:$S,2,FALSE)="","",VLOOKUP(ROW()-492,'Report 1 Detail (571 D)'!$A:$S,2,FALSE))</f>
        <v/>
      </c>
      <c r="I750" s="104" t="str">
        <f>IF(VLOOKUP(ROW()-492,'Report 1 Detail (571 D)'!$A:$S,3,FALSE)="","",VLOOKUP(ROW()-492,'Report 1 Detail (571 D)'!$A:$S,3,FALSE))</f>
        <v/>
      </c>
      <c r="J750" s="55" t="str">
        <f>IF(VLOOKUP(ROW()-492,'Report 1 Detail (571 D)'!$A:$S,4,FALSE)="","",VLOOKUP(ROW()-492,'Report 1 Detail (571 D)'!$A:$S,4,FALSE))</f>
        <v/>
      </c>
      <c r="K750" s="55" t="str">
        <f>IF(VLOOKUP(ROW()-492,'Report 1 Detail (571 D)'!$A:$S,5,FALSE)="","",VLOOKUP(ROW()-492,'Report 1 Detail (571 D)'!$A:$S,5,FALSE))</f>
        <v/>
      </c>
      <c r="L750" s="55" t="str">
        <f>IF(VLOOKUP(ROW()-492,'Report 1 Detail (571 D)'!$A:$S,6,FALSE)="","",VLOOKUP(ROW()-492,'Report 1 Detail (571 D)'!$A:$S,6,FALSE))</f>
        <v/>
      </c>
      <c r="M750" s="55" t="str">
        <f>IF(VLOOKUP(ROW()-492,'Report 1 Detail (571 D)'!$A:$S,7,FALSE)="","",VLOOKUP(ROW()-492,'Report 1 Detail (571 D)'!$A:$S,7,FALSE))</f>
        <v/>
      </c>
      <c r="N750" s="55" t="str">
        <f>IF(VLOOKUP(ROW()-492,'Report 1 Detail (571 D)'!$A:$S,8,FALSE)="","",VLOOKUP(ROW()-492,'Report 1 Detail (571 D)'!$A:$S,8,FALSE))</f>
        <v/>
      </c>
      <c r="O750" s="55" t="str">
        <f>IF(VLOOKUP(ROW()-492,'Report 1 Detail (571 D)'!$A:$S,9,FALSE)="","",VLOOKUP(ROW()-492,'Report 1 Detail (571 D)'!$A:$S,9,FALSE))</f>
        <v/>
      </c>
      <c r="P750" s="55" t="str">
        <f>IF(VLOOKUP(ROW()-492,'Report 1 Detail (571 D)'!$A:$S,10,FALSE)="","",VLOOKUP(ROW()-492,'Report 1 Detail (571 D)'!$A:$S,10,FALSE))</f>
        <v/>
      </c>
      <c r="Q750" s="55" t="str">
        <f>IF(VLOOKUP(ROW()-492,'Report 1 Detail (571 D)'!$A:$S,11,FALSE)="","",VLOOKUP(ROW()-492,'Report 1 Detail (571 D)'!$A:$S,11,FALSE))</f>
        <v/>
      </c>
      <c r="R750" s="55" t="str">
        <f>IF(VLOOKUP(ROW()-492,'Report 1 Detail (571 D)'!$A:$S,12,FALSE)="","",VLOOKUP(ROW()-492,'Report 1 Detail (571 D)'!$A:$S,12,FALSE))</f>
        <v/>
      </c>
      <c r="S750" s="55" t="str">
        <f>IF(VLOOKUP(ROW()-492,'Report 1 Detail (571 D)'!$A:$S,13,FALSE)="","",VLOOKUP(ROW()-492,'Report 1 Detail (571 D)'!$A:$S,13,FALSE))</f>
        <v/>
      </c>
      <c r="T750" s="55" t="str">
        <f>IF(VLOOKUP(ROW()-492,'Report 1 Detail (571 D)'!$A:$S,14,FALSE)="","",VLOOKUP(ROW()-492,'Report 1 Detail (571 D)'!$A:$S,14,FALSE))</f>
        <v/>
      </c>
      <c r="U750" s="55" t="str">
        <f>IF(VLOOKUP(ROW()-492,'Report 1 Detail (571 D)'!$A:$S,15,FALSE)="","",VLOOKUP(ROW()-492,'Report 1 Detail (571 D)'!$A:$S,15,FALSE))</f>
        <v/>
      </c>
      <c r="V750" s="55" t="str">
        <f>IF(VLOOKUP(ROW()-492,'Report 1 Detail (571 D)'!$A:$S,16,FALSE)="","",VLOOKUP(ROW()-492,'Report 1 Detail (571 D)'!$A:$S,16,FALSE))</f>
        <v/>
      </c>
      <c r="W750" s="55" t="str">
        <f>IF(VLOOKUP(ROW()-492,'Report 1 Detail (571 D)'!$A:$S,17,FALSE)="","",VLOOKUP(ROW()-492,'Report 1 Detail (571 D)'!$A:$S,17,FALSE))</f>
        <v/>
      </c>
      <c r="X750" s="104" t="str">
        <f>IF(VLOOKUP(ROW()-492,'Report 1 Detail (571 D)'!$A:$S,18,FALSE)="","",VLOOKUP(ROW()-492,'Report 1 Detail (571 D)'!$A:$S,18,FALSE))</f>
        <v/>
      </c>
      <c r="Y750" s="55" t="str">
        <f>IF(VLOOKUP(ROW()-492,'Report 1 Detail (571 D)'!$A:$S,19,FALSE)="","",VLOOKUP(ROW()-492,'Report 1 Detail (571 D)'!$A:$S,19,FALSE))</f>
        <v/>
      </c>
      <c r="Z750" s="55" t="s">
        <v>81</v>
      </c>
    </row>
    <row r="751" spans="8:26" x14ac:dyDescent="0.25">
      <c r="H751" s="55" t="str">
        <f>IF(VLOOKUP(ROW()-492,'Report 1 Detail (571 D)'!$A:$S,2,FALSE)="","",VLOOKUP(ROW()-492,'Report 1 Detail (571 D)'!$A:$S,2,FALSE))</f>
        <v/>
      </c>
      <c r="I751" s="104" t="str">
        <f>IF(VLOOKUP(ROW()-492,'Report 1 Detail (571 D)'!$A:$S,3,FALSE)="","",VLOOKUP(ROW()-492,'Report 1 Detail (571 D)'!$A:$S,3,FALSE))</f>
        <v/>
      </c>
      <c r="J751" s="55" t="str">
        <f>IF(VLOOKUP(ROW()-492,'Report 1 Detail (571 D)'!$A:$S,4,FALSE)="","",VLOOKUP(ROW()-492,'Report 1 Detail (571 D)'!$A:$S,4,FALSE))</f>
        <v/>
      </c>
      <c r="K751" s="55" t="str">
        <f>IF(VLOOKUP(ROW()-492,'Report 1 Detail (571 D)'!$A:$S,5,FALSE)="","",VLOOKUP(ROW()-492,'Report 1 Detail (571 D)'!$A:$S,5,FALSE))</f>
        <v/>
      </c>
      <c r="L751" s="55" t="str">
        <f>IF(VLOOKUP(ROW()-492,'Report 1 Detail (571 D)'!$A:$S,6,FALSE)="","",VLOOKUP(ROW()-492,'Report 1 Detail (571 D)'!$A:$S,6,FALSE))</f>
        <v/>
      </c>
      <c r="M751" s="55" t="str">
        <f>IF(VLOOKUP(ROW()-492,'Report 1 Detail (571 D)'!$A:$S,7,FALSE)="","",VLOOKUP(ROW()-492,'Report 1 Detail (571 D)'!$A:$S,7,FALSE))</f>
        <v/>
      </c>
      <c r="N751" s="55" t="str">
        <f>IF(VLOOKUP(ROW()-492,'Report 1 Detail (571 D)'!$A:$S,8,FALSE)="","",VLOOKUP(ROW()-492,'Report 1 Detail (571 D)'!$A:$S,8,FALSE))</f>
        <v/>
      </c>
      <c r="O751" s="55" t="str">
        <f>IF(VLOOKUP(ROW()-492,'Report 1 Detail (571 D)'!$A:$S,9,FALSE)="","",VLOOKUP(ROW()-492,'Report 1 Detail (571 D)'!$A:$S,9,FALSE))</f>
        <v/>
      </c>
      <c r="P751" s="55" t="str">
        <f>IF(VLOOKUP(ROW()-492,'Report 1 Detail (571 D)'!$A:$S,10,FALSE)="","",VLOOKUP(ROW()-492,'Report 1 Detail (571 D)'!$A:$S,10,FALSE))</f>
        <v/>
      </c>
      <c r="Q751" s="55" t="str">
        <f>IF(VLOOKUP(ROW()-492,'Report 1 Detail (571 D)'!$A:$S,11,FALSE)="","",VLOOKUP(ROW()-492,'Report 1 Detail (571 D)'!$A:$S,11,FALSE))</f>
        <v/>
      </c>
      <c r="R751" s="55" t="str">
        <f>IF(VLOOKUP(ROW()-492,'Report 1 Detail (571 D)'!$A:$S,12,FALSE)="","",VLOOKUP(ROW()-492,'Report 1 Detail (571 D)'!$A:$S,12,FALSE))</f>
        <v/>
      </c>
      <c r="S751" s="55" t="str">
        <f>IF(VLOOKUP(ROW()-492,'Report 1 Detail (571 D)'!$A:$S,13,FALSE)="","",VLOOKUP(ROW()-492,'Report 1 Detail (571 D)'!$A:$S,13,FALSE))</f>
        <v/>
      </c>
      <c r="T751" s="55" t="str">
        <f>IF(VLOOKUP(ROW()-492,'Report 1 Detail (571 D)'!$A:$S,14,FALSE)="","",VLOOKUP(ROW()-492,'Report 1 Detail (571 D)'!$A:$S,14,FALSE))</f>
        <v/>
      </c>
      <c r="U751" s="55" t="str">
        <f>IF(VLOOKUP(ROW()-492,'Report 1 Detail (571 D)'!$A:$S,15,FALSE)="","",VLOOKUP(ROW()-492,'Report 1 Detail (571 D)'!$A:$S,15,FALSE))</f>
        <v/>
      </c>
      <c r="V751" s="55" t="str">
        <f>IF(VLOOKUP(ROW()-492,'Report 1 Detail (571 D)'!$A:$S,16,FALSE)="","",VLOOKUP(ROW()-492,'Report 1 Detail (571 D)'!$A:$S,16,FALSE))</f>
        <v/>
      </c>
      <c r="W751" s="55" t="str">
        <f>IF(VLOOKUP(ROW()-492,'Report 1 Detail (571 D)'!$A:$S,17,FALSE)="","",VLOOKUP(ROW()-492,'Report 1 Detail (571 D)'!$A:$S,17,FALSE))</f>
        <v/>
      </c>
      <c r="X751" s="104" t="str">
        <f>IF(VLOOKUP(ROW()-492,'Report 1 Detail (571 D)'!$A:$S,18,FALSE)="","",VLOOKUP(ROW()-492,'Report 1 Detail (571 D)'!$A:$S,18,FALSE))</f>
        <v/>
      </c>
      <c r="Y751" s="55" t="str">
        <f>IF(VLOOKUP(ROW()-492,'Report 1 Detail (571 D)'!$A:$S,19,FALSE)="","",VLOOKUP(ROW()-492,'Report 1 Detail (571 D)'!$A:$S,19,FALSE))</f>
        <v/>
      </c>
      <c r="Z751" s="55" t="s">
        <v>81</v>
      </c>
    </row>
    <row r="752" spans="8:26" x14ac:dyDescent="0.25">
      <c r="H752" s="55" t="str">
        <f>IF(VLOOKUP(ROW()-492,'Report 1 Detail (571 D)'!$A:$S,2,FALSE)="","",VLOOKUP(ROW()-492,'Report 1 Detail (571 D)'!$A:$S,2,FALSE))</f>
        <v/>
      </c>
      <c r="I752" s="104" t="str">
        <f>IF(VLOOKUP(ROW()-492,'Report 1 Detail (571 D)'!$A:$S,3,FALSE)="","",VLOOKUP(ROW()-492,'Report 1 Detail (571 D)'!$A:$S,3,FALSE))</f>
        <v/>
      </c>
      <c r="J752" s="55" t="str">
        <f>IF(VLOOKUP(ROW()-492,'Report 1 Detail (571 D)'!$A:$S,4,FALSE)="","",VLOOKUP(ROW()-492,'Report 1 Detail (571 D)'!$A:$S,4,FALSE))</f>
        <v/>
      </c>
      <c r="K752" s="55" t="str">
        <f>IF(VLOOKUP(ROW()-492,'Report 1 Detail (571 D)'!$A:$S,5,FALSE)="","",VLOOKUP(ROW()-492,'Report 1 Detail (571 D)'!$A:$S,5,FALSE))</f>
        <v/>
      </c>
      <c r="L752" s="55" t="str">
        <f>IF(VLOOKUP(ROW()-492,'Report 1 Detail (571 D)'!$A:$S,6,FALSE)="","",VLOOKUP(ROW()-492,'Report 1 Detail (571 D)'!$A:$S,6,FALSE))</f>
        <v/>
      </c>
      <c r="M752" s="55" t="str">
        <f>IF(VLOOKUP(ROW()-492,'Report 1 Detail (571 D)'!$A:$S,7,FALSE)="","",VLOOKUP(ROW()-492,'Report 1 Detail (571 D)'!$A:$S,7,FALSE))</f>
        <v/>
      </c>
      <c r="N752" s="55" t="str">
        <f>IF(VLOOKUP(ROW()-492,'Report 1 Detail (571 D)'!$A:$S,8,FALSE)="","",VLOOKUP(ROW()-492,'Report 1 Detail (571 D)'!$A:$S,8,FALSE))</f>
        <v/>
      </c>
      <c r="O752" s="55" t="str">
        <f>IF(VLOOKUP(ROW()-492,'Report 1 Detail (571 D)'!$A:$S,9,FALSE)="","",VLOOKUP(ROW()-492,'Report 1 Detail (571 D)'!$A:$S,9,FALSE))</f>
        <v/>
      </c>
      <c r="P752" s="55" t="str">
        <f>IF(VLOOKUP(ROW()-492,'Report 1 Detail (571 D)'!$A:$S,10,FALSE)="","",VLOOKUP(ROW()-492,'Report 1 Detail (571 D)'!$A:$S,10,FALSE))</f>
        <v/>
      </c>
      <c r="Q752" s="55" t="str">
        <f>IF(VLOOKUP(ROW()-492,'Report 1 Detail (571 D)'!$A:$S,11,FALSE)="","",VLOOKUP(ROW()-492,'Report 1 Detail (571 D)'!$A:$S,11,FALSE))</f>
        <v/>
      </c>
      <c r="R752" s="55" t="str">
        <f>IF(VLOOKUP(ROW()-492,'Report 1 Detail (571 D)'!$A:$S,12,FALSE)="","",VLOOKUP(ROW()-492,'Report 1 Detail (571 D)'!$A:$S,12,FALSE))</f>
        <v/>
      </c>
      <c r="S752" s="55" t="str">
        <f>IF(VLOOKUP(ROW()-492,'Report 1 Detail (571 D)'!$A:$S,13,FALSE)="","",VLOOKUP(ROW()-492,'Report 1 Detail (571 D)'!$A:$S,13,FALSE))</f>
        <v/>
      </c>
      <c r="T752" s="55" t="str">
        <f>IF(VLOOKUP(ROW()-492,'Report 1 Detail (571 D)'!$A:$S,14,FALSE)="","",VLOOKUP(ROW()-492,'Report 1 Detail (571 D)'!$A:$S,14,FALSE))</f>
        <v/>
      </c>
      <c r="U752" s="55" t="str">
        <f>IF(VLOOKUP(ROW()-492,'Report 1 Detail (571 D)'!$A:$S,15,FALSE)="","",VLOOKUP(ROW()-492,'Report 1 Detail (571 D)'!$A:$S,15,FALSE))</f>
        <v/>
      </c>
      <c r="V752" s="55" t="str">
        <f>IF(VLOOKUP(ROW()-492,'Report 1 Detail (571 D)'!$A:$S,16,FALSE)="","",VLOOKUP(ROW()-492,'Report 1 Detail (571 D)'!$A:$S,16,FALSE))</f>
        <v/>
      </c>
      <c r="W752" s="55" t="str">
        <f>IF(VLOOKUP(ROW()-492,'Report 1 Detail (571 D)'!$A:$S,17,FALSE)="","",VLOOKUP(ROW()-492,'Report 1 Detail (571 D)'!$A:$S,17,FALSE))</f>
        <v/>
      </c>
      <c r="X752" s="104" t="str">
        <f>IF(VLOOKUP(ROW()-492,'Report 1 Detail (571 D)'!$A:$S,18,FALSE)="","",VLOOKUP(ROW()-492,'Report 1 Detail (571 D)'!$A:$S,18,FALSE))</f>
        <v/>
      </c>
      <c r="Y752" s="55" t="str">
        <f>IF(VLOOKUP(ROW()-492,'Report 1 Detail (571 D)'!$A:$S,19,FALSE)="","",VLOOKUP(ROW()-492,'Report 1 Detail (571 D)'!$A:$S,19,FALSE))</f>
        <v/>
      </c>
      <c r="Z752" s="55" t="s">
        <v>81</v>
      </c>
    </row>
    <row r="753" spans="8:26" x14ac:dyDescent="0.25">
      <c r="H753" s="55" t="str">
        <f>IF(VLOOKUP(ROW()-492,'Report 1 Detail (571 D)'!$A:$S,2,FALSE)="","",VLOOKUP(ROW()-492,'Report 1 Detail (571 D)'!$A:$S,2,FALSE))</f>
        <v/>
      </c>
      <c r="I753" s="104" t="str">
        <f>IF(VLOOKUP(ROW()-492,'Report 1 Detail (571 D)'!$A:$S,3,FALSE)="","",VLOOKUP(ROW()-492,'Report 1 Detail (571 D)'!$A:$S,3,FALSE))</f>
        <v/>
      </c>
      <c r="J753" s="55" t="str">
        <f>IF(VLOOKUP(ROW()-492,'Report 1 Detail (571 D)'!$A:$S,4,FALSE)="","",VLOOKUP(ROW()-492,'Report 1 Detail (571 D)'!$A:$S,4,FALSE))</f>
        <v/>
      </c>
      <c r="K753" s="55" t="str">
        <f>IF(VLOOKUP(ROW()-492,'Report 1 Detail (571 D)'!$A:$S,5,FALSE)="","",VLOOKUP(ROW()-492,'Report 1 Detail (571 D)'!$A:$S,5,FALSE))</f>
        <v/>
      </c>
      <c r="L753" s="55" t="str">
        <f>IF(VLOOKUP(ROW()-492,'Report 1 Detail (571 D)'!$A:$S,6,FALSE)="","",VLOOKUP(ROW()-492,'Report 1 Detail (571 D)'!$A:$S,6,FALSE))</f>
        <v/>
      </c>
      <c r="M753" s="55" t="str">
        <f>IF(VLOOKUP(ROW()-492,'Report 1 Detail (571 D)'!$A:$S,7,FALSE)="","",VLOOKUP(ROW()-492,'Report 1 Detail (571 D)'!$A:$S,7,FALSE))</f>
        <v/>
      </c>
      <c r="N753" s="55" t="str">
        <f>IF(VLOOKUP(ROW()-492,'Report 1 Detail (571 D)'!$A:$S,8,FALSE)="","",VLOOKUP(ROW()-492,'Report 1 Detail (571 D)'!$A:$S,8,FALSE))</f>
        <v/>
      </c>
      <c r="O753" s="55" t="str">
        <f>IF(VLOOKUP(ROW()-492,'Report 1 Detail (571 D)'!$A:$S,9,FALSE)="","",VLOOKUP(ROW()-492,'Report 1 Detail (571 D)'!$A:$S,9,FALSE))</f>
        <v/>
      </c>
      <c r="P753" s="55" t="str">
        <f>IF(VLOOKUP(ROW()-492,'Report 1 Detail (571 D)'!$A:$S,10,FALSE)="","",VLOOKUP(ROW()-492,'Report 1 Detail (571 D)'!$A:$S,10,FALSE))</f>
        <v/>
      </c>
      <c r="Q753" s="55" t="str">
        <f>IF(VLOOKUP(ROW()-492,'Report 1 Detail (571 D)'!$A:$S,11,FALSE)="","",VLOOKUP(ROW()-492,'Report 1 Detail (571 D)'!$A:$S,11,FALSE))</f>
        <v/>
      </c>
      <c r="R753" s="55" t="str">
        <f>IF(VLOOKUP(ROW()-492,'Report 1 Detail (571 D)'!$A:$S,12,FALSE)="","",VLOOKUP(ROW()-492,'Report 1 Detail (571 D)'!$A:$S,12,FALSE))</f>
        <v/>
      </c>
      <c r="S753" s="55" t="str">
        <f>IF(VLOOKUP(ROW()-492,'Report 1 Detail (571 D)'!$A:$S,13,FALSE)="","",VLOOKUP(ROW()-492,'Report 1 Detail (571 D)'!$A:$S,13,FALSE))</f>
        <v/>
      </c>
      <c r="T753" s="55" t="str">
        <f>IF(VLOOKUP(ROW()-492,'Report 1 Detail (571 D)'!$A:$S,14,FALSE)="","",VLOOKUP(ROW()-492,'Report 1 Detail (571 D)'!$A:$S,14,FALSE))</f>
        <v/>
      </c>
      <c r="U753" s="55" t="str">
        <f>IF(VLOOKUP(ROW()-492,'Report 1 Detail (571 D)'!$A:$S,15,FALSE)="","",VLOOKUP(ROW()-492,'Report 1 Detail (571 D)'!$A:$S,15,FALSE))</f>
        <v/>
      </c>
      <c r="V753" s="55" t="str">
        <f>IF(VLOOKUP(ROW()-492,'Report 1 Detail (571 D)'!$A:$S,16,FALSE)="","",VLOOKUP(ROW()-492,'Report 1 Detail (571 D)'!$A:$S,16,FALSE))</f>
        <v/>
      </c>
      <c r="W753" s="55" t="str">
        <f>IF(VLOOKUP(ROW()-492,'Report 1 Detail (571 D)'!$A:$S,17,FALSE)="","",VLOOKUP(ROW()-492,'Report 1 Detail (571 D)'!$A:$S,17,FALSE))</f>
        <v/>
      </c>
      <c r="X753" s="104" t="str">
        <f>IF(VLOOKUP(ROW()-492,'Report 1 Detail (571 D)'!$A:$S,18,FALSE)="","",VLOOKUP(ROW()-492,'Report 1 Detail (571 D)'!$A:$S,18,FALSE))</f>
        <v/>
      </c>
      <c r="Y753" s="55" t="str">
        <f>IF(VLOOKUP(ROW()-492,'Report 1 Detail (571 D)'!$A:$S,19,FALSE)="","",VLOOKUP(ROW()-492,'Report 1 Detail (571 D)'!$A:$S,19,FALSE))</f>
        <v/>
      </c>
      <c r="Z753" s="55" t="s">
        <v>81</v>
      </c>
    </row>
    <row r="754" spans="8:26" x14ac:dyDescent="0.25">
      <c r="H754" s="55" t="str">
        <f>IF(VLOOKUP(ROW()-492,'Report 1 Detail (571 D)'!$A:$S,2,FALSE)="","",VLOOKUP(ROW()-492,'Report 1 Detail (571 D)'!$A:$S,2,FALSE))</f>
        <v/>
      </c>
      <c r="I754" s="104" t="str">
        <f>IF(VLOOKUP(ROW()-492,'Report 1 Detail (571 D)'!$A:$S,3,FALSE)="","",VLOOKUP(ROW()-492,'Report 1 Detail (571 D)'!$A:$S,3,FALSE))</f>
        <v/>
      </c>
      <c r="J754" s="55" t="str">
        <f>IF(VLOOKUP(ROW()-492,'Report 1 Detail (571 D)'!$A:$S,4,FALSE)="","",VLOOKUP(ROW()-492,'Report 1 Detail (571 D)'!$A:$S,4,FALSE))</f>
        <v/>
      </c>
      <c r="K754" s="55" t="str">
        <f>IF(VLOOKUP(ROW()-492,'Report 1 Detail (571 D)'!$A:$S,5,FALSE)="","",VLOOKUP(ROW()-492,'Report 1 Detail (571 D)'!$A:$S,5,FALSE))</f>
        <v/>
      </c>
      <c r="L754" s="55" t="str">
        <f>IF(VLOOKUP(ROW()-492,'Report 1 Detail (571 D)'!$A:$S,6,FALSE)="","",VLOOKUP(ROW()-492,'Report 1 Detail (571 D)'!$A:$S,6,FALSE))</f>
        <v/>
      </c>
      <c r="M754" s="55" t="str">
        <f>IF(VLOOKUP(ROW()-492,'Report 1 Detail (571 D)'!$A:$S,7,FALSE)="","",VLOOKUP(ROW()-492,'Report 1 Detail (571 D)'!$A:$S,7,FALSE))</f>
        <v/>
      </c>
      <c r="N754" s="55" t="str">
        <f>IF(VLOOKUP(ROW()-492,'Report 1 Detail (571 D)'!$A:$S,8,FALSE)="","",VLOOKUP(ROW()-492,'Report 1 Detail (571 D)'!$A:$S,8,FALSE))</f>
        <v/>
      </c>
      <c r="O754" s="55" t="str">
        <f>IF(VLOOKUP(ROW()-492,'Report 1 Detail (571 D)'!$A:$S,9,FALSE)="","",VLOOKUP(ROW()-492,'Report 1 Detail (571 D)'!$A:$S,9,FALSE))</f>
        <v/>
      </c>
      <c r="P754" s="55" t="str">
        <f>IF(VLOOKUP(ROW()-492,'Report 1 Detail (571 D)'!$A:$S,10,FALSE)="","",VLOOKUP(ROW()-492,'Report 1 Detail (571 D)'!$A:$S,10,FALSE))</f>
        <v/>
      </c>
      <c r="Q754" s="55" t="str">
        <f>IF(VLOOKUP(ROW()-492,'Report 1 Detail (571 D)'!$A:$S,11,FALSE)="","",VLOOKUP(ROW()-492,'Report 1 Detail (571 D)'!$A:$S,11,FALSE))</f>
        <v/>
      </c>
      <c r="R754" s="55" t="str">
        <f>IF(VLOOKUP(ROW()-492,'Report 1 Detail (571 D)'!$A:$S,12,FALSE)="","",VLOOKUP(ROW()-492,'Report 1 Detail (571 D)'!$A:$S,12,FALSE))</f>
        <v/>
      </c>
      <c r="S754" s="55" t="str">
        <f>IF(VLOOKUP(ROW()-492,'Report 1 Detail (571 D)'!$A:$S,13,FALSE)="","",VLOOKUP(ROW()-492,'Report 1 Detail (571 D)'!$A:$S,13,FALSE))</f>
        <v/>
      </c>
      <c r="T754" s="55" t="str">
        <f>IF(VLOOKUP(ROW()-492,'Report 1 Detail (571 D)'!$A:$S,14,FALSE)="","",VLOOKUP(ROW()-492,'Report 1 Detail (571 D)'!$A:$S,14,FALSE))</f>
        <v/>
      </c>
      <c r="U754" s="55" t="str">
        <f>IF(VLOOKUP(ROW()-492,'Report 1 Detail (571 D)'!$A:$S,15,FALSE)="","",VLOOKUP(ROW()-492,'Report 1 Detail (571 D)'!$A:$S,15,FALSE))</f>
        <v/>
      </c>
      <c r="V754" s="55" t="str">
        <f>IF(VLOOKUP(ROW()-492,'Report 1 Detail (571 D)'!$A:$S,16,FALSE)="","",VLOOKUP(ROW()-492,'Report 1 Detail (571 D)'!$A:$S,16,FALSE))</f>
        <v/>
      </c>
      <c r="W754" s="55" t="str">
        <f>IF(VLOOKUP(ROW()-492,'Report 1 Detail (571 D)'!$A:$S,17,FALSE)="","",VLOOKUP(ROW()-492,'Report 1 Detail (571 D)'!$A:$S,17,FALSE))</f>
        <v/>
      </c>
      <c r="X754" s="104" t="str">
        <f>IF(VLOOKUP(ROW()-492,'Report 1 Detail (571 D)'!$A:$S,18,FALSE)="","",VLOOKUP(ROW()-492,'Report 1 Detail (571 D)'!$A:$S,18,FALSE))</f>
        <v/>
      </c>
      <c r="Y754" s="55" t="str">
        <f>IF(VLOOKUP(ROW()-492,'Report 1 Detail (571 D)'!$A:$S,19,FALSE)="","",VLOOKUP(ROW()-492,'Report 1 Detail (571 D)'!$A:$S,19,FALSE))</f>
        <v/>
      </c>
      <c r="Z754" s="55" t="s">
        <v>81</v>
      </c>
    </row>
    <row r="755" spans="8:26" x14ac:dyDescent="0.25">
      <c r="H755" s="55" t="str">
        <f>IF(VLOOKUP(ROW()-492,'Report 1 Detail (571 D)'!$A:$S,2,FALSE)="","",VLOOKUP(ROW()-492,'Report 1 Detail (571 D)'!$A:$S,2,FALSE))</f>
        <v/>
      </c>
      <c r="I755" s="104" t="str">
        <f>IF(VLOOKUP(ROW()-492,'Report 1 Detail (571 D)'!$A:$S,3,FALSE)="","",VLOOKUP(ROW()-492,'Report 1 Detail (571 D)'!$A:$S,3,FALSE))</f>
        <v/>
      </c>
      <c r="J755" s="55" t="str">
        <f>IF(VLOOKUP(ROW()-492,'Report 1 Detail (571 D)'!$A:$S,4,FALSE)="","",VLOOKUP(ROW()-492,'Report 1 Detail (571 D)'!$A:$S,4,FALSE))</f>
        <v/>
      </c>
      <c r="K755" s="55" t="str">
        <f>IF(VLOOKUP(ROW()-492,'Report 1 Detail (571 D)'!$A:$S,5,FALSE)="","",VLOOKUP(ROW()-492,'Report 1 Detail (571 D)'!$A:$S,5,FALSE))</f>
        <v/>
      </c>
      <c r="L755" s="55" t="str">
        <f>IF(VLOOKUP(ROW()-492,'Report 1 Detail (571 D)'!$A:$S,6,FALSE)="","",VLOOKUP(ROW()-492,'Report 1 Detail (571 D)'!$A:$S,6,FALSE))</f>
        <v/>
      </c>
      <c r="M755" s="55" t="str">
        <f>IF(VLOOKUP(ROW()-492,'Report 1 Detail (571 D)'!$A:$S,7,FALSE)="","",VLOOKUP(ROW()-492,'Report 1 Detail (571 D)'!$A:$S,7,FALSE))</f>
        <v/>
      </c>
      <c r="N755" s="55" t="str">
        <f>IF(VLOOKUP(ROW()-492,'Report 1 Detail (571 D)'!$A:$S,8,FALSE)="","",VLOOKUP(ROW()-492,'Report 1 Detail (571 D)'!$A:$S,8,FALSE))</f>
        <v/>
      </c>
      <c r="O755" s="55" t="str">
        <f>IF(VLOOKUP(ROW()-492,'Report 1 Detail (571 D)'!$A:$S,9,FALSE)="","",VLOOKUP(ROW()-492,'Report 1 Detail (571 D)'!$A:$S,9,FALSE))</f>
        <v/>
      </c>
      <c r="P755" s="55" t="str">
        <f>IF(VLOOKUP(ROW()-492,'Report 1 Detail (571 D)'!$A:$S,10,FALSE)="","",VLOOKUP(ROW()-492,'Report 1 Detail (571 D)'!$A:$S,10,FALSE))</f>
        <v/>
      </c>
      <c r="Q755" s="55" t="str">
        <f>IF(VLOOKUP(ROW()-492,'Report 1 Detail (571 D)'!$A:$S,11,FALSE)="","",VLOOKUP(ROW()-492,'Report 1 Detail (571 D)'!$A:$S,11,FALSE))</f>
        <v/>
      </c>
      <c r="R755" s="55" t="str">
        <f>IF(VLOOKUP(ROW()-492,'Report 1 Detail (571 D)'!$A:$S,12,FALSE)="","",VLOOKUP(ROW()-492,'Report 1 Detail (571 D)'!$A:$S,12,FALSE))</f>
        <v/>
      </c>
      <c r="S755" s="55" t="str">
        <f>IF(VLOOKUP(ROW()-492,'Report 1 Detail (571 D)'!$A:$S,13,FALSE)="","",VLOOKUP(ROW()-492,'Report 1 Detail (571 D)'!$A:$S,13,FALSE))</f>
        <v/>
      </c>
      <c r="T755" s="55" t="str">
        <f>IF(VLOOKUP(ROW()-492,'Report 1 Detail (571 D)'!$A:$S,14,FALSE)="","",VLOOKUP(ROW()-492,'Report 1 Detail (571 D)'!$A:$S,14,FALSE))</f>
        <v/>
      </c>
      <c r="U755" s="55" t="str">
        <f>IF(VLOOKUP(ROW()-492,'Report 1 Detail (571 D)'!$A:$S,15,FALSE)="","",VLOOKUP(ROW()-492,'Report 1 Detail (571 D)'!$A:$S,15,FALSE))</f>
        <v/>
      </c>
      <c r="V755" s="55" t="str">
        <f>IF(VLOOKUP(ROW()-492,'Report 1 Detail (571 D)'!$A:$S,16,FALSE)="","",VLOOKUP(ROW()-492,'Report 1 Detail (571 D)'!$A:$S,16,FALSE))</f>
        <v/>
      </c>
      <c r="W755" s="55" t="str">
        <f>IF(VLOOKUP(ROW()-492,'Report 1 Detail (571 D)'!$A:$S,17,FALSE)="","",VLOOKUP(ROW()-492,'Report 1 Detail (571 D)'!$A:$S,17,FALSE))</f>
        <v/>
      </c>
      <c r="X755" s="104" t="str">
        <f>IF(VLOOKUP(ROW()-492,'Report 1 Detail (571 D)'!$A:$S,18,FALSE)="","",VLOOKUP(ROW()-492,'Report 1 Detail (571 D)'!$A:$S,18,FALSE))</f>
        <v/>
      </c>
      <c r="Y755" s="55" t="str">
        <f>IF(VLOOKUP(ROW()-492,'Report 1 Detail (571 D)'!$A:$S,19,FALSE)="","",VLOOKUP(ROW()-492,'Report 1 Detail (571 D)'!$A:$S,19,FALSE))</f>
        <v/>
      </c>
      <c r="Z755" s="55" t="s">
        <v>81</v>
      </c>
    </row>
    <row r="756" spans="8:26" x14ac:dyDescent="0.25">
      <c r="H756" s="55" t="str">
        <f>IF(VLOOKUP(ROW()-492,'Report 1 Detail (571 D)'!$A:$S,2,FALSE)="","",VLOOKUP(ROW()-492,'Report 1 Detail (571 D)'!$A:$S,2,FALSE))</f>
        <v/>
      </c>
      <c r="I756" s="104" t="str">
        <f>IF(VLOOKUP(ROW()-492,'Report 1 Detail (571 D)'!$A:$S,3,FALSE)="","",VLOOKUP(ROW()-492,'Report 1 Detail (571 D)'!$A:$S,3,FALSE))</f>
        <v/>
      </c>
      <c r="J756" s="55" t="str">
        <f>IF(VLOOKUP(ROW()-492,'Report 1 Detail (571 D)'!$A:$S,4,FALSE)="","",VLOOKUP(ROW()-492,'Report 1 Detail (571 D)'!$A:$S,4,FALSE))</f>
        <v/>
      </c>
      <c r="K756" s="55" t="str">
        <f>IF(VLOOKUP(ROW()-492,'Report 1 Detail (571 D)'!$A:$S,5,FALSE)="","",VLOOKUP(ROW()-492,'Report 1 Detail (571 D)'!$A:$S,5,FALSE))</f>
        <v/>
      </c>
      <c r="L756" s="55" t="str">
        <f>IF(VLOOKUP(ROW()-492,'Report 1 Detail (571 D)'!$A:$S,6,FALSE)="","",VLOOKUP(ROW()-492,'Report 1 Detail (571 D)'!$A:$S,6,FALSE))</f>
        <v/>
      </c>
      <c r="M756" s="55" t="str">
        <f>IF(VLOOKUP(ROW()-492,'Report 1 Detail (571 D)'!$A:$S,7,FALSE)="","",VLOOKUP(ROW()-492,'Report 1 Detail (571 D)'!$A:$S,7,FALSE))</f>
        <v/>
      </c>
      <c r="N756" s="55" t="str">
        <f>IF(VLOOKUP(ROW()-492,'Report 1 Detail (571 D)'!$A:$S,8,FALSE)="","",VLOOKUP(ROW()-492,'Report 1 Detail (571 D)'!$A:$S,8,FALSE))</f>
        <v/>
      </c>
      <c r="O756" s="55" t="str">
        <f>IF(VLOOKUP(ROW()-492,'Report 1 Detail (571 D)'!$A:$S,9,FALSE)="","",VLOOKUP(ROW()-492,'Report 1 Detail (571 D)'!$A:$S,9,FALSE))</f>
        <v/>
      </c>
      <c r="P756" s="55" t="str">
        <f>IF(VLOOKUP(ROW()-492,'Report 1 Detail (571 D)'!$A:$S,10,FALSE)="","",VLOOKUP(ROW()-492,'Report 1 Detail (571 D)'!$A:$S,10,FALSE))</f>
        <v/>
      </c>
      <c r="Q756" s="55" t="str">
        <f>IF(VLOOKUP(ROW()-492,'Report 1 Detail (571 D)'!$A:$S,11,FALSE)="","",VLOOKUP(ROW()-492,'Report 1 Detail (571 D)'!$A:$S,11,FALSE))</f>
        <v/>
      </c>
      <c r="R756" s="55" t="str">
        <f>IF(VLOOKUP(ROW()-492,'Report 1 Detail (571 D)'!$A:$S,12,FALSE)="","",VLOOKUP(ROW()-492,'Report 1 Detail (571 D)'!$A:$S,12,FALSE))</f>
        <v/>
      </c>
      <c r="S756" s="55" t="str">
        <f>IF(VLOOKUP(ROW()-492,'Report 1 Detail (571 D)'!$A:$S,13,FALSE)="","",VLOOKUP(ROW()-492,'Report 1 Detail (571 D)'!$A:$S,13,FALSE))</f>
        <v/>
      </c>
      <c r="T756" s="55" t="str">
        <f>IF(VLOOKUP(ROW()-492,'Report 1 Detail (571 D)'!$A:$S,14,FALSE)="","",VLOOKUP(ROW()-492,'Report 1 Detail (571 D)'!$A:$S,14,FALSE))</f>
        <v/>
      </c>
      <c r="U756" s="55" t="str">
        <f>IF(VLOOKUP(ROW()-492,'Report 1 Detail (571 D)'!$A:$S,15,FALSE)="","",VLOOKUP(ROW()-492,'Report 1 Detail (571 D)'!$A:$S,15,FALSE))</f>
        <v/>
      </c>
      <c r="V756" s="55" t="str">
        <f>IF(VLOOKUP(ROW()-492,'Report 1 Detail (571 D)'!$A:$S,16,FALSE)="","",VLOOKUP(ROW()-492,'Report 1 Detail (571 D)'!$A:$S,16,FALSE))</f>
        <v/>
      </c>
      <c r="W756" s="55" t="str">
        <f>IF(VLOOKUP(ROW()-492,'Report 1 Detail (571 D)'!$A:$S,17,FALSE)="","",VLOOKUP(ROW()-492,'Report 1 Detail (571 D)'!$A:$S,17,FALSE))</f>
        <v/>
      </c>
      <c r="X756" s="104" t="str">
        <f>IF(VLOOKUP(ROW()-492,'Report 1 Detail (571 D)'!$A:$S,18,FALSE)="","",VLOOKUP(ROW()-492,'Report 1 Detail (571 D)'!$A:$S,18,FALSE))</f>
        <v/>
      </c>
      <c r="Y756" s="55" t="str">
        <f>IF(VLOOKUP(ROW()-492,'Report 1 Detail (571 D)'!$A:$S,19,FALSE)="","",VLOOKUP(ROW()-492,'Report 1 Detail (571 D)'!$A:$S,19,FALSE))</f>
        <v/>
      </c>
      <c r="Z756" s="55" t="s">
        <v>81</v>
      </c>
    </row>
    <row r="757" spans="8:26" x14ac:dyDescent="0.25">
      <c r="H757" s="55" t="str">
        <f>IF(VLOOKUP(ROW()-492,'Report 1 Detail (571 D)'!$A:$S,2,FALSE)="","",VLOOKUP(ROW()-492,'Report 1 Detail (571 D)'!$A:$S,2,FALSE))</f>
        <v/>
      </c>
      <c r="I757" s="104" t="str">
        <f>IF(VLOOKUP(ROW()-492,'Report 1 Detail (571 D)'!$A:$S,3,FALSE)="","",VLOOKUP(ROW()-492,'Report 1 Detail (571 D)'!$A:$S,3,FALSE))</f>
        <v/>
      </c>
      <c r="J757" s="55" t="str">
        <f>IF(VLOOKUP(ROW()-492,'Report 1 Detail (571 D)'!$A:$S,4,FALSE)="","",VLOOKUP(ROW()-492,'Report 1 Detail (571 D)'!$A:$S,4,FALSE))</f>
        <v/>
      </c>
      <c r="K757" s="55" t="str">
        <f>IF(VLOOKUP(ROW()-492,'Report 1 Detail (571 D)'!$A:$S,5,FALSE)="","",VLOOKUP(ROW()-492,'Report 1 Detail (571 D)'!$A:$S,5,FALSE))</f>
        <v/>
      </c>
      <c r="L757" s="55" t="str">
        <f>IF(VLOOKUP(ROW()-492,'Report 1 Detail (571 D)'!$A:$S,6,FALSE)="","",VLOOKUP(ROW()-492,'Report 1 Detail (571 D)'!$A:$S,6,FALSE))</f>
        <v/>
      </c>
      <c r="M757" s="55" t="str">
        <f>IF(VLOOKUP(ROW()-492,'Report 1 Detail (571 D)'!$A:$S,7,FALSE)="","",VLOOKUP(ROW()-492,'Report 1 Detail (571 D)'!$A:$S,7,FALSE))</f>
        <v/>
      </c>
      <c r="N757" s="55" t="str">
        <f>IF(VLOOKUP(ROW()-492,'Report 1 Detail (571 D)'!$A:$S,8,FALSE)="","",VLOOKUP(ROW()-492,'Report 1 Detail (571 D)'!$A:$S,8,FALSE))</f>
        <v/>
      </c>
      <c r="O757" s="55" t="str">
        <f>IF(VLOOKUP(ROW()-492,'Report 1 Detail (571 D)'!$A:$S,9,FALSE)="","",VLOOKUP(ROW()-492,'Report 1 Detail (571 D)'!$A:$S,9,FALSE))</f>
        <v/>
      </c>
      <c r="P757" s="55" t="str">
        <f>IF(VLOOKUP(ROW()-492,'Report 1 Detail (571 D)'!$A:$S,10,FALSE)="","",VLOOKUP(ROW()-492,'Report 1 Detail (571 D)'!$A:$S,10,FALSE))</f>
        <v/>
      </c>
      <c r="Q757" s="55" t="str">
        <f>IF(VLOOKUP(ROW()-492,'Report 1 Detail (571 D)'!$A:$S,11,FALSE)="","",VLOOKUP(ROW()-492,'Report 1 Detail (571 D)'!$A:$S,11,FALSE))</f>
        <v/>
      </c>
      <c r="R757" s="55" t="str">
        <f>IF(VLOOKUP(ROW()-492,'Report 1 Detail (571 D)'!$A:$S,12,FALSE)="","",VLOOKUP(ROW()-492,'Report 1 Detail (571 D)'!$A:$S,12,FALSE))</f>
        <v/>
      </c>
      <c r="S757" s="55" t="str">
        <f>IF(VLOOKUP(ROW()-492,'Report 1 Detail (571 D)'!$A:$S,13,FALSE)="","",VLOOKUP(ROW()-492,'Report 1 Detail (571 D)'!$A:$S,13,FALSE))</f>
        <v/>
      </c>
      <c r="T757" s="55" t="str">
        <f>IF(VLOOKUP(ROW()-492,'Report 1 Detail (571 D)'!$A:$S,14,FALSE)="","",VLOOKUP(ROW()-492,'Report 1 Detail (571 D)'!$A:$S,14,FALSE))</f>
        <v/>
      </c>
      <c r="U757" s="55" t="str">
        <f>IF(VLOOKUP(ROW()-492,'Report 1 Detail (571 D)'!$A:$S,15,FALSE)="","",VLOOKUP(ROW()-492,'Report 1 Detail (571 D)'!$A:$S,15,FALSE))</f>
        <v/>
      </c>
      <c r="V757" s="55" t="str">
        <f>IF(VLOOKUP(ROW()-492,'Report 1 Detail (571 D)'!$A:$S,16,FALSE)="","",VLOOKUP(ROW()-492,'Report 1 Detail (571 D)'!$A:$S,16,FALSE))</f>
        <v/>
      </c>
      <c r="W757" s="55" t="str">
        <f>IF(VLOOKUP(ROW()-492,'Report 1 Detail (571 D)'!$A:$S,17,FALSE)="","",VLOOKUP(ROW()-492,'Report 1 Detail (571 D)'!$A:$S,17,FALSE))</f>
        <v/>
      </c>
      <c r="X757" s="104" t="str">
        <f>IF(VLOOKUP(ROW()-492,'Report 1 Detail (571 D)'!$A:$S,18,FALSE)="","",VLOOKUP(ROW()-492,'Report 1 Detail (571 D)'!$A:$S,18,FALSE))</f>
        <v/>
      </c>
      <c r="Y757" s="55" t="str">
        <f>IF(VLOOKUP(ROW()-492,'Report 1 Detail (571 D)'!$A:$S,19,FALSE)="","",VLOOKUP(ROW()-492,'Report 1 Detail (571 D)'!$A:$S,19,FALSE))</f>
        <v/>
      </c>
      <c r="Z757" s="55" t="s">
        <v>81</v>
      </c>
    </row>
    <row r="758" spans="8:26" x14ac:dyDescent="0.25">
      <c r="H758" s="55" t="str">
        <f>IF(VLOOKUP(ROW()-492,'Report 1 Detail (571 D)'!$A:$S,2,FALSE)="","",VLOOKUP(ROW()-492,'Report 1 Detail (571 D)'!$A:$S,2,FALSE))</f>
        <v/>
      </c>
      <c r="I758" s="104" t="str">
        <f>IF(VLOOKUP(ROW()-492,'Report 1 Detail (571 D)'!$A:$S,3,FALSE)="","",VLOOKUP(ROW()-492,'Report 1 Detail (571 D)'!$A:$S,3,FALSE))</f>
        <v/>
      </c>
      <c r="J758" s="55" t="str">
        <f>IF(VLOOKUP(ROW()-492,'Report 1 Detail (571 D)'!$A:$S,4,FALSE)="","",VLOOKUP(ROW()-492,'Report 1 Detail (571 D)'!$A:$S,4,FALSE))</f>
        <v/>
      </c>
      <c r="K758" s="55" t="str">
        <f>IF(VLOOKUP(ROW()-492,'Report 1 Detail (571 D)'!$A:$S,5,FALSE)="","",VLOOKUP(ROW()-492,'Report 1 Detail (571 D)'!$A:$S,5,FALSE))</f>
        <v/>
      </c>
      <c r="L758" s="55" t="str">
        <f>IF(VLOOKUP(ROW()-492,'Report 1 Detail (571 D)'!$A:$S,6,FALSE)="","",VLOOKUP(ROW()-492,'Report 1 Detail (571 D)'!$A:$S,6,FALSE))</f>
        <v/>
      </c>
      <c r="M758" s="55" t="str">
        <f>IF(VLOOKUP(ROW()-492,'Report 1 Detail (571 D)'!$A:$S,7,FALSE)="","",VLOOKUP(ROW()-492,'Report 1 Detail (571 D)'!$A:$S,7,FALSE))</f>
        <v/>
      </c>
      <c r="N758" s="55" t="str">
        <f>IF(VLOOKUP(ROW()-492,'Report 1 Detail (571 D)'!$A:$S,8,FALSE)="","",VLOOKUP(ROW()-492,'Report 1 Detail (571 D)'!$A:$S,8,FALSE))</f>
        <v/>
      </c>
      <c r="O758" s="55" t="str">
        <f>IF(VLOOKUP(ROW()-492,'Report 1 Detail (571 D)'!$A:$S,9,FALSE)="","",VLOOKUP(ROW()-492,'Report 1 Detail (571 D)'!$A:$S,9,FALSE))</f>
        <v/>
      </c>
      <c r="P758" s="55" t="str">
        <f>IF(VLOOKUP(ROW()-492,'Report 1 Detail (571 D)'!$A:$S,10,FALSE)="","",VLOOKUP(ROW()-492,'Report 1 Detail (571 D)'!$A:$S,10,FALSE))</f>
        <v/>
      </c>
      <c r="Q758" s="55" t="str">
        <f>IF(VLOOKUP(ROW()-492,'Report 1 Detail (571 D)'!$A:$S,11,FALSE)="","",VLOOKUP(ROW()-492,'Report 1 Detail (571 D)'!$A:$S,11,FALSE))</f>
        <v/>
      </c>
      <c r="R758" s="55" t="str">
        <f>IF(VLOOKUP(ROW()-492,'Report 1 Detail (571 D)'!$A:$S,12,FALSE)="","",VLOOKUP(ROW()-492,'Report 1 Detail (571 D)'!$A:$S,12,FALSE))</f>
        <v/>
      </c>
      <c r="S758" s="55" t="str">
        <f>IF(VLOOKUP(ROW()-492,'Report 1 Detail (571 D)'!$A:$S,13,FALSE)="","",VLOOKUP(ROW()-492,'Report 1 Detail (571 D)'!$A:$S,13,FALSE))</f>
        <v/>
      </c>
      <c r="T758" s="55" t="str">
        <f>IF(VLOOKUP(ROW()-492,'Report 1 Detail (571 D)'!$A:$S,14,FALSE)="","",VLOOKUP(ROW()-492,'Report 1 Detail (571 D)'!$A:$S,14,FALSE))</f>
        <v/>
      </c>
      <c r="U758" s="55" t="str">
        <f>IF(VLOOKUP(ROW()-492,'Report 1 Detail (571 D)'!$A:$S,15,FALSE)="","",VLOOKUP(ROW()-492,'Report 1 Detail (571 D)'!$A:$S,15,FALSE))</f>
        <v/>
      </c>
      <c r="V758" s="55" t="str">
        <f>IF(VLOOKUP(ROW()-492,'Report 1 Detail (571 D)'!$A:$S,16,FALSE)="","",VLOOKUP(ROW()-492,'Report 1 Detail (571 D)'!$A:$S,16,FALSE))</f>
        <v/>
      </c>
      <c r="W758" s="55" t="str">
        <f>IF(VLOOKUP(ROW()-492,'Report 1 Detail (571 D)'!$A:$S,17,FALSE)="","",VLOOKUP(ROW()-492,'Report 1 Detail (571 D)'!$A:$S,17,FALSE))</f>
        <v/>
      </c>
      <c r="X758" s="104" t="str">
        <f>IF(VLOOKUP(ROW()-492,'Report 1 Detail (571 D)'!$A:$S,18,FALSE)="","",VLOOKUP(ROW()-492,'Report 1 Detail (571 D)'!$A:$S,18,FALSE))</f>
        <v/>
      </c>
      <c r="Y758" s="55" t="str">
        <f>IF(VLOOKUP(ROW()-492,'Report 1 Detail (571 D)'!$A:$S,19,FALSE)="","",VLOOKUP(ROW()-492,'Report 1 Detail (571 D)'!$A:$S,19,FALSE))</f>
        <v/>
      </c>
      <c r="Z758" s="55" t="s">
        <v>81</v>
      </c>
    </row>
    <row r="759" spans="8:26" x14ac:dyDescent="0.25">
      <c r="H759" s="55" t="str">
        <f>IF(VLOOKUP(ROW()-492,'Report 1 Detail (571 D)'!$A:$S,2,FALSE)="","",VLOOKUP(ROW()-492,'Report 1 Detail (571 D)'!$A:$S,2,FALSE))</f>
        <v/>
      </c>
      <c r="I759" s="104" t="str">
        <f>IF(VLOOKUP(ROW()-492,'Report 1 Detail (571 D)'!$A:$S,3,FALSE)="","",VLOOKUP(ROW()-492,'Report 1 Detail (571 D)'!$A:$S,3,FALSE))</f>
        <v/>
      </c>
      <c r="J759" s="55" t="str">
        <f>IF(VLOOKUP(ROW()-492,'Report 1 Detail (571 D)'!$A:$S,4,FALSE)="","",VLOOKUP(ROW()-492,'Report 1 Detail (571 D)'!$A:$S,4,FALSE))</f>
        <v/>
      </c>
      <c r="K759" s="55" t="str">
        <f>IF(VLOOKUP(ROW()-492,'Report 1 Detail (571 D)'!$A:$S,5,FALSE)="","",VLOOKUP(ROW()-492,'Report 1 Detail (571 D)'!$A:$S,5,FALSE))</f>
        <v/>
      </c>
      <c r="L759" s="55" t="str">
        <f>IF(VLOOKUP(ROW()-492,'Report 1 Detail (571 D)'!$A:$S,6,FALSE)="","",VLOOKUP(ROW()-492,'Report 1 Detail (571 D)'!$A:$S,6,FALSE))</f>
        <v/>
      </c>
      <c r="M759" s="55" t="str">
        <f>IF(VLOOKUP(ROW()-492,'Report 1 Detail (571 D)'!$A:$S,7,FALSE)="","",VLOOKUP(ROW()-492,'Report 1 Detail (571 D)'!$A:$S,7,FALSE))</f>
        <v/>
      </c>
      <c r="N759" s="55" t="str">
        <f>IF(VLOOKUP(ROW()-492,'Report 1 Detail (571 D)'!$A:$S,8,FALSE)="","",VLOOKUP(ROW()-492,'Report 1 Detail (571 D)'!$A:$S,8,FALSE))</f>
        <v/>
      </c>
      <c r="O759" s="55" t="str">
        <f>IF(VLOOKUP(ROW()-492,'Report 1 Detail (571 D)'!$A:$S,9,FALSE)="","",VLOOKUP(ROW()-492,'Report 1 Detail (571 D)'!$A:$S,9,FALSE))</f>
        <v/>
      </c>
      <c r="P759" s="55" t="str">
        <f>IF(VLOOKUP(ROW()-492,'Report 1 Detail (571 D)'!$A:$S,10,FALSE)="","",VLOOKUP(ROW()-492,'Report 1 Detail (571 D)'!$A:$S,10,FALSE))</f>
        <v/>
      </c>
      <c r="Q759" s="55" t="str">
        <f>IF(VLOOKUP(ROW()-492,'Report 1 Detail (571 D)'!$A:$S,11,FALSE)="","",VLOOKUP(ROW()-492,'Report 1 Detail (571 D)'!$A:$S,11,FALSE))</f>
        <v/>
      </c>
      <c r="R759" s="55" t="str">
        <f>IF(VLOOKUP(ROW()-492,'Report 1 Detail (571 D)'!$A:$S,12,FALSE)="","",VLOOKUP(ROW()-492,'Report 1 Detail (571 D)'!$A:$S,12,FALSE))</f>
        <v/>
      </c>
      <c r="S759" s="55" t="str">
        <f>IF(VLOOKUP(ROW()-492,'Report 1 Detail (571 D)'!$A:$S,13,FALSE)="","",VLOOKUP(ROW()-492,'Report 1 Detail (571 D)'!$A:$S,13,FALSE))</f>
        <v/>
      </c>
      <c r="T759" s="55" t="str">
        <f>IF(VLOOKUP(ROW()-492,'Report 1 Detail (571 D)'!$A:$S,14,FALSE)="","",VLOOKUP(ROW()-492,'Report 1 Detail (571 D)'!$A:$S,14,FALSE))</f>
        <v/>
      </c>
      <c r="U759" s="55" t="str">
        <f>IF(VLOOKUP(ROW()-492,'Report 1 Detail (571 D)'!$A:$S,15,FALSE)="","",VLOOKUP(ROW()-492,'Report 1 Detail (571 D)'!$A:$S,15,FALSE))</f>
        <v/>
      </c>
      <c r="V759" s="55" t="str">
        <f>IF(VLOOKUP(ROW()-492,'Report 1 Detail (571 D)'!$A:$S,16,FALSE)="","",VLOOKUP(ROW()-492,'Report 1 Detail (571 D)'!$A:$S,16,FALSE))</f>
        <v/>
      </c>
      <c r="W759" s="55" t="str">
        <f>IF(VLOOKUP(ROW()-492,'Report 1 Detail (571 D)'!$A:$S,17,FALSE)="","",VLOOKUP(ROW()-492,'Report 1 Detail (571 D)'!$A:$S,17,FALSE))</f>
        <v/>
      </c>
      <c r="X759" s="104" t="str">
        <f>IF(VLOOKUP(ROW()-492,'Report 1 Detail (571 D)'!$A:$S,18,FALSE)="","",VLOOKUP(ROW()-492,'Report 1 Detail (571 D)'!$A:$S,18,FALSE))</f>
        <v/>
      </c>
      <c r="Y759" s="55" t="str">
        <f>IF(VLOOKUP(ROW()-492,'Report 1 Detail (571 D)'!$A:$S,19,FALSE)="","",VLOOKUP(ROW()-492,'Report 1 Detail (571 D)'!$A:$S,19,FALSE))</f>
        <v/>
      </c>
      <c r="Z759" s="55" t="s">
        <v>81</v>
      </c>
    </row>
    <row r="760" spans="8:26" x14ac:dyDescent="0.25">
      <c r="H760" s="55" t="str">
        <f>IF(VLOOKUP(ROW()-492,'Report 1 Detail (571 D)'!$A:$S,2,FALSE)="","",VLOOKUP(ROW()-492,'Report 1 Detail (571 D)'!$A:$S,2,FALSE))</f>
        <v/>
      </c>
      <c r="I760" s="104" t="str">
        <f>IF(VLOOKUP(ROW()-492,'Report 1 Detail (571 D)'!$A:$S,3,FALSE)="","",VLOOKUP(ROW()-492,'Report 1 Detail (571 D)'!$A:$S,3,FALSE))</f>
        <v/>
      </c>
      <c r="J760" s="55" t="str">
        <f>IF(VLOOKUP(ROW()-492,'Report 1 Detail (571 D)'!$A:$S,4,FALSE)="","",VLOOKUP(ROW()-492,'Report 1 Detail (571 D)'!$A:$S,4,FALSE))</f>
        <v/>
      </c>
      <c r="K760" s="55" t="str">
        <f>IF(VLOOKUP(ROW()-492,'Report 1 Detail (571 D)'!$A:$S,5,FALSE)="","",VLOOKUP(ROW()-492,'Report 1 Detail (571 D)'!$A:$S,5,FALSE))</f>
        <v/>
      </c>
      <c r="L760" s="55" t="str">
        <f>IF(VLOOKUP(ROW()-492,'Report 1 Detail (571 D)'!$A:$S,6,FALSE)="","",VLOOKUP(ROW()-492,'Report 1 Detail (571 D)'!$A:$S,6,FALSE))</f>
        <v/>
      </c>
      <c r="M760" s="55" t="str">
        <f>IF(VLOOKUP(ROW()-492,'Report 1 Detail (571 D)'!$A:$S,7,FALSE)="","",VLOOKUP(ROW()-492,'Report 1 Detail (571 D)'!$A:$S,7,FALSE))</f>
        <v/>
      </c>
      <c r="N760" s="55" t="str">
        <f>IF(VLOOKUP(ROW()-492,'Report 1 Detail (571 D)'!$A:$S,8,FALSE)="","",VLOOKUP(ROW()-492,'Report 1 Detail (571 D)'!$A:$S,8,FALSE))</f>
        <v/>
      </c>
      <c r="O760" s="55" t="str">
        <f>IF(VLOOKUP(ROW()-492,'Report 1 Detail (571 D)'!$A:$S,9,FALSE)="","",VLOOKUP(ROW()-492,'Report 1 Detail (571 D)'!$A:$S,9,FALSE))</f>
        <v/>
      </c>
      <c r="P760" s="55" t="str">
        <f>IF(VLOOKUP(ROW()-492,'Report 1 Detail (571 D)'!$A:$S,10,FALSE)="","",VLOOKUP(ROW()-492,'Report 1 Detail (571 D)'!$A:$S,10,FALSE))</f>
        <v/>
      </c>
      <c r="Q760" s="55" t="str">
        <f>IF(VLOOKUP(ROW()-492,'Report 1 Detail (571 D)'!$A:$S,11,FALSE)="","",VLOOKUP(ROW()-492,'Report 1 Detail (571 D)'!$A:$S,11,FALSE))</f>
        <v/>
      </c>
      <c r="R760" s="55" t="str">
        <f>IF(VLOOKUP(ROW()-492,'Report 1 Detail (571 D)'!$A:$S,12,FALSE)="","",VLOOKUP(ROW()-492,'Report 1 Detail (571 D)'!$A:$S,12,FALSE))</f>
        <v/>
      </c>
      <c r="S760" s="55" t="str">
        <f>IF(VLOOKUP(ROW()-492,'Report 1 Detail (571 D)'!$A:$S,13,FALSE)="","",VLOOKUP(ROW()-492,'Report 1 Detail (571 D)'!$A:$S,13,FALSE))</f>
        <v/>
      </c>
      <c r="T760" s="55" t="str">
        <f>IF(VLOOKUP(ROW()-492,'Report 1 Detail (571 D)'!$A:$S,14,FALSE)="","",VLOOKUP(ROW()-492,'Report 1 Detail (571 D)'!$A:$S,14,FALSE))</f>
        <v/>
      </c>
      <c r="U760" s="55" t="str">
        <f>IF(VLOOKUP(ROW()-492,'Report 1 Detail (571 D)'!$A:$S,15,FALSE)="","",VLOOKUP(ROW()-492,'Report 1 Detail (571 D)'!$A:$S,15,FALSE))</f>
        <v/>
      </c>
      <c r="V760" s="55" t="str">
        <f>IF(VLOOKUP(ROW()-492,'Report 1 Detail (571 D)'!$A:$S,16,FALSE)="","",VLOOKUP(ROW()-492,'Report 1 Detail (571 D)'!$A:$S,16,FALSE))</f>
        <v/>
      </c>
      <c r="W760" s="55" t="str">
        <f>IF(VLOOKUP(ROW()-492,'Report 1 Detail (571 D)'!$A:$S,17,FALSE)="","",VLOOKUP(ROW()-492,'Report 1 Detail (571 D)'!$A:$S,17,FALSE))</f>
        <v/>
      </c>
      <c r="X760" s="104" t="str">
        <f>IF(VLOOKUP(ROW()-492,'Report 1 Detail (571 D)'!$A:$S,18,FALSE)="","",VLOOKUP(ROW()-492,'Report 1 Detail (571 D)'!$A:$S,18,FALSE))</f>
        <v/>
      </c>
      <c r="Y760" s="55" t="str">
        <f>IF(VLOOKUP(ROW()-492,'Report 1 Detail (571 D)'!$A:$S,19,FALSE)="","",VLOOKUP(ROW()-492,'Report 1 Detail (571 D)'!$A:$S,19,FALSE))</f>
        <v/>
      </c>
      <c r="Z760" s="55" t="s">
        <v>81</v>
      </c>
    </row>
    <row r="761" spans="8:26" x14ac:dyDescent="0.25">
      <c r="H761" s="55" t="str">
        <f>IF(VLOOKUP(ROW()-492,'Report 1 Detail (571 D)'!$A:$S,2,FALSE)="","",VLOOKUP(ROW()-492,'Report 1 Detail (571 D)'!$A:$S,2,FALSE))</f>
        <v/>
      </c>
      <c r="I761" s="104" t="str">
        <f>IF(VLOOKUP(ROW()-492,'Report 1 Detail (571 D)'!$A:$S,3,FALSE)="","",VLOOKUP(ROW()-492,'Report 1 Detail (571 D)'!$A:$S,3,FALSE))</f>
        <v/>
      </c>
      <c r="J761" s="55" t="str">
        <f>IF(VLOOKUP(ROW()-492,'Report 1 Detail (571 D)'!$A:$S,4,FALSE)="","",VLOOKUP(ROW()-492,'Report 1 Detail (571 D)'!$A:$S,4,FALSE))</f>
        <v/>
      </c>
      <c r="K761" s="55" t="str">
        <f>IF(VLOOKUP(ROW()-492,'Report 1 Detail (571 D)'!$A:$S,5,FALSE)="","",VLOOKUP(ROW()-492,'Report 1 Detail (571 D)'!$A:$S,5,FALSE))</f>
        <v/>
      </c>
      <c r="L761" s="55" t="str">
        <f>IF(VLOOKUP(ROW()-492,'Report 1 Detail (571 D)'!$A:$S,6,FALSE)="","",VLOOKUP(ROW()-492,'Report 1 Detail (571 D)'!$A:$S,6,FALSE))</f>
        <v/>
      </c>
      <c r="M761" s="55" t="str">
        <f>IF(VLOOKUP(ROW()-492,'Report 1 Detail (571 D)'!$A:$S,7,FALSE)="","",VLOOKUP(ROW()-492,'Report 1 Detail (571 D)'!$A:$S,7,FALSE))</f>
        <v/>
      </c>
      <c r="N761" s="55" t="str">
        <f>IF(VLOOKUP(ROW()-492,'Report 1 Detail (571 D)'!$A:$S,8,FALSE)="","",VLOOKUP(ROW()-492,'Report 1 Detail (571 D)'!$A:$S,8,FALSE))</f>
        <v/>
      </c>
      <c r="O761" s="55" t="str">
        <f>IF(VLOOKUP(ROW()-492,'Report 1 Detail (571 D)'!$A:$S,9,FALSE)="","",VLOOKUP(ROW()-492,'Report 1 Detail (571 D)'!$A:$S,9,FALSE))</f>
        <v/>
      </c>
      <c r="P761" s="55" t="str">
        <f>IF(VLOOKUP(ROW()-492,'Report 1 Detail (571 D)'!$A:$S,10,FALSE)="","",VLOOKUP(ROW()-492,'Report 1 Detail (571 D)'!$A:$S,10,FALSE))</f>
        <v/>
      </c>
      <c r="Q761" s="55" t="str">
        <f>IF(VLOOKUP(ROW()-492,'Report 1 Detail (571 D)'!$A:$S,11,FALSE)="","",VLOOKUP(ROW()-492,'Report 1 Detail (571 D)'!$A:$S,11,FALSE))</f>
        <v/>
      </c>
      <c r="R761" s="55" t="str">
        <f>IF(VLOOKUP(ROW()-492,'Report 1 Detail (571 D)'!$A:$S,12,FALSE)="","",VLOOKUP(ROW()-492,'Report 1 Detail (571 D)'!$A:$S,12,FALSE))</f>
        <v/>
      </c>
      <c r="S761" s="55" t="str">
        <f>IF(VLOOKUP(ROW()-492,'Report 1 Detail (571 D)'!$A:$S,13,FALSE)="","",VLOOKUP(ROW()-492,'Report 1 Detail (571 D)'!$A:$S,13,FALSE))</f>
        <v/>
      </c>
      <c r="T761" s="55" t="str">
        <f>IF(VLOOKUP(ROW()-492,'Report 1 Detail (571 D)'!$A:$S,14,FALSE)="","",VLOOKUP(ROW()-492,'Report 1 Detail (571 D)'!$A:$S,14,FALSE))</f>
        <v/>
      </c>
      <c r="U761" s="55" t="str">
        <f>IF(VLOOKUP(ROW()-492,'Report 1 Detail (571 D)'!$A:$S,15,FALSE)="","",VLOOKUP(ROW()-492,'Report 1 Detail (571 D)'!$A:$S,15,FALSE))</f>
        <v/>
      </c>
      <c r="V761" s="55" t="str">
        <f>IF(VLOOKUP(ROW()-492,'Report 1 Detail (571 D)'!$A:$S,16,FALSE)="","",VLOOKUP(ROW()-492,'Report 1 Detail (571 D)'!$A:$S,16,FALSE))</f>
        <v/>
      </c>
      <c r="W761" s="55" t="str">
        <f>IF(VLOOKUP(ROW()-492,'Report 1 Detail (571 D)'!$A:$S,17,FALSE)="","",VLOOKUP(ROW()-492,'Report 1 Detail (571 D)'!$A:$S,17,FALSE))</f>
        <v/>
      </c>
      <c r="X761" s="104" t="str">
        <f>IF(VLOOKUP(ROW()-492,'Report 1 Detail (571 D)'!$A:$S,18,FALSE)="","",VLOOKUP(ROW()-492,'Report 1 Detail (571 D)'!$A:$S,18,FALSE))</f>
        <v/>
      </c>
      <c r="Y761" s="55" t="str">
        <f>IF(VLOOKUP(ROW()-492,'Report 1 Detail (571 D)'!$A:$S,19,FALSE)="","",VLOOKUP(ROW()-492,'Report 1 Detail (571 D)'!$A:$S,19,FALSE))</f>
        <v/>
      </c>
      <c r="Z761" s="55" t="s">
        <v>81</v>
      </c>
    </row>
    <row r="762" spans="8:26" x14ac:dyDescent="0.25">
      <c r="H762" s="55" t="str">
        <f>IF(VLOOKUP(ROW()-492,'Report 1 Detail (571 D)'!$A:$S,2,FALSE)="","",VLOOKUP(ROW()-492,'Report 1 Detail (571 D)'!$A:$S,2,FALSE))</f>
        <v/>
      </c>
      <c r="I762" s="104" t="str">
        <f>IF(VLOOKUP(ROW()-492,'Report 1 Detail (571 D)'!$A:$S,3,FALSE)="","",VLOOKUP(ROW()-492,'Report 1 Detail (571 D)'!$A:$S,3,FALSE))</f>
        <v/>
      </c>
      <c r="J762" s="55" t="str">
        <f>IF(VLOOKUP(ROW()-492,'Report 1 Detail (571 D)'!$A:$S,4,FALSE)="","",VLOOKUP(ROW()-492,'Report 1 Detail (571 D)'!$A:$S,4,FALSE))</f>
        <v/>
      </c>
      <c r="K762" s="55" t="str">
        <f>IF(VLOOKUP(ROW()-492,'Report 1 Detail (571 D)'!$A:$S,5,FALSE)="","",VLOOKUP(ROW()-492,'Report 1 Detail (571 D)'!$A:$S,5,FALSE))</f>
        <v/>
      </c>
      <c r="L762" s="55" t="str">
        <f>IF(VLOOKUP(ROW()-492,'Report 1 Detail (571 D)'!$A:$S,6,FALSE)="","",VLOOKUP(ROW()-492,'Report 1 Detail (571 D)'!$A:$S,6,FALSE))</f>
        <v/>
      </c>
      <c r="M762" s="55" t="str">
        <f>IF(VLOOKUP(ROW()-492,'Report 1 Detail (571 D)'!$A:$S,7,FALSE)="","",VLOOKUP(ROW()-492,'Report 1 Detail (571 D)'!$A:$S,7,FALSE))</f>
        <v/>
      </c>
      <c r="N762" s="55" t="str">
        <f>IF(VLOOKUP(ROW()-492,'Report 1 Detail (571 D)'!$A:$S,8,FALSE)="","",VLOOKUP(ROW()-492,'Report 1 Detail (571 D)'!$A:$S,8,FALSE))</f>
        <v/>
      </c>
      <c r="O762" s="55" t="str">
        <f>IF(VLOOKUP(ROW()-492,'Report 1 Detail (571 D)'!$A:$S,9,FALSE)="","",VLOOKUP(ROW()-492,'Report 1 Detail (571 D)'!$A:$S,9,FALSE))</f>
        <v/>
      </c>
      <c r="P762" s="55" t="str">
        <f>IF(VLOOKUP(ROW()-492,'Report 1 Detail (571 D)'!$A:$S,10,FALSE)="","",VLOOKUP(ROW()-492,'Report 1 Detail (571 D)'!$A:$S,10,FALSE))</f>
        <v/>
      </c>
      <c r="Q762" s="55" t="str">
        <f>IF(VLOOKUP(ROW()-492,'Report 1 Detail (571 D)'!$A:$S,11,FALSE)="","",VLOOKUP(ROW()-492,'Report 1 Detail (571 D)'!$A:$S,11,FALSE))</f>
        <v/>
      </c>
      <c r="R762" s="55" t="str">
        <f>IF(VLOOKUP(ROW()-492,'Report 1 Detail (571 D)'!$A:$S,12,FALSE)="","",VLOOKUP(ROW()-492,'Report 1 Detail (571 D)'!$A:$S,12,FALSE))</f>
        <v/>
      </c>
      <c r="S762" s="55" t="str">
        <f>IF(VLOOKUP(ROW()-492,'Report 1 Detail (571 D)'!$A:$S,13,FALSE)="","",VLOOKUP(ROW()-492,'Report 1 Detail (571 D)'!$A:$S,13,FALSE))</f>
        <v/>
      </c>
      <c r="T762" s="55" t="str">
        <f>IF(VLOOKUP(ROW()-492,'Report 1 Detail (571 D)'!$A:$S,14,FALSE)="","",VLOOKUP(ROW()-492,'Report 1 Detail (571 D)'!$A:$S,14,FALSE))</f>
        <v/>
      </c>
      <c r="U762" s="55" t="str">
        <f>IF(VLOOKUP(ROW()-492,'Report 1 Detail (571 D)'!$A:$S,15,FALSE)="","",VLOOKUP(ROW()-492,'Report 1 Detail (571 D)'!$A:$S,15,FALSE))</f>
        <v/>
      </c>
      <c r="V762" s="55" t="str">
        <f>IF(VLOOKUP(ROW()-492,'Report 1 Detail (571 D)'!$A:$S,16,FALSE)="","",VLOOKUP(ROW()-492,'Report 1 Detail (571 D)'!$A:$S,16,FALSE))</f>
        <v/>
      </c>
      <c r="W762" s="55" t="str">
        <f>IF(VLOOKUP(ROW()-492,'Report 1 Detail (571 D)'!$A:$S,17,FALSE)="","",VLOOKUP(ROW()-492,'Report 1 Detail (571 D)'!$A:$S,17,FALSE))</f>
        <v/>
      </c>
      <c r="X762" s="104" t="str">
        <f>IF(VLOOKUP(ROW()-492,'Report 1 Detail (571 D)'!$A:$S,18,FALSE)="","",VLOOKUP(ROW()-492,'Report 1 Detail (571 D)'!$A:$S,18,FALSE))</f>
        <v/>
      </c>
      <c r="Y762" s="55" t="str">
        <f>IF(VLOOKUP(ROW()-492,'Report 1 Detail (571 D)'!$A:$S,19,FALSE)="","",VLOOKUP(ROW()-492,'Report 1 Detail (571 D)'!$A:$S,19,FALSE))</f>
        <v/>
      </c>
      <c r="Z762" s="55" t="s">
        <v>81</v>
      </c>
    </row>
    <row r="763" spans="8:26" x14ac:dyDescent="0.25">
      <c r="H763" s="55" t="str">
        <f>IF(VLOOKUP(ROW()-492,'Report 1 Detail (571 D)'!$A:$S,2,FALSE)="","",VLOOKUP(ROW()-492,'Report 1 Detail (571 D)'!$A:$S,2,FALSE))</f>
        <v/>
      </c>
      <c r="I763" s="104" t="str">
        <f>IF(VLOOKUP(ROW()-492,'Report 1 Detail (571 D)'!$A:$S,3,FALSE)="","",VLOOKUP(ROW()-492,'Report 1 Detail (571 D)'!$A:$S,3,FALSE))</f>
        <v/>
      </c>
      <c r="J763" s="55" t="str">
        <f>IF(VLOOKUP(ROW()-492,'Report 1 Detail (571 D)'!$A:$S,4,FALSE)="","",VLOOKUP(ROW()-492,'Report 1 Detail (571 D)'!$A:$S,4,FALSE))</f>
        <v/>
      </c>
      <c r="K763" s="55" t="str">
        <f>IF(VLOOKUP(ROW()-492,'Report 1 Detail (571 D)'!$A:$S,5,FALSE)="","",VLOOKUP(ROW()-492,'Report 1 Detail (571 D)'!$A:$S,5,FALSE))</f>
        <v/>
      </c>
      <c r="L763" s="55" t="str">
        <f>IF(VLOOKUP(ROW()-492,'Report 1 Detail (571 D)'!$A:$S,6,FALSE)="","",VLOOKUP(ROW()-492,'Report 1 Detail (571 D)'!$A:$S,6,FALSE))</f>
        <v/>
      </c>
      <c r="M763" s="55" t="str">
        <f>IF(VLOOKUP(ROW()-492,'Report 1 Detail (571 D)'!$A:$S,7,FALSE)="","",VLOOKUP(ROW()-492,'Report 1 Detail (571 D)'!$A:$S,7,FALSE))</f>
        <v/>
      </c>
      <c r="N763" s="55" t="str">
        <f>IF(VLOOKUP(ROW()-492,'Report 1 Detail (571 D)'!$A:$S,8,FALSE)="","",VLOOKUP(ROW()-492,'Report 1 Detail (571 D)'!$A:$S,8,FALSE))</f>
        <v/>
      </c>
      <c r="O763" s="55" t="str">
        <f>IF(VLOOKUP(ROW()-492,'Report 1 Detail (571 D)'!$A:$S,9,FALSE)="","",VLOOKUP(ROW()-492,'Report 1 Detail (571 D)'!$A:$S,9,FALSE))</f>
        <v/>
      </c>
      <c r="P763" s="55" t="str">
        <f>IF(VLOOKUP(ROW()-492,'Report 1 Detail (571 D)'!$A:$S,10,FALSE)="","",VLOOKUP(ROW()-492,'Report 1 Detail (571 D)'!$A:$S,10,FALSE))</f>
        <v/>
      </c>
      <c r="Q763" s="55" t="str">
        <f>IF(VLOOKUP(ROW()-492,'Report 1 Detail (571 D)'!$A:$S,11,FALSE)="","",VLOOKUP(ROW()-492,'Report 1 Detail (571 D)'!$A:$S,11,FALSE))</f>
        <v/>
      </c>
      <c r="R763" s="55" t="str">
        <f>IF(VLOOKUP(ROW()-492,'Report 1 Detail (571 D)'!$A:$S,12,FALSE)="","",VLOOKUP(ROW()-492,'Report 1 Detail (571 D)'!$A:$S,12,FALSE))</f>
        <v/>
      </c>
      <c r="S763" s="55" t="str">
        <f>IF(VLOOKUP(ROW()-492,'Report 1 Detail (571 D)'!$A:$S,13,FALSE)="","",VLOOKUP(ROW()-492,'Report 1 Detail (571 D)'!$A:$S,13,FALSE))</f>
        <v/>
      </c>
      <c r="T763" s="55" t="str">
        <f>IF(VLOOKUP(ROW()-492,'Report 1 Detail (571 D)'!$A:$S,14,FALSE)="","",VLOOKUP(ROW()-492,'Report 1 Detail (571 D)'!$A:$S,14,FALSE))</f>
        <v/>
      </c>
      <c r="U763" s="55" t="str">
        <f>IF(VLOOKUP(ROW()-492,'Report 1 Detail (571 D)'!$A:$S,15,FALSE)="","",VLOOKUP(ROW()-492,'Report 1 Detail (571 D)'!$A:$S,15,FALSE))</f>
        <v/>
      </c>
      <c r="V763" s="55" t="str">
        <f>IF(VLOOKUP(ROW()-492,'Report 1 Detail (571 D)'!$A:$S,16,FALSE)="","",VLOOKUP(ROW()-492,'Report 1 Detail (571 D)'!$A:$S,16,FALSE))</f>
        <v/>
      </c>
      <c r="W763" s="55" t="str">
        <f>IF(VLOOKUP(ROW()-492,'Report 1 Detail (571 D)'!$A:$S,17,FALSE)="","",VLOOKUP(ROW()-492,'Report 1 Detail (571 D)'!$A:$S,17,FALSE))</f>
        <v/>
      </c>
      <c r="X763" s="104" t="str">
        <f>IF(VLOOKUP(ROW()-492,'Report 1 Detail (571 D)'!$A:$S,18,FALSE)="","",VLOOKUP(ROW()-492,'Report 1 Detail (571 D)'!$A:$S,18,FALSE))</f>
        <v/>
      </c>
      <c r="Y763" s="55" t="str">
        <f>IF(VLOOKUP(ROW()-492,'Report 1 Detail (571 D)'!$A:$S,19,FALSE)="","",VLOOKUP(ROW()-492,'Report 1 Detail (571 D)'!$A:$S,19,FALSE))</f>
        <v/>
      </c>
      <c r="Z763" s="55" t="s">
        <v>81</v>
      </c>
    </row>
    <row r="764" spans="8:26" x14ac:dyDescent="0.25">
      <c r="H764" s="55" t="str">
        <f>IF(VLOOKUP(ROW()-492,'Report 1 Detail (571 D)'!$A:$S,2,FALSE)="","",VLOOKUP(ROW()-492,'Report 1 Detail (571 D)'!$A:$S,2,FALSE))</f>
        <v/>
      </c>
      <c r="I764" s="104" t="str">
        <f>IF(VLOOKUP(ROW()-492,'Report 1 Detail (571 D)'!$A:$S,3,FALSE)="","",VLOOKUP(ROW()-492,'Report 1 Detail (571 D)'!$A:$S,3,FALSE))</f>
        <v/>
      </c>
      <c r="J764" s="55" t="str">
        <f>IF(VLOOKUP(ROW()-492,'Report 1 Detail (571 D)'!$A:$S,4,FALSE)="","",VLOOKUP(ROW()-492,'Report 1 Detail (571 D)'!$A:$S,4,FALSE))</f>
        <v/>
      </c>
      <c r="K764" s="55" t="str">
        <f>IF(VLOOKUP(ROW()-492,'Report 1 Detail (571 D)'!$A:$S,5,FALSE)="","",VLOOKUP(ROW()-492,'Report 1 Detail (571 D)'!$A:$S,5,FALSE))</f>
        <v/>
      </c>
      <c r="L764" s="55" t="str">
        <f>IF(VLOOKUP(ROW()-492,'Report 1 Detail (571 D)'!$A:$S,6,FALSE)="","",VLOOKUP(ROW()-492,'Report 1 Detail (571 D)'!$A:$S,6,FALSE))</f>
        <v/>
      </c>
      <c r="M764" s="55" t="str">
        <f>IF(VLOOKUP(ROW()-492,'Report 1 Detail (571 D)'!$A:$S,7,FALSE)="","",VLOOKUP(ROW()-492,'Report 1 Detail (571 D)'!$A:$S,7,FALSE))</f>
        <v/>
      </c>
      <c r="N764" s="55" t="str">
        <f>IF(VLOOKUP(ROW()-492,'Report 1 Detail (571 D)'!$A:$S,8,FALSE)="","",VLOOKUP(ROW()-492,'Report 1 Detail (571 D)'!$A:$S,8,FALSE))</f>
        <v/>
      </c>
      <c r="O764" s="55" t="str">
        <f>IF(VLOOKUP(ROW()-492,'Report 1 Detail (571 D)'!$A:$S,9,FALSE)="","",VLOOKUP(ROW()-492,'Report 1 Detail (571 D)'!$A:$S,9,FALSE))</f>
        <v/>
      </c>
      <c r="P764" s="55" t="str">
        <f>IF(VLOOKUP(ROW()-492,'Report 1 Detail (571 D)'!$A:$S,10,FALSE)="","",VLOOKUP(ROW()-492,'Report 1 Detail (571 D)'!$A:$S,10,FALSE))</f>
        <v/>
      </c>
      <c r="Q764" s="55" t="str">
        <f>IF(VLOOKUP(ROW()-492,'Report 1 Detail (571 D)'!$A:$S,11,FALSE)="","",VLOOKUP(ROW()-492,'Report 1 Detail (571 D)'!$A:$S,11,FALSE))</f>
        <v/>
      </c>
      <c r="R764" s="55" t="str">
        <f>IF(VLOOKUP(ROW()-492,'Report 1 Detail (571 D)'!$A:$S,12,FALSE)="","",VLOOKUP(ROW()-492,'Report 1 Detail (571 D)'!$A:$S,12,FALSE))</f>
        <v/>
      </c>
      <c r="S764" s="55" t="str">
        <f>IF(VLOOKUP(ROW()-492,'Report 1 Detail (571 D)'!$A:$S,13,FALSE)="","",VLOOKUP(ROW()-492,'Report 1 Detail (571 D)'!$A:$S,13,FALSE))</f>
        <v/>
      </c>
      <c r="T764" s="55" t="str">
        <f>IF(VLOOKUP(ROW()-492,'Report 1 Detail (571 D)'!$A:$S,14,FALSE)="","",VLOOKUP(ROW()-492,'Report 1 Detail (571 D)'!$A:$S,14,FALSE))</f>
        <v/>
      </c>
      <c r="U764" s="55" t="str">
        <f>IF(VLOOKUP(ROW()-492,'Report 1 Detail (571 D)'!$A:$S,15,FALSE)="","",VLOOKUP(ROW()-492,'Report 1 Detail (571 D)'!$A:$S,15,FALSE))</f>
        <v/>
      </c>
      <c r="V764" s="55" t="str">
        <f>IF(VLOOKUP(ROW()-492,'Report 1 Detail (571 D)'!$A:$S,16,FALSE)="","",VLOOKUP(ROW()-492,'Report 1 Detail (571 D)'!$A:$S,16,FALSE))</f>
        <v/>
      </c>
      <c r="W764" s="55" t="str">
        <f>IF(VLOOKUP(ROW()-492,'Report 1 Detail (571 D)'!$A:$S,17,FALSE)="","",VLOOKUP(ROW()-492,'Report 1 Detail (571 D)'!$A:$S,17,FALSE))</f>
        <v/>
      </c>
      <c r="X764" s="104" t="str">
        <f>IF(VLOOKUP(ROW()-492,'Report 1 Detail (571 D)'!$A:$S,18,FALSE)="","",VLOOKUP(ROW()-492,'Report 1 Detail (571 D)'!$A:$S,18,FALSE))</f>
        <v/>
      </c>
      <c r="Y764" s="55" t="str">
        <f>IF(VLOOKUP(ROW()-492,'Report 1 Detail (571 D)'!$A:$S,19,FALSE)="","",VLOOKUP(ROW()-492,'Report 1 Detail (571 D)'!$A:$S,19,FALSE))</f>
        <v/>
      </c>
      <c r="Z764" s="55" t="s">
        <v>81</v>
      </c>
    </row>
    <row r="765" spans="8:26" x14ac:dyDescent="0.25">
      <c r="H765" s="55" t="str">
        <f>IF(VLOOKUP(ROW()-492,'Report 1 Detail (571 D)'!$A:$S,2,FALSE)="","",VLOOKUP(ROW()-492,'Report 1 Detail (571 D)'!$A:$S,2,FALSE))</f>
        <v/>
      </c>
      <c r="I765" s="104" t="str">
        <f>IF(VLOOKUP(ROW()-492,'Report 1 Detail (571 D)'!$A:$S,3,FALSE)="","",VLOOKUP(ROW()-492,'Report 1 Detail (571 D)'!$A:$S,3,FALSE))</f>
        <v/>
      </c>
      <c r="J765" s="55" t="str">
        <f>IF(VLOOKUP(ROW()-492,'Report 1 Detail (571 D)'!$A:$S,4,FALSE)="","",VLOOKUP(ROW()-492,'Report 1 Detail (571 D)'!$A:$S,4,FALSE))</f>
        <v/>
      </c>
      <c r="K765" s="55" t="str">
        <f>IF(VLOOKUP(ROW()-492,'Report 1 Detail (571 D)'!$A:$S,5,FALSE)="","",VLOOKUP(ROW()-492,'Report 1 Detail (571 D)'!$A:$S,5,FALSE))</f>
        <v/>
      </c>
      <c r="L765" s="55" t="str">
        <f>IF(VLOOKUP(ROW()-492,'Report 1 Detail (571 D)'!$A:$S,6,FALSE)="","",VLOOKUP(ROW()-492,'Report 1 Detail (571 D)'!$A:$S,6,FALSE))</f>
        <v/>
      </c>
      <c r="M765" s="55" t="str">
        <f>IF(VLOOKUP(ROW()-492,'Report 1 Detail (571 D)'!$A:$S,7,FALSE)="","",VLOOKUP(ROW()-492,'Report 1 Detail (571 D)'!$A:$S,7,FALSE))</f>
        <v/>
      </c>
      <c r="N765" s="55" t="str">
        <f>IF(VLOOKUP(ROW()-492,'Report 1 Detail (571 D)'!$A:$S,8,FALSE)="","",VLOOKUP(ROW()-492,'Report 1 Detail (571 D)'!$A:$S,8,FALSE))</f>
        <v/>
      </c>
      <c r="O765" s="55" t="str">
        <f>IF(VLOOKUP(ROW()-492,'Report 1 Detail (571 D)'!$A:$S,9,FALSE)="","",VLOOKUP(ROW()-492,'Report 1 Detail (571 D)'!$A:$S,9,FALSE))</f>
        <v/>
      </c>
      <c r="P765" s="55" t="str">
        <f>IF(VLOOKUP(ROW()-492,'Report 1 Detail (571 D)'!$A:$S,10,FALSE)="","",VLOOKUP(ROW()-492,'Report 1 Detail (571 D)'!$A:$S,10,FALSE))</f>
        <v/>
      </c>
      <c r="Q765" s="55" t="str">
        <f>IF(VLOOKUP(ROW()-492,'Report 1 Detail (571 D)'!$A:$S,11,FALSE)="","",VLOOKUP(ROW()-492,'Report 1 Detail (571 D)'!$A:$S,11,FALSE))</f>
        <v/>
      </c>
      <c r="R765" s="55" t="str">
        <f>IF(VLOOKUP(ROW()-492,'Report 1 Detail (571 D)'!$A:$S,12,FALSE)="","",VLOOKUP(ROW()-492,'Report 1 Detail (571 D)'!$A:$S,12,FALSE))</f>
        <v/>
      </c>
      <c r="S765" s="55" t="str">
        <f>IF(VLOOKUP(ROW()-492,'Report 1 Detail (571 D)'!$A:$S,13,FALSE)="","",VLOOKUP(ROW()-492,'Report 1 Detail (571 D)'!$A:$S,13,FALSE))</f>
        <v/>
      </c>
      <c r="T765" s="55" t="str">
        <f>IF(VLOOKUP(ROW()-492,'Report 1 Detail (571 D)'!$A:$S,14,FALSE)="","",VLOOKUP(ROW()-492,'Report 1 Detail (571 D)'!$A:$S,14,FALSE))</f>
        <v/>
      </c>
      <c r="U765" s="55" t="str">
        <f>IF(VLOOKUP(ROW()-492,'Report 1 Detail (571 D)'!$A:$S,15,FALSE)="","",VLOOKUP(ROW()-492,'Report 1 Detail (571 D)'!$A:$S,15,FALSE))</f>
        <v/>
      </c>
      <c r="V765" s="55" t="str">
        <f>IF(VLOOKUP(ROW()-492,'Report 1 Detail (571 D)'!$A:$S,16,FALSE)="","",VLOOKUP(ROW()-492,'Report 1 Detail (571 D)'!$A:$S,16,FALSE))</f>
        <v/>
      </c>
      <c r="W765" s="55" t="str">
        <f>IF(VLOOKUP(ROW()-492,'Report 1 Detail (571 D)'!$A:$S,17,FALSE)="","",VLOOKUP(ROW()-492,'Report 1 Detail (571 D)'!$A:$S,17,FALSE))</f>
        <v/>
      </c>
      <c r="X765" s="104" t="str">
        <f>IF(VLOOKUP(ROW()-492,'Report 1 Detail (571 D)'!$A:$S,18,FALSE)="","",VLOOKUP(ROW()-492,'Report 1 Detail (571 D)'!$A:$S,18,FALSE))</f>
        <v/>
      </c>
      <c r="Y765" s="55" t="str">
        <f>IF(VLOOKUP(ROW()-492,'Report 1 Detail (571 D)'!$A:$S,19,FALSE)="","",VLOOKUP(ROW()-492,'Report 1 Detail (571 D)'!$A:$S,19,FALSE))</f>
        <v/>
      </c>
      <c r="Z765" s="55" t="s">
        <v>81</v>
      </c>
    </row>
    <row r="766" spans="8:26" x14ac:dyDescent="0.25">
      <c r="H766" s="55" t="str">
        <f>IF(VLOOKUP(ROW()-492,'Report 1 Detail (571 D)'!$A:$S,2,FALSE)="","",VLOOKUP(ROW()-492,'Report 1 Detail (571 D)'!$A:$S,2,FALSE))</f>
        <v/>
      </c>
      <c r="I766" s="104" t="str">
        <f>IF(VLOOKUP(ROW()-492,'Report 1 Detail (571 D)'!$A:$S,3,FALSE)="","",VLOOKUP(ROW()-492,'Report 1 Detail (571 D)'!$A:$S,3,FALSE))</f>
        <v/>
      </c>
      <c r="J766" s="55" t="str">
        <f>IF(VLOOKUP(ROW()-492,'Report 1 Detail (571 D)'!$A:$S,4,FALSE)="","",VLOOKUP(ROW()-492,'Report 1 Detail (571 D)'!$A:$S,4,FALSE))</f>
        <v/>
      </c>
      <c r="K766" s="55" t="str">
        <f>IF(VLOOKUP(ROW()-492,'Report 1 Detail (571 D)'!$A:$S,5,FALSE)="","",VLOOKUP(ROW()-492,'Report 1 Detail (571 D)'!$A:$S,5,FALSE))</f>
        <v/>
      </c>
      <c r="L766" s="55" t="str">
        <f>IF(VLOOKUP(ROW()-492,'Report 1 Detail (571 D)'!$A:$S,6,FALSE)="","",VLOOKUP(ROW()-492,'Report 1 Detail (571 D)'!$A:$S,6,FALSE))</f>
        <v/>
      </c>
      <c r="M766" s="55" t="str">
        <f>IF(VLOOKUP(ROW()-492,'Report 1 Detail (571 D)'!$A:$S,7,FALSE)="","",VLOOKUP(ROW()-492,'Report 1 Detail (571 D)'!$A:$S,7,FALSE))</f>
        <v/>
      </c>
      <c r="N766" s="55" t="str">
        <f>IF(VLOOKUP(ROW()-492,'Report 1 Detail (571 D)'!$A:$S,8,FALSE)="","",VLOOKUP(ROW()-492,'Report 1 Detail (571 D)'!$A:$S,8,FALSE))</f>
        <v/>
      </c>
      <c r="O766" s="55" t="str">
        <f>IF(VLOOKUP(ROW()-492,'Report 1 Detail (571 D)'!$A:$S,9,FALSE)="","",VLOOKUP(ROW()-492,'Report 1 Detail (571 D)'!$A:$S,9,FALSE))</f>
        <v/>
      </c>
      <c r="P766" s="55" t="str">
        <f>IF(VLOOKUP(ROW()-492,'Report 1 Detail (571 D)'!$A:$S,10,FALSE)="","",VLOOKUP(ROW()-492,'Report 1 Detail (571 D)'!$A:$S,10,FALSE))</f>
        <v/>
      </c>
      <c r="Q766" s="55" t="str">
        <f>IF(VLOOKUP(ROW()-492,'Report 1 Detail (571 D)'!$A:$S,11,FALSE)="","",VLOOKUP(ROW()-492,'Report 1 Detail (571 D)'!$A:$S,11,FALSE))</f>
        <v/>
      </c>
      <c r="R766" s="55" t="str">
        <f>IF(VLOOKUP(ROW()-492,'Report 1 Detail (571 D)'!$A:$S,12,FALSE)="","",VLOOKUP(ROW()-492,'Report 1 Detail (571 D)'!$A:$S,12,FALSE))</f>
        <v/>
      </c>
      <c r="S766" s="55" t="str">
        <f>IF(VLOOKUP(ROW()-492,'Report 1 Detail (571 D)'!$A:$S,13,FALSE)="","",VLOOKUP(ROW()-492,'Report 1 Detail (571 D)'!$A:$S,13,FALSE))</f>
        <v/>
      </c>
      <c r="T766" s="55" t="str">
        <f>IF(VLOOKUP(ROW()-492,'Report 1 Detail (571 D)'!$A:$S,14,FALSE)="","",VLOOKUP(ROW()-492,'Report 1 Detail (571 D)'!$A:$S,14,FALSE))</f>
        <v/>
      </c>
      <c r="U766" s="55" t="str">
        <f>IF(VLOOKUP(ROW()-492,'Report 1 Detail (571 D)'!$A:$S,15,FALSE)="","",VLOOKUP(ROW()-492,'Report 1 Detail (571 D)'!$A:$S,15,FALSE))</f>
        <v/>
      </c>
      <c r="V766" s="55" t="str">
        <f>IF(VLOOKUP(ROW()-492,'Report 1 Detail (571 D)'!$A:$S,16,FALSE)="","",VLOOKUP(ROW()-492,'Report 1 Detail (571 D)'!$A:$S,16,FALSE))</f>
        <v/>
      </c>
      <c r="W766" s="55" t="str">
        <f>IF(VLOOKUP(ROW()-492,'Report 1 Detail (571 D)'!$A:$S,17,FALSE)="","",VLOOKUP(ROW()-492,'Report 1 Detail (571 D)'!$A:$S,17,FALSE))</f>
        <v/>
      </c>
      <c r="X766" s="104" t="str">
        <f>IF(VLOOKUP(ROW()-492,'Report 1 Detail (571 D)'!$A:$S,18,FALSE)="","",VLOOKUP(ROW()-492,'Report 1 Detail (571 D)'!$A:$S,18,FALSE))</f>
        <v/>
      </c>
      <c r="Y766" s="55" t="str">
        <f>IF(VLOOKUP(ROW()-492,'Report 1 Detail (571 D)'!$A:$S,19,FALSE)="","",VLOOKUP(ROW()-492,'Report 1 Detail (571 D)'!$A:$S,19,FALSE))</f>
        <v/>
      </c>
      <c r="Z766" s="55" t="s">
        <v>81</v>
      </c>
    </row>
    <row r="767" spans="8:26" x14ac:dyDescent="0.25">
      <c r="H767" s="55" t="str">
        <f>IF(VLOOKUP(ROW()-492,'Report 1 Detail (571 D)'!$A:$S,2,FALSE)="","",VLOOKUP(ROW()-492,'Report 1 Detail (571 D)'!$A:$S,2,FALSE))</f>
        <v/>
      </c>
      <c r="I767" s="104" t="str">
        <f>IF(VLOOKUP(ROW()-492,'Report 1 Detail (571 D)'!$A:$S,3,FALSE)="","",VLOOKUP(ROW()-492,'Report 1 Detail (571 D)'!$A:$S,3,FALSE))</f>
        <v/>
      </c>
      <c r="J767" s="55" t="str">
        <f>IF(VLOOKUP(ROW()-492,'Report 1 Detail (571 D)'!$A:$S,4,FALSE)="","",VLOOKUP(ROW()-492,'Report 1 Detail (571 D)'!$A:$S,4,FALSE))</f>
        <v/>
      </c>
      <c r="K767" s="55" t="str">
        <f>IF(VLOOKUP(ROW()-492,'Report 1 Detail (571 D)'!$A:$S,5,FALSE)="","",VLOOKUP(ROW()-492,'Report 1 Detail (571 D)'!$A:$S,5,FALSE))</f>
        <v/>
      </c>
      <c r="L767" s="55" t="str">
        <f>IF(VLOOKUP(ROW()-492,'Report 1 Detail (571 D)'!$A:$S,6,FALSE)="","",VLOOKUP(ROW()-492,'Report 1 Detail (571 D)'!$A:$S,6,FALSE))</f>
        <v/>
      </c>
      <c r="M767" s="55" t="str">
        <f>IF(VLOOKUP(ROW()-492,'Report 1 Detail (571 D)'!$A:$S,7,FALSE)="","",VLOOKUP(ROW()-492,'Report 1 Detail (571 D)'!$A:$S,7,FALSE))</f>
        <v/>
      </c>
      <c r="N767" s="55" t="str">
        <f>IF(VLOOKUP(ROW()-492,'Report 1 Detail (571 D)'!$A:$S,8,FALSE)="","",VLOOKUP(ROW()-492,'Report 1 Detail (571 D)'!$A:$S,8,FALSE))</f>
        <v/>
      </c>
      <c r="O767" s="55" t="str">
        <f>IF(VLOOKUP(ROW()-492,'Report 1 Detail (571 D)'!$A:$S,9,FALSE)="","",VLOOKUP(ROW()-492,'Report 1 Detail (571 D)'!$A:$S,9,FALSE))</f>
        <v/>
      </c>
      <c r="P767" s="55" t="str">
        <f>IF(VLOOKUP(ROW()-492,'Report 1 Detail (571 D)'!$A:$S,10,FALSE)="","",VLOOKUP(ROW()-492,'Report 1 Detail (571 D)'!$A:$S,10,FALSE))</f>
        <v/>
      </c>
      <c r="Q767" s="55" t="str">
        <f>IF(VLOOKUP(ROW()-492,'Report 1 Detail (571 D)'!$A:$S,11,FALSE)="","",VLOOKUP(ROW()-492,'Report 1 Detail (571 D)'!$A:$S,11,FALSE))</f>
        <v/>
      </c>
      <c r="R767" s="55" t="str">
        <f>IF(VLOOKUP(ROW()-492,'Report 1 Detail (571 D)'!$A:$S,12,FALSE)="","",VLOOKUP(ROW()-492,'Report 1 Detail (571 D)'!$A:$S,12,FALSE))</f>
        <v/>
      </c>
      <c r="S767" s="55" t="str">
        <f>IF(VLOOKUP(ROW()-492,'Report 1 Detail (571 D)'!$A:$S,13,FALSE)="","",VLOOKUP(ROW()-492,'Report 1 Detail (571 D)'!$A:$S,13,FALSE))</f>
        <v/>
      </c>
      <c r="T767" s="55" t="str">
        <f>IF(VLOOKUP(ROW()-492,'Report 1 Detail (571 D)'!$A:$S,14,FALSE)="","",VLOOKUP(ROW()-492,'Report 1 Detail (571 D)'!$A:$S,14,FALSE))</f>
        <v/>
      </c>
      <c r="U767" s="55" t="str">
        <f>IF(VLOOKUP(ROW()-492,'Report 1 Detail (571 D)'!$A:$S,15,FALSE)="","",VLOOKUP(ROW()-492,'Report 1 Detail (571 D)'!$A:$S,15,FALSE))</f>
        <v/>
      </c>
      <c r="V767" s="55" t="str">
        <f>IF(VLOOKUP(ROW()-492,'Report 1 Detail (571 D)'!$A:$S,16,FALSE)="","",VLOOKUP(ROW()-492,'Report 1 Detail (571 D)'!$A:$S,16,FALSE))</f>
        <v/>
      </c>
      <c r="W767" s="55" t="str">
        <f>IF(VLOOKUP(ROW()-492,'Report 1 Detail (571 D)'!$A:$S,17,FALSE)="","",VLOOKUP(ROW()-492,'Report 1 Detail (571 D)'!$A:$S,17,FALSE))</f>
        <v/>
      </c>
      <c r="X767" s="104" t="str">
        <f>IF(VLOOKUP(ROW()-492,'Report 1 Detail (571 D)'!$A:$S,18,FALSE)="","",VLOOKUP(ROW()-492,'Report 1 Detail (571 D)'!$A:$S,18,FALSE))</f>
        <v/>
      </c>
      <c r="Y767" s="55" t="str">
        <f>IF(VLOOKUP(ROW()-492,'Report 1 Detail (571 D)'!$A:$S,19,FALSE)="","",VLOOKUP(ROW()-492,'Report 1 Detail (571 D)'!$A:$S,19,FALSE))</f>
        <v/>
      </c>
      <c r="Z767" s="55" t="s">
        <v>81</v>
      </c>
    </row>
    <row r="768" spans="8:26" x14ac:dyDescent="0.25">
      <c r="H768" s="55" t="str">
        <f>IF(VLOOKUP(ROW()-492,'Report 1 Detail (571 D)'!$A:$S,2,FALSE)="","",VLOOKUP(ROW()-492,'Report 1 Detail (571 D)'!$A:$S,2,FALSE))</f>
        <v/>
      </c>
      <c r="I768" s="104" t="str">
        <f>IF(VLOOKUP(ROW()-492,'Report 1 Detail (571 D)'!$A:$S,3,FALSE)="","",VLOOKUP(ROW()-492,'Report 1 Detail (571 D)'!$A:$S,3,FALSE))</f>
        <v/>
      </c>
      <c r="J768" s="55" t="str">
        <f>IF(VLOOKUP(ROW()-492,'Report 1 Detail (571 D)'!$A:$S,4,FALSE)="","",VLOOKUP(ROW()-492,'Report 1 Detail (571 D)'!$A:$S,4,FALSE))</f>
        <v/>
      </c>
      <c r="K768" s="55" t="str">
        <f>IF(VLOOKUP(ROW()-492,'Report 1 Detail (571 D)'!$A:$S,5,FALSE)="","",VLOOKUP(ROW()-492,'Report 1 Detail (571 D)'!$A:$S,5,FALSE))</f>
        <v/>
      </c>
      <c r="L768" s="55" t="str">
        <f>IF(VLOOKUP(ROW()-492,'Report 1 Detail (571 D)'!$A:$S,6,FALSE)="","",VLOOKUP(ROW()-492,'Report 1 Detail (571 D)'!$A:$S,6,FALSE))</f>
        <v/>
      </c>
      <c r="M768" s="55" t="str">
        <f>IF(VLOOKUP(ROW()-492,'Report 1 Detail (571 D)'!$A:$S,7,FALSE)="","",VLOOKUP(ROW()-492,'Report 1 Detail (571 D)'!$A:$S,7,FALSE))</f>
        <v/>
      </c>
      <c r="N768" s="55" t="str">
        <f>IF(VLOOKUP(ROW()-492,'Report 1 Detail (571 D)'!$A:$S,8,FALSE)="","",VLOOKUP(ROW()-492,'Report 1 Detail (571 D)'!$A:$S,8,FALSE))</f>
        <v/>
      </c>
      <c r="O768" s="55" t="str">
        <f>IF(VLOOKUP(ROW()-492,'Report 1 Detail (571 D)'!$A:$S,9,FALSE)="","",VLOOKUP(ROW()-492,'Report 1 Detail (571 D)'!$A:$S,9,FALSE))</f>
        <v/>
      </c>
      <c r="P768" s="55" t="str">
        <f>IF(VLOOKUP(ROW()-492,'Report 1 Detail (571 D)'!$A:$S,10,FALSE)="","",VLOOKUP(ROW()-492,'Report 1 Detail (571 D)'!$A:$S,10,FALSE))</f>
        <v/>
      </c>
      <c r="Q768" s="55" t="str">
        <f>IF(VLOOKUP(ROW()-492,'Report 1 Detail (571 D)'!$A:$S,11,FALSE)="","",VLOOKUP(ROW()-492,'Report 1 Detail (571 D)'!$A:$S,11,FALSE))</f>
        <v/>
      </c>
      <c r="R768" s="55" t="str">
        <f>IF(VLOOKUP(ROW()-492,'Report 1 Detail (571 D)'!$A:$S,12,FALSE)="","",VLOOKUP(ROW()-492,'Report 1 Detail (571 D)'!$A:$S,12,FALSE))</f>
        <v/>
      </c>
      <c r="S768" s="55" t="str">
        <f>IF(VLOOKUP(ROW()-492,'Report 1 Detail (571 D)'!$A:$S,13,FALSE)="","",VLOOKUP(ROW()-492,'Report 1 Detail (571 D)'!$A:$S,13,FALSE))</f>
        <v/>
      </c>
      <c r="T768" s="55" t="str">
        <f>IF(VLOOKUP(ROW()-492,'Report 1 Detail (571 D)'!$A:$S,14,FALSE)="","",VLOOKUP(ROW()-492,'Report 1 Detail (571 D)'!$A:$S,14,FALSE))</f>
        <v/>
      </c>
      <c r="U768" s="55" t="str">
        <f>IF(VLOOKUP(ROW()-492,'Report 1 Detail (571 D)'!$A:$S,15,FALSE)="","",VLOOKUP(ROW()-492,'Report 1 Detail (571 D)'!$A:$S,15,FALSE))</f>
        <v/>
      </c>
      <c r="V768" s="55" t="str">
        <f>IF(VLOOKUP(ROW()-492,'Report 1 Detail (571 D)'!$A:$S,16,FALSE)="","",VLOOKUP(ROW()-492,'Report 1 Detail (571 D)'!$A:$S,16,FALSE))</f>
        <v/>
      </c>
      <c r="W768" s="55" t="str">
        <f>IF(VLOOKUP(ROW()-492,'Report 1 Detail (571 D)'!$A:$S,17,FALSE)="","",VLOOKUP(ROW()-492,'Report 1 Detail (571 D)'!$A:$S,17,FALSE))</f>
        <v/>
      </c>
      <c r="X768" s="104" t="str">
        <f>IF(VLOOKUP(ROW()-492,'Report 1 Detail (571 D)'!$A:$S,18,FALSE)="","",VLOOKUP(ROW()-492,'Report 1 Detail (571 D)'!$A:$S,18,FALSE))</f>
        <v/>
      </c>
      <c r="Y768" s="55" t="str">
        <f>IF(VLOOKUP(ROW()-492,'Report 1 Detail (571 D)'!$A:$S,19,FALSE)="","",VLOOKUP(ROW()-492,'Report 1 Detail (571 D)'!$A:$S,19,FALSE))</f>
        <v/>
      </c>
      <c r="Z768" s="55" t="s">
        <v>81</v>
      </c>
    </row>
    <row r="769" spans="8:26" x14ac:dyDescent="0.25">
      <c r="H769" s="55" t="str">
        <f>IF(VLOOKUP(ROW()-492,'Report 1 Detail (571 D)'!$A:$S,2,FALSE)="","",VLOOKUP(ROW()-492,'Report 1 Detail (571 D)'!$A:$S,2,FALSE))</f>
        <v/>
      </c>
      <c r="I769" s="104" t="str">
        <f>IF(VLOOKUP(ROW()-492,'Report 1 Detail (571 D)'!$A:$S,3,FALSE)="","",VLOOKUP(ROW()-492,'Report 1 Detail (571 D)'!$A:$S,3,FALSE))</f>
        <v/>
      </c>
      <c r="J769" s="55" t="str">
        <f>IF(VLOOKUP(ROW()-492,'Report 1 Detail (571 D)'!$A:$S,4,FALSE)="","",VLOOKUP(ROW()-492,'Report 1 Detail (571 D)'!$A:$S,4,FALSE))</f>
        <v/>
      </c>
      <c r="K769" s="55" t="str">
        <f>IF(VLOOKUP(ROW()-492,'Report 1 Detail (571 D)'!$A:$S,5,FALSE)="","",VLOOKUP(ROW()-492,'Report 1 Detail (571 D)'!$A:$S,5,FALSE))</f>
        <v/>
      </c>
      <c r="L769" s="55" t="str">
        <f>IF(VLOOKUP(ROW()-492,'Report 1 Detail (571 D)'!$A:$S,6,FALSE)="","",VLOOKUP(ROW()-492,'Report 1 Detail (571 D)'!$A:$S,6,FALSE))</f>
        <v/>
      </c>
      <c r="M769" s="55" t="str">
        <f>IF(VLOOKUP(ROW()-492,'Report 1 Detail (571 D)'!$A:$S,7,FALSE)="","",VLOOKUP(ROW()-492,'Report 1 Detail (571 D)'!$A:$S,7,FALSE))</f>
        <v/>
      </c>
      <c r="N769" s="55" t="str">
        <f>IF(VLOOKUP(ROW()-492,'Report 1 Detail (571 D)'!$A:$S,8,FALSE)="","",VLOOKUP(ROW()-492,'Report 1 Detail (571 D)'!$A:$S,8,FALSE))</f>
        <v/>
      </c>
      <c r="O769" s="55" t="str">
        <f>IF(VLOOKUP(ROW()-492,'Report 1 Detail (571 D)'!$A:$S,9,FALSE)="","",VLOOKUP(ROW()-492,'Report 1 Detail (571 D)'!$A:$S,9,FALSE))</f>
        <v/>
      </c>
      <c r="P769" s="55" t="str">
        <f>IF(VLOOKUP(ROW()-492,'Report 1 Detail (571 D)'!$A:$S,10,FALSE)="","",VLOOKUP(ROW()-492,'Report 1 Detail (571 D)'!$A:$S,10,FALSE))</f>
        <v/>
      </c>
      <c r="Q769" s="55" t="str">
        <f>IF(VLOOKUP(ROW()-492,'Report 1 Detail (571 D)'!$A:$S,11,FALSE)="","",VLOOKUP(ROW()-492,'Report 1 Detail (571 D)'!$A:$S,11,FALSE))</f>
        <v/>
      </c>
      <c r="R769" s="55" t="str">
        <f>IF(VLOOKUP(ROW()-492,'Report 1 Detail (571 D)'!$A:$S,12,FALSE)="","",VLOOKUP(ROW()-492,'Report 1 Detail (571 D)'!$A:$S,12,FALSE))</f>
        <v/>
      </c>
      <c r="S769" s="55" t="str">
        <f>IF(VLOOKUP(ROW()-492,'Report 1 Detail (571 D)'!$A:$S,13,FALSE)="","",VLOOKUP(ROW()-492,'Report 1 Detail (571 D)'!$A:$S,13,FALSE))</f>
        <v/>
      </c>
      <c r="T769" s="55" t="str">
        <f>IF(VLOOKUP(ROW()-492,'Report 1 Detail (571 D)'!$A:$S,14,FALSE)="","",VLOOKUP(ROW()-492,'Report 1 Detail (571 D)'!$A:$S,14,FALSE))</f>
        <v/>
      </c>
      <c r="U769" s="55" t="str">
        <f>IF(VLOOKUP(ROW()-492,'Report 1 Detail (571 D)'!$A:$S,15,FALSE)="","",VLOOKUP(ROW()-492,'Report 1 Detail (571 D)'!$A:$S,15,FALSE))</f>
        <v/>
      </c>
      <c r="V769" s="55" t="str">
        <f>IF(VLOOKUP(ROW()-492,'Report 1 Detail (571 D)'!$A:$S,16,FALSE)="","",VLOOKUP(ROW()-492,'Report 1 Detail (571 D)'!$A:$S,16,FALSE))</f>
        <v/>
      </c>
      <c r="W769" s="55" t="str">
        <f>IF(VLOOKUP(ROW()-492,'Report 1 Detail (571 D)'!$A:$S,17,FALSE)="","",VLOOKUP(ROW()-492,'Report 1 Detail (571 D)'!$A:$S,17,FALSE))</f>
        <v/>
      </c>
      <c r="X769" s="104" t="str">
        <f>IF(VLOOKUP(ROW()-492,'Report 1 Detail (571 D)'!$A:$S,18,FALSE)="","",VLOOKUP(ROW()-492,'Report 1 Detail (571 D)'!$A:$S,18,FALSE))</f>
        <v/>
      </c>
      <c r="Y769" s="55" t="str">
        <f>IF(VLOOKUP(ROW()-492,'Report 1 Detail (571 D)'!$A:$S,19,FALSE)="","",VLOOKUP(ROW()-492,'Report 1 Detail (571 D)'!$A:$S,19,FALSE))</f>
        <v/>
      </c>
      <c r="Z769" s="55" t="s">
        <v>81</v>
      </c>
    </row>
    <row r="770" spans="8:26" x14ac:dyDescent="0.25">
      <c r="H770" s="55" t="str">
        <f>IF(VLOOKUP(ROW()-492,'Report 1 Detail (571 D)'!$A:$S,2,FALSE)="","",VLOOKUP(ROW()-492,'Report 1 Detail (571 D)'!$A:$S,2,FALSE))</f>
        <v/>
      </c>
      <c r="I770" s="104" t="str">
        <f>IF(VLOOKUP(ROW()-492,'Report 1 Detail (571 D)'!$A:$S,3,FALSE)="","",VLOOKUP(ROW()-492,'Report 1 Detail (571 D)'!$A:$S,3,FALSE))</f>
        <v/>
      </c>
      <c r="J770" s="55" t="str">
        <f>IF(VLOOKUP(ROW()-492,'Report 1 Detail (571 D)'!$A:$S,4,FALSE)="","",VLOOKUP(ROW()-492,'Report 1 Detail (571 D)'!$A:$S,4,FALSE))</f>
        <v/>
      </c>
      <c r="K770" s="55" t="str">
        <f>IF(VLOOKUP(ROW()-492,'Report 1 Detail (571 D)'!$A:$S,5,FALSE)="","",VLOOKUP(ROW()-492,'Report 1 Detail (571 D)'!$A:$S,5,FALSE))</f>
        <v/>
      </c>
      <c r="L770" s="55" t="str">
        <f>IF(VLOOKUP(ROW()-492,'Report 1 Detail (571 D)'!$A:$S,6,FALSE)="","",VLOOKUP(ROW()-492,'Report 1 Detail (571 D)'!$A:$S,6,FALSE))</f>
        <v/>
      </c>
      <c r="M770" s="55" t="str">
        <f>IF(VLOOKUP(ROW()-492,'Report 1 Detail (571 D)'!$A:$S,7,FALSE)="","",VLOOKUP(ROW()-492,'Report 1 Detail (571 D)'!$A:$S,7,FALSE))</f>
        <v/>
      </c>
      <c r="N770" s="55" t="str">
        <f>IF(VLOOKUP(ROW()-492,'Report 1 Detail (571 D)'!$A:$S,8,FALSE)="","",VLOOKUP(ROW()-492,'Report 1 Detail (571 D)'!$A:$S,8,FALSE))</f>
        <v/>
      </c>
      <c r="O770" s="55" t="str">
        <f>IF(VLOOKUP(ROW()-492,'Report 1 Detail (571 D)'!$A:$S,9,FALSE)="","",VLOOKUP(ROW()-492,'Report 1 Detail (571 D)'!$A:$S,9,FALSE))</f>
        <v/>
      </c>
      <c r="P770" s="55" t="str">
        <f>IF(VLOOKUP(ROW()-492,'Report 1 Detail (571 D)'!$A:$S,10,FALSE)="","",VLOOKUP(ROW()-492,'Report 1 Detail (571 D)'!$A:$S,10,FALSE))</f>
        <v/>
      </c>
      <c r="Q770" s="55" t="str">
        <f>IF(VLOOKUP(ROW()-492,'Report 1 Detail (571 D)'!$A:$S,11,FALSE)="","",VLOOKUP(ROW()-492,'Report 1 Detail (571 D)'!$A:$S,11,FALSE))</f>
        <v/>
      </c>
      <c r="R770" s="55" t="str">
        <f>IF(VLOOKUP(ROW()-492,'Report 1 Detail (571 D)'!$A:$S,12,FALSE)="","",VLOOKUP(ROW()-492,'Report 1 Detail (571 D)'!$A:$S,12,FALSE))</f>
        <v/>
      </c>
      <c r="S770" s="55" t="str">
        <f>IF(VLOOKUP(ROW()-492,'Report 1 Detail (571 D)'!$A:$S,13,FALSE)="","",VLOOKUP(ROW()-492,'Report 1 Detail (571 D)'!$A:$S,13,FALSE))</f>
        <v/>
      </c>
      <c r="T770" s="55" t="str">
        <f>IF(VLOOKUP(ROW()-492,'Report 1 Detail (571 D)'!$A:$S,14,FALSE)="","",VLOOKUP(ROW()-492,'Report 1 Detail (571 D)'!$A:$S,14,FALSE))</f>
        <v/>
      </c>
      <c r="U770" s="55" t="str">
        <f>IF(VLOOKUP(ROW()-492,'Report 1 Detail (571 D)'!$A:$S,15,FALSE)="","",VLOOKUP(ROW()-492,'Report 1 Detail (571 D)'!$A:$S,15,FALSE))</f>
        <v/>
      </c>
      <c r="V770" s="55" t="str">
        <f>IF(VLOOKUP(ROW()-492,'Report 1 Detail (571 D)'!$A:$S,16,FALSE)="","",VLOOKUP(ROW()-492,'Report 1 Detail (571 D)'!$A:$S,16,FALSE))</f>
        <v/>
      </c>
      <c r="W770" s="55" t="str">
        <f>IF(VLOOKUP(ROW()-492,'Report 1 Detail (571 D)'!$A:$S,17,FALSE)="","",VLOOKUP(ROW()-492,'Report 1 Detail (571 D)'!$A:$S,17,FALSE))</f>
        <v/>
      </c>
      <c r="X770" s="104" t="str">
        <f>IF(VLOOKUP(ROW()-492,'Report 1 Detail (571 D)'!$A:$S,18,FALSE)="","",VLOOKUP(ROW()-492,'Report 1 Detail (571 D)'!$A:$S,18,FALSE))</f>
        <v/>
      </c>
      <c r="Y770" s="55" t="str">
        <f>IF(VLOOKUP(ROW()-492,'Report 1 Detail (571 D)'!$A:$S,19,FALSE)="","",VLOOKUP(ROW()-492,'Report 1 Detail (571 D)'!$A:$S,19,FALSE))</f>
        <v/>
      </c>
      <c r="Z770" s="55" t="s">
        <v>81</v>
      </c>
    </row>
    <row r="771" spans="8:26" x14ac:dyDescent="0.25">
      <c r="H771" s="55" t="str">
        <f>IF(VLOOKUP(ROW()-492,'Report 1 Detail (571 D)'!$A:$S,2,FALSE)="","",VLOOKUP(ROW()-492,'Report 1 Detail (571 D)'!$A:$S,2,FALSE))</f>
        <v/>
      </c>
      <c r="I771" s="104" t="str">
        <f>IF(VLOOKUP(ROW()-492,'Report 1 Detail (571 D)'!$A:$S,3,FALSE)="","",VLOOKUP(ROW()-492,'Report 1 Detail (571 D)'!$A:$S,3,FALSE))</f>
        <v/>
      </c>
      <c r="J771" s="55" t="str">
        <f>IF(VLOOKUP(ROW()-492,'Report 1 Detail (571 D)'!$A:$S,4,FALSE)="","",VLOOKUP(ROW()-492,'Report 1 Detail (571 D)'!$A:$S,4,FALSE))</f>
        <v/>
      </c>
      <c r="K771" s="55" t="str">
        <f>IF(VLOOKUP(ROW()-492,'Report 1 Detail (571 D)'!$A:$S,5,FALSE)="","",VLOOKUP(ROW()-492,'Report 1 Detail (571 D)'!$A:$S,5,FALSE))</f>
        <v/>
      </c>
      <c r="L771" s="55" t="str">
        <f>IF(VLOOKUP(ROW()-492,'Report 1 Detail (571 D)'!$A:$S,6,FALSE)="","",VLOOKUP(ROW()-492,'Report 1 Detail (571 D)'!$A:$S,6,FALSE))</f>
        <v/>
      </c>
      <c r="M771" s="55" t="str">
        <f>IF(VLOOKUP(ROW()-492,'Report 1 Detail (571 D)'!$A:$S,7,FALSE)="","",VLOOKUP(ROW()-492,'Report 1 Detail (571 D)'!$A:$S,7,FALSE))</f>
        <v/>
      </c>
      <c r="N771" s="55" t="str">
        <f>IF(VLOOKUP(ROW()-492,'Report 1 Detail (571 D)'!$A:$S,8,FALSE)="","",VLOOKUP(ROW()-492,'Report 1 Detail (571 D)'!$A:$S,8,FALSE))</f>
        <v/>
      </c>
      <c r="O771" s="55" t="str">
        <f>IF(VLOOKUP(ROW()-492,'Report 1 Detail (571 D)'!$A:$S,9,FALSE)="","",VLOOKUP(ROW()-492,'Report 1 Detail (571 D)'!$A:$S,9,FALSE))</f>
        <v/>
      </c>
      <c r="P771" s="55" t="str">
        <f>IF(VLOOKUP(ROW()-492,'Report 1 Detail (571 D)'!$A:$S,10,FALSE)="","",VLOOKUP(ROW()-492,'Report 1 Detail (571 D)'!$A:$S,10,FALSE))</f>
        <v/>
      </c>
      <c r="Q771" s="55" t="str">
        <f>IF(VLOOKUP(ROW()-492,'Report 1 Detail (571 D)'!$A:$S,11,FALSE)="","",VLOOKUP(ROW()-492,'Report 1 Detail (571 D)'!$A:$S,11,FALSE))</f>
        <v/>
      </c>
      <c r="R771" s="55" t="str">
        <f>IF(VLOOKUP(ROW()-492,'Report 1 Detail (571 D)'!$A:$S,12,FALSE)="","",VLOOKUP(ROW()-492,'Report 1 Detail (571 D)'!$A:$S,12,FALSE))</f>
        <v/>
      </c>
      <c r="S771" s="55" t="str">
        <f>IF(VLOOKUP(ROW()-492,'Report 1 Detail (571 D)'!$A:$S,13,FALSE)="","",VLOOKUP(ROW()-492,'Report 1 Detail (571 D)'!$A:$S,13,FALSE))</f>
        <v/>
      </c>
      <c r="T771" s="55" t="str">
        <f>IF(VLOOKUP(ROW()-492,'Report 1 Detail (571 D)'!$A:$S,14,FALSE)="","",VLOOKUP(ROW()-492,'Report 1 Detail (571 D)'!$A:$S,14,FALSE))</f>
        <v/>
      </c>
      <c r="U771" s="55" t="str">
        <f>IF(VLOOKUP(ROW()-492,'Report 1 Detail (571 D)'!$A:$S,15,FALSE)="","",VLOOKUP(ROW()-492,'Report 1 Detail (571 D)'!$A:$S,15,FALSE))</f>
        <v/>
      </c>
      <c r="V771" s="55" t="str">
        <f>IF(VLOOKUP(ROW()-492,'Report 1 Detail (571 D)'!$A:$S,16,FALSE)="","",VLOOKUP(ROW()-492,'Report 1 Detail (571 D)'!$A:$S,16,FALSE))</f>
        <v/>
      </c>
      <c r="W771" s="55" t="str">
        <f>IF(VLOOKUP(ROW()-492,'Report 1 Detail (571 D)'!$A:$S,17,FALSE)="","",VLOOKUP(ROW()-492,'Report 1 Detail (571 D)'!$A:$S,17,FALSE))</f>
        <v/>
      </c>
      <c r="X771" s="104" t="str">
        <f>IF(VLOOKUP(ROW()-492,'Report 1 Detail (571 D)'!$A:$S,18,FALSE)="","",VLOOKUP(ROW()-492,'Report 1 Detail (571 D)'!$A:$S,18,FALSE))</f>
        <v/>
      </c>
      <c r="Y771" s="55" t="str">
        <f>IF(VLOOKUP(ROW()-492,'Report 1 Detail (571 D)'!$A:$S,19,FALSE)="","",VLOOKUP(ROW()-492,'Report 1 Detail (571 D)'!$A:$S,19,FALSE))</f>
        <v/>
      </c>
      <c r="Z771" s="55" t="s">
        <v>81</v>
      </c>
    </row>
    <row r="772" spans="8:26" x14ac:dyDescent="0.25">
      <c r="H772" s="55" t="str">
        <f>IF(VLOOKUP(ROW()-492,'Report 1 Detail (571 D)'!$A:$S,2,FALSE)="","",VLOOKUP(ROW()-492,'Report 1 Detail (571 D)'!$A:$S,2,FALSE))</f>
        <v/>
      </c>
      <c r="I772" s="104" t="str">
        <f>IF(VLOOKUP(ROW()-492,'Report 1 Detail (571 D)'!$A:$S,3,FALSE)="","",VLOOKUP(ROW()-492,'Report 1 Detail (571 D)'!$A:$S,3,FALSE))</f>
        <v/>
      </c>
      <c r="J772" s="55" t="str">
        <f>IF(VLOOKUP(ROW()-492,'Report 1 Detail (571 D)'!$A:$S,4,FALSE)="","",VLOOKUP(ROW()-492,'Report 1 Detail (571 D)'!$A:$S,4,FALSE))</f>
        <v/>
      </c>
      <c r="K772" s="55" t="str">
        <f>IF(VLOOKUP(ROW()-492,'Report 1 Detail (571 D)'!$A:$S,5,FALSE)="","",VLOOKUP(ROW()-492,'Report 1 Detail (571 D)'!$A:$S,5,FALSE))</f>
        <v/>
      </c>
      <c r="L772" s="55" t="str">
        <f>IF(VLOOKUP(ROW()-492,'Report 1 Detail (571 D)'!$A:$S,6,FALSE)="","",VLOOKUP(ROW()-492,'Report 1 Detail (571 D)'!$A:$S,6,FALSE))</f>
        <v/>
      </c>
      <c r="M772" s="55" t="str">
        <f>IF(VLOOKUP(ROW()-492,'Report 1 Detail (571 D)'!$A:$S,7,FALSE)="","",VLOOKUP(ROW()-492,'Report 1 Detail (571 D)'!$A:$S,7,FALSE))</f>
        <v/>
      </c>
      <c r="N772" s="55" t="str">
        <f>IF(VLOOKUP(ROW()-492,'Report 1 Detail (571 D)'!$A:$S,8,FALSE)="","",VLOOKUP(ROW()-492,'Report 1 Detail (571 D)'!$A:$S,8,FALSE))</f>
        <v/>
      </c>
      <c r="O772" s="55" t="str">
        <f>IF(VLOOKUP(ROW()-492,'Report 1 Detail (571 D)'!$A:$S,9,FALSE)="","",VLOOKUP(ROW()-492,'Report 1 Detail (571 D)'!$A:$S,9,FALSE))</f>
        <v/>
      </c>
      <c r="P772" s="55" t="str">
        <f>IF(VLOOKUP(ROW()-492,'Report 1 Detail (571 D)'!$A:$S,10,FALSE)="","",VLOOKUP(ROW()-492,'Report 1 Detail (571 D)'!$A:$S,10,FALSE))</f>
        <v/>
      </c>
      <c r="Q772" s="55" t="str">
        <f>IF(VLOOKUP(ROW()-492,'Report 1 Detail (571 D)'!$A:$S,11,FALSE)="","",VLOOKUP(ROW()-492,'Report 1 Detail (571 D)'!$A:$S,11,FALSE))</f>
        <v/>
      </c>
      <c r="R772" s="55" t="str">
        <f>IF(VLOOKUP(ROW()-492,'Report 1 Detail (571 D)'!$A:$S,12,FALSE)="","",VLOOKUP(ROW()-492,'Report 1 Detail (571 D)'!$A:$S,12,FALSE))</f>
        <v/>
      </c>
      <c r="S772" s="55" t="str">
        <f>IF(VLOOKUP(ROW()-492,'Report 1 Detail (571 D)'!$A:$S,13,FALSE)="","",VLOOKUP(ROW()-492,'Report 1 Detail (571 D)'!$A:$S,13,FALSE))</f>
        <v/>
      </c>
      <c r="T772" s="55" t="str">
        <f>IF(VLOOKUP(ROW()-492,'Report 1 Detail (571 D)'!$A:$S,14,FALSE)="","",VLOOKUP(ROW()-492,'Report 1 Detail (571 D)'!$A:$S,14,FALSE))</f>
        <v/>
      </c>
      <c r="U772" s="55" t="str">
        <f>IF(VLOOKUP(ROW()-492,'Report 1 Detail (571 D)'!$A:$S,15,FALSE)="","",VLOOKUP(ROW()-492,'Report 1 Detail (571 D)'!$A:$S,15,FALSE))</f>
        <v/>
      </c>
      <c r="V772" s="55" t="str">
        <f>IF(VLOOKUP(ROW()-492,'Report 1 Detail (571 D)'!$A:$S,16,FALSE)="","",VLOOKUP(ROW()-492,'Report 1 Detail (571 D)'!$A:$S,16,FALSE))</f>
        <v/>
      </c>
      <c r="W772" s="55" t="str">
        <f>IF(VLOOKUP(ROW()-492,'Report 1 Detail (571 D)'!$A:$S,17,FALSE)="","",VLOOKUP(ROW()-492,'Report 1 Detail (571 D)'!$A:$S,17,FALSE))</f>
        <v/>
      </c>
      <c r="X772" s="104" t="str">
        <f>IF(VLOOKUP(ROW()-492,'Report 1 Detail (571 D)'!$A:$S,18,FALSE)="","",VLOOKUP(ROW()-492,'Report 1 Detail (571 D)'!$A:$S,18,FALSE))</f>
        <v/>
      </c>
      <c r="Y772" s="55" t="str">
        <f>IF(VLOOKUP(ROW()-492,'Report 1 Detail (571 D)'!$A:$S,19,FALSE)="","",VLOOKUP(ROW()-492,'Report 1 Detail (571 D)'!$A:$S,19,FALSE))</f>
        <v/>
      </c>
      <c r="Z772" s="55" t="s">
        <v>81</v>
      </c>
    </row>
    <row r="773" spans="8:26" x14ac:dyDescent="0.25">
      <c r="H773" s="55" t="str">
        <f>IF(VLOOKUP(ROW()-492,'Report 1 Detail (571 D)'!$A:$S,2,FALSE)="","",VLOOKUP(ROW()-492,'Report 1 Detail (571 D)'!$A:$S,2,FALSE))</f>
        <v/>
      </c>
      <c r="I773" s="104" t="str">
        <f>IF(VLOOKUP(ROW()-492,'Report 1 Detail (571 D)'!$A:$S,3,FALSE)="","",VLOOKUP(ROW()-492,'Report 1 Detail (571 D)'!$A:$S,3,FALSE))</f>
        <v/>
      </c>
      <c r="J773" s="55" t="str">
        <f>IF(VLOOKUP(ROW()-492,'Report 1 Detail (571 D)'!$A:$S,4,FALSE)="","",VLOOKUP(ROW()-492,'Report 1 Detail (571 D)'!$A:$S,4,FALSE))</f>
        <v/>
      </c>
      <c r="K773" s="55" t="str">
        <f>IF(VLOOKUP(ROW()-492,'Report 1 Detail (571 D)'!$A:$S,5,FALSE)="","",VLOOKUP(ROW()-492,'Report 1 Detail (571 D)'!$A:$S,5,FALSE))</f>
        <v/>
      </c>
      <c r="L773" s="55" t="str">
        <f>IF(VLOOKUP(ROW()-492,'Report 1 Detail (571 D)'!$A:$S,6,FALSE)="","",VLOOKUP(ROW()-492,'Report 1 Detail (571 D)'!$A:$S,6,FALSE))</f>
        <v/>
      </c>
      <c r="M773" s="55" t="str">
        <f>IF(VLOOKUP(ROW()-492,'Report 1 Detail (571 D)'!$A:$S,7,FALSE)="","",VLOOKUP(ROW()-492,'Report 1 Detail (571 D)'!$A:$S,7,FALSE))</f>
        <v/>
      </c>
      <c r="N773" s="55" t="str">
        <f>IF(VLOOKUP(ROW()-492,'Report 1 Detail (571 D)'!$A:$S,8,FALSE)="","",VLOOKUP(ROW()-492,'Report 1 Detail (571 D)'!$A:$S,8,FALSE))</f>
        <v/>
      </c>
      <c r="O773" s="55" t="str">
        <f>IF(VLOOKUP(ROW()-492,'Report 1 Detail (571 D)'!$A:$S,9,FALSE)="","",VLOOKUP(ROW()-492,'Report 1 Detail (571 D)'!$A:$S,9,FALSE))</f>
        <v/>
      </c>
      <c r="P773" s="55" t="str">
        <f>IF(VLOOKUP(ROW()-492,'Report 1 Detail (571 D)'!$A:$S,10,FALSE)="","",VLOOKUP(ROW()-492,'Report 1 Detail (571 D)'!$A:$S,10,FALSE))</f>
        <v/>
      </c>
      <c r="Q773" s="55" t="str">
        <f>IF(VLOOKUP(ROW()-492,'Report 1 Detail (571 D)'!$A:$S,11,FALSE)="","",VLOOKUP(ROW()-492,'Report 1 Detail (571 D)'!$A:$S,11,FALSE))</f>
        <v/>
      </c>
      <c r="R773" s="55" t="str">
        <f>IF(VLOOKUP(ROW()-492,'Report 1 Detail (571 D)'!$A:$S,12,FALSE)="","",VLOOKUP(ROW()-492,'Report 1 Detail (571 D)'!$A:$S,12,FALSE))</f>
        <v/>
      </c>
      <c r="S773" s="55" t="str">
        <f>IF(VLOOKUP(ROW()-492,'Report 1 Detail (571 D)'!$A:$S,13,FALSE)="","",VLOOKUP(ROW()-492,'Report 1 Detail (571 D)'!$A:$S,13,FALSE))</f>
        <v/>
      </c>
      <c r="T773" s="55" t="str">
        <f>IF(VLOOKUP(ROW()-492,'Report 1 Detail (571 D)'!$A:$S,14,FALSE)="","",VLOOKUP(ROW()-492,'Report 1 Detail (571 D)'!$A:$S,14,FALSE))</f>
        <v/>
      </c>
      <c r="U773" s="55" t="str">
        <f>IF(VLOOKUP(ROW()-492,'Report 1 Detail (571 D)'!$A:$S,15,FALSE)="","",VLOOKUP(ROW()-492,'Report 1 Detail (571 D)'!$A:$S,15,FALSE))</f>
        <v/>
      </c>
      <c r="V773" s="55" t="str">
        <f>IF(VLOOKUP(ROW()-492,'Report 1 Detail (571 D)'!$A:$S,16,FALSE)="","",VLOOKUP(ROW()-492,'Report 1 Detail (571 D)'!$A:$S,16,FALSE))</f>
        <v/>
      </c>
      <c r="W773" s="55" t="str">
        <f>IF(VLOOKUP(ROW()-492,'Report 1 Detail (571 D)'!$A:$S,17,FALSE)="","",VLOOKUP(ROW()-492,'Report 1 Detail (571 D)'!$A:$S,17,FALSE))</f>
        <v/>
      </c>
      <c r="X773" s="104" t="str">
        <f>IF(VLOOKUP(ROW()-492,'Report 1 Detail (571 D)'!$A:$S,18,FALSE)="","",VLOOKUP(ROW()-492,'Report 1 Detail (571 D)'!$A:$S,18,FALSE))</f>
        <v/>
      </c>
      <c r="Y773" s="55" t="str">
        <f>IF(VLOOKUP(ROW()-492,'Report 1 Detail (571 D)'!$A:$S,19,FALSE)="","",VLOOKUP(ROW()-492,'Report 1 Detail (571 D)'!$A:$S,19,FALSE))</f>
        <v/>
      </c>
      <c r="Z773" s="55" t="s">
        <v>81</v>
      </c>
    </row>
    <row r="774" spans="8:26" x14ac:dyDescent="0.25">
      <c r="H774" s="55" t="str">
        <f>IF(VLOOKUP(ROW()-492,'Report 1 Detail (571 D)'!$A:$S,2,FALSE)="","",VLOOKUP(ROW()-492,'Report 1 Detail (571 D)'!$A:$S,2,FALSE))</f>
        <v/>
      </c>
      <c r="I774" s="104" t="str">
        <f>IF(VLOOKUP(ROW()-492,'Report 1 Detail (571 D)'!$A:$S,3,FALSE)="","",VLOOKUP(ROW()-492,'Report 1 Detail (571 D)'!$A:$S,3,FALSE))</f>
        <v/>
      </c>
      <c r="J774" s="55" t="str">
        <f>IF(VLOOKUP(ROW()-492,'Report 1 Detail (571 D)'!$A:$S,4,FALSE)="","",VLOOKUP(ROW()-492,'Report 1 Detail (571 D)'!$A:$S,4,FALSE))</f>
        <v/>
      </c>
      <c r="K774" s="55" t="str">
        <f>IF(VLOOKUP(ROW()-492,'Report 1 Detail (571 D)'!$A:$S,5,FALSE)="","",VLOOKUP(ROW()-492,'Report 1 Detail (571 D)'!$A:$S,5,FALSE))</f>
        <v/>
      </c>
      <c r="L774" s="55" t="str">
        <f>IF(VLOOKUP(ROW()-492,'Report 1 Detail (571 D)'!$A:$S,6,FALSE)="","",VLOOKUP(ROW()-492,'Report 1 Detail (571 D)'!$A:$S,6,FALSE))</f>
        <v/>
      </c>
      <c r="M774" s="55" t="str">
        <f>IF(VLOOKUP(ROW()-492,'Report 1 Detail (571 D)'!$A:$S,7,FALSE)="","",VLOOKUP(ROW()-492,'Report 1 Detail (571 D)'!$A:$S,7,FALSE))</f>
        <v/>
      </c>
      <c r="N774" s="55" t="str">
        <f>IF(VLOOKUP(ROW()-492,'Report 1 Detail (571 D)'!$A:$S,8,FALSE)="","",VLOOKUP(ROW()-492,'Report 1 Detail (571 D)'!$A:$S,8,FALSE))</f>
        <v/>
      </c>
      <c r="O774" s="55" t="str">
        <f>IF(VLOOKUP(ROW()-492,'Report 1 Detail (571 D)'!$A:$S,9,FALSE)="","",VLOOKUP(ROW()-492,'Report 1 Detail (571 D)'!$A:$S,9,FALSE))</f>
        <v/>
      </c>
      <c r="P774" s="55" t="str">
        <f>IF(VLOOKUP(ROW()-492,'Report 1 Detail (571 D)'!$A:$S,10,FALSE)="","",VLOOKUP(ROW()-492,'Report 1 Detail (571 D)'!$A:$S,10,FALSE))</f>
        <v/>
      </c>
      <c r="Q774" s="55" t="str">
        <f>IF(VLOOKUP(ROW()-492,'Report 1 Detail (571 D)'!$A:$S,11,FALSE)="","",VLOOKUP(ROW()-492,'Report 1 Detail (571 D)'!$A:$S,11,FALSE))</f>
        <v/>
      </c>
      <c r="R774" s="55" t="str">
        <f>IF(VLOOKUP(ROW()-492,'Report 1 Detail (571 D)'!$A:$S,12,FALSE)="","",VLOOKUP(ROW()-492,'Report 1 Detail (571 D)'!$A:$S,12,FALSE))</f>
        <v/>
      </c>
      <c r="S774" s="55" t="str">
        <f>IF(VLOOKUP(ROW()-492,'Report 1 Detail (571 D)'!$A:$S,13,FALSE)="","",VLOOKUP(ROW()-492,'Report 1 Detail (571 D)'!$A:$S,13,FALSE))</f>
        <v/>
      </c>
      <c r="T774" s="55" t="str">
        <f>IF(VLOOKUP(ROW()-492,'Report 1 Detail (571 D)'!$A:$S,14,FALSE)="","",VLOOKUP(ROW()-492,'Report 1 Detail (571 D)'!$A:$S,14,FALSE))</f>
        <v/>
      </c>
      <c r="U774" s="55" t="str">
        <f>IF(VLOOKUP(ROW()-492,'Report 1 Detail (571 D)'!$A:$S,15,FALSE)="","",VLOOKUP(ROW()-492,'Report 1 Detail (571 D)'!$A:$S,15,FALSE))</f>
        <v/>
      </c>
      <c r="V774" s="55" t="str">
        <f>IF(VLOOKUP(ROW()-492,'Report 1 Detail (571 D)'!$A:$S,16,FALSE)="","",VLOOKUP(ROW()-492,'Report 1 Detail (571 D)'!$A:$S,16,FALSE))</f>
        <v/>
      </c>
      <c r="W774" s="55" t="str">
        <f>IF(VLOOKUP(ROW()-492,'Report 1 Detail (571 D)'!$A:$S,17,FALSE)="","",VLOOKUP(ROW()-492,'Report 1 Detail (571 D)'!$A:$S,17,FALSE))</f>
        <v/>
      </c>
      <c r="X774" s="104" t="str">
        <f>IF(VLOOKUP(ROW()-492,'Report 1 Detail (571 D)'!$A:$S,18,FALSE)="","",VLOOKUP(ROW()-492,'Report 1 Detail (571 D)'!$A:$S,18,FALSE))</f>
        <v/>
      </c>
      <c r="Y774" s="55" t="str">
        <f>IF(VLOOKUP(ROW()-492,'Report 1 Detail (571 D)'!$A:$S,19,FALSE)="","",VLOOKUP(ROW()-492,'Report 1 Detail (571 D)'!$A:$S,19,FALSE))</f>
        <v/>
      </c>
      <c r="Z774" s="55" t="s">
        <v>81</v>
      </c>
    </row>
    <row r="775" spans="8:26" x14ac:dyDescent="0.25">
      <c r="H775" s="55" t="str">
        <f>IF(VLOOKUP(ROW()-492,'Report 1 Detail (571 D)'!$A:$S,2,FALSE)="","",VLOOKUP(ROW()-492,'Report 1 Detail (571 D)'!$A:$S,2,FALSE))</f>
        <v/>
      </c>
      <c r="I775" s="104" t="str">
        <f>IF(VLOOKUP(ROW()-492,'Report 1 Detail (571 D)'!$A:$S,3,FALSE)="","",VLOOKUP(ROW()-492,'Report 1 Detail (571 D)'!$A:$S,3,FALSE))</f>
        <v/>
      </c>
      <c r="J775" s="55" t="str">
        <f>IF(VLOOKUP(ROW()-492,'Report 1 Detail (571 D)'!$A:$S,4,FALSE)="","",VLOOKUP(ROW()-492,'Report 1 Detail (571 D)'!$A:$S,4,FALSE))</f>
        <v/>
      </c>
      <c r="K775" s="55" t="str">
        <f>IF(VLOOKUP(ROW()-492,'Report 1 Detail (571 D)'!$A:$S,5,FALSE)="","",VLOOKUP(ROW()-492,'Report 1 Detail (571 D)'!$A:$S,5,FALSE))</f>
        <v/>
      </c>
      <c r="L775" s="55" t="str">
        <f>IF(VLOOKUP(ROW()-492,'Report 1 Detail (571 D)'!$A:$S,6,FALSE)="","",VLOOKUP(ROW()-492,'Report 1 Detail (571 D)'!$A:$S,6,FALSE))</f>
        <v/>
      </c>
      <c r="M775" s="55" t="str">
        <f>IF(VLOOKUP(ROW()-492,'Report 1 Detail (571 D)'!$A:$S,7,FALSE)="","",VLOOKUP(ROW()-492,'Report 1 Detail (571 D)'!$A:$S,7,FALSE))</f>
        <v/>
      </c>
      <c r="N775" s="55" t="str">
        <f>IF(VLOOKUP(ROW()-492,'Report 1 Detail (571 D)'!$A:$S,8,FALSE)="","",VLOOKUP(ROW()-492,'Report 1 Detail (571 D)'!$A:$S,8,FALSE))</f>
        <v/>
      </c>
      <c r="O775" s="55" t="str">
        <f>IF(VLOOKUP(ROW()-492,'Report 1 Detail (571 D)'!$A:$S,9,FALSE)="","",VLOOKUP(ROW()-492,'Report 1 Detail (571 D)'!$A:$S,9,FALSE))</f>
        <v/>
      </c>
      <c r="P775" s="55" t="str">
        <f>IF(VLOOKUP(ROW()-492,'Report 1 Detail (571 D)'!$A:$S,10,FALSE)="","",VLOOKUP(ROW()-492,'Report 1 Detail (571 D)'!$A:$S,10,FALSE))</f>
        <v/>
      </c>
      <c r="Q775" s="55" t="str">
        <f>IF(VLOOKUP(ROW()-492,'Report 1 Detail (571 D)'!$A:$S,11,FALSE)="","",VLOOKUP(ROW()-492,'Report 1 Detail (571 D)'!$A:$S,11,FALSE))</f>
        <v/>
      </c>
      <c r="R775" s="55" t="str">
        <f>IF(VLOOKUP(ROW()-492,'Report 1 Detail (571 D)'!$A:$S,12,FALSE)="","",VLOOKUP(ROW()-492,'Report 1 Detail (571 D)'!$A:$S,12,FALSE))</f>
        <v/>
      </c>
      <c r="S775" s="55" t="str">
        <f>IF(VLOOKUP(ROW()-492,'Report 1 Detail (571 D)'!$A:$S,13,FALSE)="","",VLOOKUP(ROW()-492,'Report 1 Detail (571 D)'!$A:$S,13,FALSE))</f>
        <v/>
      </c>
      <c r="T775" s="55" t="str">
        <f>IF(VLOOKUP(ROW()-492,'Report 1 Detail (571 D)'!$A:$S,14,FALSE)="","",VLOOKUP(ROW()-492,'Report 1 Detail (571 D)'!$A:$S,14,FALSE))</f>
        <v/>
      </c>
      <c r="U775" s="55" t="str">
        <f>IF(VLOOKUP(ROW()-492,'Report 1 Detail (571 D)'!$A:$S,15,FALSE)="","",VLOOKUP(ROW()-492,'Report 1 Detail (571 D)'!$A:$S,15,FALSE))</f>
        <v/>
      </c>
      <c r="V775" s="55" t="str">
        <f>IF(VLOOKUP(ROW()-492,'Report 1 Detail (571 D)'!$A:$S,16,FALSE)="","",VLOOKUP(ROW()-492,'Report 1 Detail (571 D)'!$A:$S,16,FALSE))</f>
        <v/>
      </c>
      <c r="W775" s="55" t="str">
        <f>IF(VLOOKUP(ROW()-492,'Report 1 Detail (571 D)'!$A:$S,17,FALSE)="","",VLOOKUP(ROW()-492,'Report 1 Detail (571 D)'!$A:$S,17,FALSE))</f>
        <v/>
      </c>
      <c r="X775" s="104" t="str">
        <f>IF(VLOOKUP(ROW()-492,'Report 1 Detail (571 D)'!$A:$S,18,FALSE)="","",VLOOKUP(ROW()-492,'Report 1 Detail (571 D)'!$A:$S,18,FALSE))</f>
        <v/>
      </c>
      <c r="Y775" s="55" t="str">
        <f>IF(VLOOKUP(ROW()-492,'Report 1 Detail (571 D)'!$A:$S,19,FALSE)="","",VLOOKUP(ROW()-492,'Report 1 Detail (571 D)'!$A:$S,19,FALSE))</f>
        <v/>
      </c>
      <c r="Z775" s="55" t="s">
        <v>81</v>
      </c>
    </row>
    <row r="776" spans="8:26" x14ac:dyDescent="0.25">
      <c r="H776" s="55" t="str">
        <f>IF(VLOOKUP(ROW()-492,'Report 1 Detail (571 D)'!$A:$S,2,FALSE)="","",VLOOKUP(ROW()-492,'Report 1 Detail (571 D)'!$A:$S,2,FALSE))</f>
        <v/>
      </c>
      <c r="I776" s="104" t="str">
        <f>IF(VLOOKUP(ROW()-492,'Report 1 Detail (571 D)'!$A:$S,3,FALSE)="","",VLOOKUP(ROW()-492,'Report 1 Detail (571 D)'!$A:$S,3,FALSE))</f>
        <v/>
      </c>
      <c r="J776" s="55" t="str">
        <f>IF(VLOOKUP(ROW()-492,'Report 1 Detail (571 D)'!$A:$S,4,FALSE)="","",VLOOKUP(ROW()-492,'Report 1 Detail (571 D)'!$A:$S,4,FALSE))</f>
        <v/>
      </c>
      <c r="K776" s="55" t="str">
        <f>IF(VLOOKUP(ROW()-492,'Report 1 Detail (571 D)'!$A:$S,5,FALSE)="","",VLOOKUP(ROW()-492,'Report 1 Detail (571 D)'!$A:$S,5,FALSE))</f>
        <v/>
      </c>
      <c r="L776" s="55" t="str">
        <f>IF(VLOOKUP(ROW()-492,'Report 1 Detail (571 D)'!$A:$S,6,FALSE)="","",VLOOKUP(ROW()-492,'Report 1 Detail (571 D)'!$A:$S,6,FALSE))</f>
        <v/>
      </c>
      <c r="M776" s="55" t="str">
        <f>IF(VLOOKUP(ROW()-492,'Report 1 Detail (571 D)'!$A:$S,7,FALSE)="","",VLOOKUP(ROW()-492,'Report 1 Detail (571 D)'!$A:$S,7,FALSE))</f>
        <v/>
      </c>
      <c r="N776" s="55" t="str">
        <f>IF(VLOOKUP(ROW()-492,'Report 1 Detail (571 D)'!$A:$S,8,FALSE)="","",VLOOKUP(ROW()-492,'Report 1 Detail (571 D)'!$A:$S,8,FALSE))</f>
        <v/>
      </c>
      <c r="O776" s="55" t="str">
        <f>IF(VLOOKUP(ROW()-492,'Report 1 Detail (571 D)'!$A:$S,9,FALSE)="","",VLOOKUP(ROW()-492,'Report 1 Detail (571 D)'!$A:$S,9,FALSE))</f>
        <v/>
      </c>
      <c r="P776" s="55" t="str">
        <f>IF(VLOOKUP(ROW()-492,'Report 1 Detail (571 D)'!$A:$S,10,FALSE)="","",VLOOKUP(ROW()-492,'Report 1 Detail (571 D)'!$A:$S,10,FALSE))</f>
        <v/>
      </c>
      <c r="Q776" s="55" t="str">
        <f>IF(VLOOKUP(ROW()-492,'Report 1 Detail (571 D)'!$A:$S,11,FALSE)="","",VLOOKUP(ROW()-492,'Report 1 Detail (571 D)'!$A:$S,11,FALSE))</f>
        <v/>
      </c>
      <c r="R776" s="55" t="str">
        <f>IF(VLOOKUP(ROW()-492,'Report 1 Detail (571 D)'!$A:$S,12,FALSE)="","",VLOOKUP(ROW()-492,'Report 1 Detail (571 D)'!$A:$S,12,FALSE))</f>
        <v/>
      </c>
      <c r="S776" s="55" t="str">
        <f>IF(VLOOKUP(ROW()-492,'Report 1 Detail (571 D)'!$A:$S,13,FALSE)="","",VLOOKUP(ROW()-492,'Report 1 Detail (571 D)'!$A:$S,13,FALSE))</f>
        <v/>
      </c>
      <c r="T776" s="55" t="str">
        <f>IF(VLOOKUP(ROW()-492,'Report 1 Detail (571 D)'!$A:$S,14,FALSE)="","",VLOOKUP(ROW()-492,'Report 1 Detail (571 D)'!$A:$S,14,FALSE))</f>
        <v/>
      </c>
      <c r="U776" s="55" t="str">
        <f>IF(VLOOKUP(ROW()-492,'Report 1 Detail (571 D)'!$A:$S,15,FALSE)="","",VLOOKUP(ROW()-492,'Report 1 Detail (571 D)'!$A:$S,15,FALSE))</f>
        <v/>
      </c>
      <c r="V776" s="55" t="str">
        <f>IF(VLOOKUP(ROW()-492,'Report 1 Detail (571 D)'!$A:$S,16,FALSE)="","",VLOOKUP(ROW()-492,'Report 1 Detail (571 D)'!$A:$S,16,FALSE))</f>
        <v/>
      </c>
      <c r="W776" s="55" t="str">
        <f>IF(VLOOKUP(ROW()-492,'Report 1 Detail (571 D)'!$A:$S,17,FALSE)="","",VLOOKUP(ROW()-492,'Report 1 Detail (571 D)'!$A:$S,17,FALSE))</f>
        <v/>
      </c>
      <c r="X776" s="104" t="str">
        <f>IF(VLOOKUP(ROW()-492,'Report 1 Detail (571 D)'!$A:$S,18,FALSE)="","",VLOOKUP(ROW()-492,'Report 1 Detail (571 D)'!$A:$S,18,FALSE))</f>
        <v/>
      </c>
      <c r="Y776" s="55" t="str">
        <f>IF(VLOOKUP(ROW()-492,'Report 1 Detail (571 D)'!$A:$S,19,FALSE)="","",VLOOKUP(ROW()-492,'Report 1 Detail (571 D)'!$A:$S,19,FALSE))</f>
        <v/>
      </c>
      <c r="Z776" s="55" t="s">
        <v>81</v>
      </c>
    </row>
    <row r="777" spans="8:26" x14ac:dyDescent="0.25">
      <c r="H777" s="55" t="str">
        <f>IF(VLOOKUP(ROW()-492,'Report 1 Detail (571 D)'!$A:$S,2,FALSE)="","",VLOOKUP(ROW()-492,'Report 1 Detail (571 D)'!$A:$S,2,FALSE))</f>
        <v/>
      </c>
      <c r="I777" s="104" t="str">
        <f>IF(VLOOKUP(ROW()-492,'Report 1 Detail (571 D)'!$A:$S,3,FALSE)="","",VLOOKUP(ROW()-492,'Report 1 Detail (571 D)'!$A:$S,3,FALSE))</f>
        <v/>
      </c>
      <c r="J777" s="55" t="str">
        <f>IF(VLOOKUP(ROW()-492,'Report 1 Detail (571 D)'!$A:$S,4,FALSE)="","",VLOOKUP(ROW()-492,'Report 1 Detail (571 D)'!$A:$S,4,FALSE))</f>
        <v/>
      </c>
      <c r="K777" s="55" t="str">
        <f>IF(VLOOKUP(ROW()-492,'Report 1 Detail (571 D)'!$A:$S,5,FALSE)="","",VLOOKUP(ROW()-492,'Report 1 Detail (571 D)'!$A:$S,5,FALSE))</f>
        <v/>
      </c>
      <c r="L777" s="55" t="str">
        <f>IF(VLOOKUP(ROW()-492,'Report 1 Detail (571 D)'!$A:$S,6,FALSE)="","",VLOOKUP(ROW()-492,'Report 1 Detail (571 D)'!$A:$S,6,FALSE))</f>
        <v/>
      </c>
      <c r="M777" s="55" t="str">
        <f>IF(VLOOKUP(ROW()-492,'Report 1 Detail (571 D)'!$A:$S,7,FALSE)="","",VLOOKUP(ROW()-492,'Report 1 Detail (571 D)'!$A:$S,7,FALSE))</f>
        <v/>
      </c>
      <c r="N777" s="55" t="str">
        <f>IF(VLOOKUP(ROW()-492,'Report 1 Detail (571 D)'!$A:$S,8,FALSE)="","",VLOOKUP(ROW()-492,'Report 1 Detail (571 D)'!$A:$S,8,FALSE))</f>
        <v/>
      </c>
      <c r="O777" s="55" t="str">
        <f>IF(VLOOKUP(ROW()-492,'Report 1 Detail (571 D)'!$A:$S,9,FALSE)="","",VLOOKUP(ROW()-492,'Report 1 Detail (571 D)'!$A:$S,9,FALSE))</f>
        <v/>
      </c>
      <c r="P777" s="55" t="str">
        <f>IF(VLOOKUP(ROW()-492,'Report 1 Detail (571 D)'!$A:$S,10,FALSE)="","",VLOOKUP(ROW()-492,'Report 1 Detail (571 D)'!$A:$S,10,FALSE))</f>
        <v/>
      </c>
      <c r="Q777" s="55" t="str">
        <f>IF(VLOOKUP(ROW()-492,'Report 1 Detail (571 D)'!$A:$S,11,FALSE)="","",VLOOKUP(ROW()-492,'Report 1 Detail (571 D)'!$A:$S,11,FALSE))</f>
        <v/>
      </c>
      <c r="R777" s="55" t="str">
        <f>IF(VLOOKUP(ROW()-492,'Report 1 Detail (571 D)'!$A:$S,12,FALSE)="","",VLOOKUP(ROW()-492,'Report 1 Detail (571 D)'!$A:$S,12,FALSE))</f>
        <v/>
      </c>
      <c r="S777" s="55" t="str">
        <f>IF(VLOOKUP(ROW()-492,'Report 1 Detail (571 D)'!$A:$S,13,FALSE)="","",VLOOKUP(ROW()-492,'Report 1 Detail (571 D)'!$A:$S,13,FALSE))</f>
        <v/>
      </c>
      <c r="T777" s="55" t="str">
        <f>IF(VLOOKUP(ROW()-492,'Report 1 Detail (571 D)'!$A:$S,14,FALSE)="","",VLOOKUP(ROW()-492,'Report 1 Detail (571 D)'!$A:$S,14,FALSE))</f>
        <v/>
      </c>
      <c r="U777" s="55" t="str">
        <f>IF(VLOOKUP(ROW()-492,'Report 1 Detail (571 D)'!$A:$S,15,FALSE)="","",VLOOKUP(ROW()-492,'Report 1 Detail (571 D)'!$A:$S,15,FALSE))</f>
        <v/>
      </c>
      <c r="V777" s="55" t="str">
        <f>IF(VLOOKUP(ROW()-492,'Report 1 Detail (571 D)'!$A:$S,16,FALSE)="","",VLOOKUP(ROW()-492,'Report 1 Detail (571 D)'!$A:$S,16,FALSE))</f>
        <v/>
      </c>
      <c r="W777" s="55" t="str">
        <f>IF(VLOOKUP(ROW()-492,'Report 1 Detail (571 D)'!$A:$S,17,FALSE)="","",VLOOKUP(ROW()-492,'Report 1 Detail (571 D)'!$A:$S,17,FALSE))</f>
        <v/>
      </c>
      <c r="X777" s="104" t="str">
        <f>IF(VLOOKUP(ROW()-492,'Report 1 Detail (571 D)'!$A:$S,18,FALSE)="","",VLOOKUP(ROW()-492,'Report 1 Detail (571 D)'!$A:$S,18,FALSE))</f>
        <v/>
      </c>
      <c r="Y777" s="55" t="str">
        <f>IF(VLOOKUP(ROW()-492,'Report 1 Detail (571 D)'!$A:$S,19,FALSE)="","",VLOOKUP(ROW()-492,'Report 1 Detail (571 D)'!$A:$S,19,FALSE))</f>
        <v/>
      </c>
      <c r="Z777" s="55" t="s">
        <v>81</v>
      </c>
    </row>
    <row r="778" spans="8:26" x14ac:dyDescent="0.25">
      <c r="H778" s="55" t="str">
        <f>IF(VLOOKUP(ROW()-492,'Report 1 Detail (571 D)'!$A:$S,2,FALSE)="","",VLOOKUP(ROW()-492,'Report 1 Detail (571 D)'!$A:$S,2,FALSE))</f>
        <v/>
      </c>
      <c r="I778" s="104" t="str">
        <f>IF(VLOOKUP(ROW()-492,'Report 1 Detail (571 D)'!$A:$S,3,FALSE)="","",VLOOKUP(ROW()-492,'Report 1 Detail (571 D)'!$A:$S,3,FALSE))</f>
        <v/>
      </c>
      <c r="J778" s="55" t="str">
        <f>IF(VLOOKUP(ROW()-492,'Report 1 Detail (571 D)'!$A:$S,4,FALSE)="","",VLOOKUP(ROW()-492,'Report 1 Detail (571 D)'!$A:$S,4,FALSE))</f>
        <v/>
      </c>
      <c r="K778" s="55" t="str">
        <f>IF(VLOOKUP(ROW()-492,'Report 1 Detail (571 D)'!$A:$S,5,FALSE)="","",VLOOKUP(ROW()-492,'Report 1 Detail (571 D)'!$A:$S,5,FALSE))</f>
        <v/>
      </c>
      <c r="L778" s="55" t="str">
        <f>IF(VLOOKUP(ROW()-492,'Report 1 Detail (571 D)'!$A:$S,6,FALSE)="","",VLOOKUP(ROW()-492,'Report 1 Detail (571 D)'!$A:$S,6,FALSE))</f>
        <v/>
      </c>
      <c r="M778" s="55" t="str">
        <f>IF(VLOOKUP(ROW()-492,'Report 1 Detail (571 D)'!$A:$S,7,FALSE)="","",VLOOKUP(ROW()-492,'Report 1 Detail (571 D)'!$A:$S,7,FALSE))</f>
        <v/>
      </c>
      <c r="N778" s="55" t="str">
        <f>IF(VLOOKUP(ROW()-492,'Report 1 Detail (571 D)'!$A:$S,8,FALSE)="","",VLOOKUP(ROW()-492,'Report 1 Detail (571 D)'!$A:$S,8,FALSE))</f>
        <v/>
      </c>
      <c r="O778" s="55" t="str">
        <f>IF(VLOOKUP(ROW()-492,'Report 1 Detail (571 D)'!$A:$S,9,FALSE)="","",VLOOKUP(ROW()-492,'Report 1 Detail (571 D)'!$A:$S,9,FALSE))</f>
        <v/>
      </c>
      <c r="P778" s="55" t="str">
        <f>IF(VLOOKUP(ROW()-492,'Report 1 Detail (571 D)'!$A:$S,10,FALSE)="","",VLOOKUP(ROW()-492,'Report 1 Detail (571 D)'!$A:$S,10,FALSE))</f>
        <v/>
      </c>
      <c r="Q778" s="55" t="str">
        <f>IF(VLOOKUP(ROW()-492,'Report 1 Detail (571 D)'!$A:$S,11,FALSE)="","",VLOOKUP(ROW()-492,'Report 1 Detail (571 D)'!$A:$S,11,FALSE))</f>
        <v/>
      </c>
      <c r="R778" s="55" t="str">
        <f>IF(VLOOKUP(ROW()-492,'Report 1 Detail (571 D)'!$A:$S,12,FALSE)="","",VLOOKUP(ROW()-492,'Report 1 Detail (571 D)'!$A:$S,12,FALSE))</f>
        <v/>
      </c>
      <c r="S778" s="55" t="str">
        <f>IF(VLOOKUP(ROW()-492,'Report 1 Detail (571 D)'!$A:$S,13,FALSE)="","",VLOOKUP(ROW()-492,'Report 1 Detail (571 D)'!$A:$S,13,FALSE))</f>
        <v/>
      </c>
      <c r="T778" s="55" t="str">
        <f>IF(VLOOKUP(ROW()-492,'Report 1 Detail (571 D)'!$A:$S,14,FALSE)="","",VLOOKUP(ROW()-492,'Report 1 Detail (571 D)'!$A:$S,14,FALSE))</f>
        <v/>
      </c>
      <c r="U778" s="55" t="str">
        <f>IF(VLOOKUP(ROW()-492,'Report 1 Detail (571 D)'!$A:$S,15,FALSE)="","",VLOOKUP(ROW()-492,'Report 1 Detail (571 D)'!$A:$S,15,FALSE))</f>
        <v/>
      </c>
      <c r="V778" s="55" t="str">
        <f>IF(VLOOKUP(ROW()-492,'Report 1 Detail (571 D)'!$A:$S,16,FALSE)="","",VLOOKUP(ROW()-492,'Report 1 Detail (571 D)'!$A:$S,16,FALSE))</f>
        <v/>
      </c>
      <c r="W778" s="55" t="str">
        <f>IF(VLOOKUP(ROW()-492,'Report 1 Detail (571 D)'!$A:$S,17,FALSE)="","",VLOOKUP(ROW()-492,'Report 1 Detail (571 D)'!$A:$S,17,FALSE))</f>
        <v/>
      </c>
      <c r="X778" s="104" t="str">
        <f>IF(VLOOKUP(ROW()-492,'Report 1 Detail (571 D)'!$A:$S,18,FALSE)="","",VLOOKUP(ROW()-492,'Report 1 Detail (571 D)'!$A:$S,18,FALSE))</f>
        <v/>
      </c>
      <c r="Y778" s="55" t="str">
        <f>IF(VLOOKUP(ROW()-492,'Report 1 Detail (571 D)'!$A:$S,19,FALSE)="","",VLOOKUP(ROW()-492,'Report 1 Detail (571 D)'!$A:$S,19,FALSE))</f>
        <v/>
      </c>
      <c r="Z778" s="55" t="s">
        <v>81</v>
      </c>
    </row>
    <row r="779" spans="8:26" x14ac:dyDescent="0.25">
      <c r="H779" s="55" t="str">
        <f>IF(VLOOKUP(ROW()-492,'Report 1 Detail (571 D)'!$A:$S,2,FALSE)="","",VLOOKUP(ROW()-492,'Report 1 Detail (571 D)'!$A:$S,2,FALSE))</f>
        <v/>
      </c>
      <c r="I779" s="104" t="str">
        <f>IF(VLOOKUP(ROW()-492,'Report 1 Detail (571 D)'!$A:$S,3,FALSE)="","",VLOOKUP(ROW()-492,'Report 1 Detail (571 D)'!$A:$S,3,FALSE))</f>
        <v/>
      </c>
      <c r="J779" s="55" t="str">
        <f>IF(VLOOKUP(ROW()-492,'Report 1 Detail (571 D)'!$A:$S,4,FALSE)="","",VLOOKUP(ROW()-492,'Report 1 Detail (571 D)'!$A:$S,4,FALSE))</f>
        <v/>
      </c>
      <c r="K779" s="55" t="str">
        <f>IF(VLOOKUP(ROW()-492,'Report 1 Detail (571 D)'!$A:$S,5,FALSE)="","",VLOOKUP(ROW()-492,'Report 1 Detail (571 D)'!$A:$S,5,FALSE))</f>
        <v/>
      </c>
      <c r="L779" s="55" t="str">
        <f>IF(VLOOKUP(ROW()-492,'Report 1 Detail (571 D)'!$A:$S,6,FALSE)="","",VLOOKUP(ROW()-492,'Report 1 Detail (571 D)'!$A:$S,6,FALSE))</f>
        <v/>
      </c>
      <c r="M779" s="55" t="str">
        <f>IF(VLOOKUP(ROW()-492,'Report 1 Detail (571 D)'!$A:$S,7,FALSE)="","",VLOOKUP(ROW()-492,'Report 1 Detail (571 D)'!$A:$S,7,FALSE))</f>
        <v/>
      </c>
      <c r="N779" s="55" t="str">
        <f>IF(VLOOKUP(ROW()-492,'Report 1 Detail (571 D)'!$A:$S,8,FALSE)="","",VLOOKUP(ROW()-492,'Report 1 Detail (571 D)'!$A:$S,8,FALSE))</f>
        <v/>
      </c>
      <c r="O779" s="55" t="str">
        <f>IF(VLOOKUP(ROW()-492,'Report 1 Detail (571 D)'!$A:$S,9,FALSE)="","",VLOOKUP(ROW()-492,'Report 1 Detail (571 D)'!$A:$S,9,FALSE))</f>
        <v/>
      </c>
      <c r="P779" s="55" t="str">
        <f>IF(VLOOKUP(ROW()-492,'Report 1 Detail (571 D)'!$A:$S,10,FALSE)="","",VLOOKUP(ROW()-492,'Report 1 Detail (571 D)'!$A:$S,10,FALSE))</f>
        <v/>
      </c>
      <c r="Q779" s="55" t="str">
        <f>IF(VLOOKUP(ROW()-492,'Report 1 Detail (571 D)'!$A:$S,11,FALSE)="","",VLOOKUP(ROW()-492,'Report 1 Detail (571 D)'!$A:$S,11,FALSE))</f>
        <v/>
      </c>
      <c r="R779" s="55" t="str">
        <f>IF(VLOOKUP(ROW()-492,'Report 1 Detail (571 D)'!$A:$S,12,FALSE)="","",VLOOKUP(ROW()-492,'Report 1 Detail (571 D)'!$A:$S,12,FALSE))</f>
        <v/>
      </c>
      <c r="S779" s="55" t="str">
        <f>IF(VLOOKUP(ROW()-492,'Report 1 Detail (571 D)'!$A:$S,13,FALSE)="","",VLOOKUP(ROW()-492,'Report 1 Detail (571 D)'!$A:$S,13,FALSE))</f>
        <v/>
      </c>
      <c r="T779" s="55" t="str">
        <f>IF(VLOOKUP(ROW()-492,'Report 1 Detail (571 D)'!$A:$S,14,FALSE)="","",VLOOKUP(ROW()-492,'Report 1 Detail (571 D)'!$A:$S,14,FALSE))</f>
        <v/>
      </c>
      <c r="U779" s="55" t="str">
        <f>IF(VLOOKUP(ROW()-492,'Report 1 Detail (571 D)'!$A:$S,15,FALSE)="","",VLOOKUP(ROW()-492,'Report 1 Detail (571 D)'!$A:$S,15,FALSE))</f>
        <v/>
      </c>
      <c r="V779" s="55" t="str">
        <f>IF(VLOOKUP(ROW()-492,'Report 1 Detail (571 D)'!$A:$S,16,FALSE)="","",VLOOKUP(ROW()-492,'Report 1 Detail (571 D)'!$A:$S,16,FALSE))</f>
        <v/>
      </c>
      <c r="W779" s="55" t="str">
        <f>IF(VLOOKUP(ROW()-492,'Report 1 Detail (571 D)'!$A:$S,17,FALSE)="","",VLOOKUP(ROW()-492,'Report 1 Detail (571 D)'!$A:$S,17,FALSE))</f>
        <v/>
      </c>
      <c r="X779" s="104" t="str">
        <f>IF(VLOOKUP(ROW()-492,'Report 1 Detail (571 D)'!$A:$S,18,FALSE)="","",VLOOKUP(ROW()-492,'Report 1 Detail (571 D)'!$A:$S,18,FALSE))</f>
        <v/>
      </c>
      <c r="Y779" s="55" t="str">
        <f>IF(VLOOKUP(ROW()-492,'Report 1 Detail (571 D)'!$A:$S,19,FALSE)="","",VLOOKUP(ROW()-492,'Report 1 Detail (571 D)'!$A:$S,19,FALSE))</f>
        <v/>
      </c>
      <c r="Z779" s="55" t="s">
        <v>81</v>
      </c>
    </row>
    <row r="780" spans="8:26" x14ac:dyDescent="0.25">
      <c r="H780" s="55" t="str">
        <f>IF(VLOOKUP(ROW()-492,'Report 1 Detail (571 D)'!$A:$S,2,FALSE)="","",VLOOKUP(ROW()-492,'Report 1 Detail (571 D)'!$A:$S,2,FALSE))</f>
        <v/>
      </c>
      <c r="I780" s="104" t="str">
        <f>IF(VLOOKUP(ROW()-492,'Report 1 Detail (571 D)'!$A:$S,3,FALSE)="","",VLOOKUP(ROW()-492,'Report 1 Detail (571 D)'!$A:$S,3,FALSE))</f>
        <v/>
      </c>
      <c r="J780" s="55" t="str">
        <f>IF(VLOOKUP(ROW()-492,'Report 1 Detail (571 D)'!$A:$S,4,FALSE)="","",VLOOKUP(ROW()-492,'Report 1 Detail (571 D)'!$A:$S,4,FALSE))</f>
        <v/>
      </c>
      <c r="K780" s="55" t="str">
        <f>IF(VLOOKUP(ROW()-492,'Report 1 Detail (571 D)'!$A:$S,5,FALSE)="","",VLOOKUP(ROW()-492,'Report 1 Detail (571 D)'!$A:$S,5,FALSE))</f>
        <v/>
      </c>
      <c r="L780" s="55" t="str">
        <f>IF(VLOOKUP(ROW()-492,'Report 1 Detail (571 D)'!$A:$S,6,FALSE)="","",VLOOKUP(ROW()-492,'Report 1 Detail (571 D)'!$A:$S,6,FALSE))</f>
        <v/>
      </c>
      <c r="M780" s="55" t="str">
        <f>IF(VLOOKUP(ROW()-492,'Report 1 Detail (571 D)'!$A:$S,7,FALSE)="","",VLOOKUP(ROW()-492,'Report 1 Detail (571 D)'!$A:$S,7,FALSE))</f>
        <v/>
      </c>
      <c r="N780" s="55" t="str">
        <f>IF(VLOOKUP(ROW()-492,'Report 1 Detail (571 D)'!$A:$S,8,FALSE)="","",VLOOKUP(ROW()-492,'Report 1 Detail (571 D)'!$A:$S,8,FALSE))</f>
        <v/>
      </c>
      <c r="O780" s="55" t="str">
        <f>IF(VLOOKUP(ROW()-492,'Report 1 Detail (571 D)'!$A:$S,9,FALSE)="","",VLOOKUP(ROW()-492,'Report 1 Detail (571 D)'!$A:$S,9,FALSE))</f>
        <v/>
      </c>
      <c r="P780" s="55" t="str">
        <f>IF(VLOOKUP(ROW()-492,'Report 1 Detail (571 D)'!$A:$S,10,FALSE)="","",VLOOKUP(ROW()-492,'Report 1 Detail (571 D)'!$A:$S,10,FALSE))</f>
        <v/>
      </c>
      <c r="Q780" s="55" t="str">
        <f>IF(VLOOKUP(ROW()-492,'Report 1 Detail (571 D)'!$A:$S,11,FALSE)="","",VLOOKUP(ROW()-492,'Report 1 Detail (571 D)'!$A:$S,11,FALSE))</f>
        <v/>
      </c>
      <c r="R780" s="55" t="str">
        <f>IF(VLOOKUP(ROW()-492,'Report 1 Detail (571 D)'!$A:$S,12,FALSE)="","",VLOOKUP(ROW()-492,'Report 1 Detail (571 D)'!$A:$S,12,FALSE))</f>
        <v/>
      </c>
      <c r="S780" s="55" t="str">
        <f>IF(VLOOKUP(ROW()-492,'Report 1 Detail (571 D)'!$A:$S,13,FALSE)="","",VLOOKUP(ROW()-492,'Report 1 Detail (571 D)'!$A:$S,13,FALSE))</f>
        <v/>
      </c>
      <c r="T780" s="55" t="str">
        <f>IF(VLOOKUP(ROW()-492,'Report 1 Detail (571 D)'!$A:$S,14,FALSE)="","",VLOOKUP(ROW()-492,'Report 1 Detail (571 D)'!$A:$S,14,FALSE))</f>
        <v/>
      </c>
      <c r="U780" s="55" t="str">
        <f>IF(VLOOKUP(ROW()-492,'Report 1 Detail (571 D)'!$A:$S,15,FALSE)="","",VLOOKUP(ROW()-492,'Report 1 Detail (571 D)'!$A:$S,15,FALSE))</f>
        <v/>
      </c>
      <c r="V780" s="55" t="str">
        <f>IF(VLOOKUP(ROW()-492,'Report 1 Detail (571 D)'!$A:$S,16,FALSE)="","",VLOOKUP(ROW()-492,'Report 1 Detail (571 D)'!$A:$S,16,FALSE))</f>
        <v/>
      </c>
      <c r="W780" s="55" t="str">
        <f>IF(VLOOKUP(ROW()-492,'Report 1 Detail (571 D)'!$A:$S,17,FALSE)="","",VLOOKUP(ROW()-492,'Report 1 Detail (571 D)'!$A:$S,17,FALSE))</f>
        <v/>
      </c>
      <c r="X780" s="104" t="str">
        <f>IF(VLOOKUP(ROW()-492,'Report 1 Detail (571 D)'!$A:$S,18,FALSE)="","",VLOOKUP(ROW()-492,'Report 1 Detail (571 D)'!$A:$S,18,FALSE))</f>
        <v/>
      </c>
      <c r="Y780" s="55" t="str">
        <f>IF(VLOOKUP(ROW()-492,'Report 1 Detail (571 D)'!$A:$S,19,FALSE)="","",VLOOKUP(ROW()-492,'Report 1 Detail (571 D)'!$A:$S,19,FALSE))</f>
        <v/>
      </c>
      <c r="Z780" s="55" t="s">
        <v>81</v>
      </c>
    </row>
    <row r="781" spans="8:26" x14ac:dyDescent="0.25">
      <c r="H781" s="55" t="str">
        <f>IF(VLOOKUP(ROW()-492,'Report 1 Detail (571 D)'!$A:$S,2,FALSE)="","",VLOOKUP(ROW()-492,'Report 1 Detail (571 D)'!$A:$S,2,FALSE))</f>
        <v/>
      </c>
      <c r="I781" s="104" t="str">
        <f>IF(VLOOKUP(ROW()-492,'Report 1 Detail (571 D)'!$A:$S,3,FALSE)="","",VLOOKUP(ROW()-492,'Report 1 Detail (571 D)'!$A:$S,3,FALSE))</f>
        <v/>
      </c>
      <c r="J781" s="55" t="str">
        <f>IF(VLOOKUP(ROW()-492,'Report 1 Detail (571 D)'!$A:$S,4,FALSE)="","",VLOOKUP(ROW()-492,'Report 1 Detail (571 D)'!$A:$S,4,FALSE))</f>
        <v/>
      </c>
      <c r="K781" s="55" t="str">
        <f>IF(VLOOKUP(ROW()-492,'Report 1 Detail (571 D)'!$A:$S,5,FALSE)="","",VLOOKUP(ROW()-492,'Report 1 Detail (571 D)'!$A:$S,5,FALSE))</f>
        <v/>
      </c>
      <c r="L781" s="55" t="str">
        <f>IF(VLOOKUP(ROW()-492,'Report 1 Detail (571 D)'!$A:$S,6,FALSE)="","",VLOOKUP(ROW()-492,'Report 1 Detail (571 D)'!$A:$S,6,FALSE))</f>
        <v/>
      </c>
      <c r="M781" s="55" t="str">
        <f>IF(VLOOKUP(ROW()-492,'Report 1 Detail (571 D)'!$A:$S,7,FALSE)="","",VLOOKUP(ROW()-492,'Report 1 Detail (571 D)'!$A:$S,7,FALSE))</f>
        <v/>
      </c>
      <c r="N781" s="55" t="str">
        <f>IF(VLOOKUP(ROW()-492,'Report 1 Detail (571 D)'!$A:$S,8,FALSE)="","",VLOOKUP(ROW()-492,'Report 1 Detail (571 D)'!$A:$S,8,FALSE))</f>
        <v/>
      </c>
      <c r="O781" s="55" t="str">
        <f>IF(VLOOKUP(ROW()-492,'Report 1 Detail (571 D)'!$A:$S,9,FALSE)="","",VLOOKUP(ROW()-492,'Report 1 Detail (571 D)'!$A:$S,9,FALSE))</f>
        <v/>
      </c>
      <c r="P781" s="55" t="str">
        <f>IF(VLOOKUP(ROW()-492,'Report 1 Detail (571 D)'!$A:$S,10,FALSE)="","",VLOOKUP(ROW()-492,'Report 1 Detail (571 D)'!$A:$S,10,FALSE))</f>
        <v/>
      </c>
      <c r="Q781" s="55" t="str">
        <f>IF(VLOOKUP(ROW()-492,'Report 1 Detail (571 D)'!$A:$S,11,FALSE)="","",VLOOKUP(ROW()-492,'Report 1 Detail (571 D)'!$A:$S,11,FALSE))</f>
        <v/>
      </c>
      <c r="R781" s="55" t="str">
        <f>IF(VLOOKUP(ROW()-492,'Report 1 Detail (571 D)'!$A:$S,12,FALSE)="","",VLOOKUP(ROW()-492,'Report 1 Detail (571 D)'!$A:$S,12,FALSE))</f>
        <v/>
      </c>
      <c r="S781" s="55" t="str">
        <f>IF(VLOOKUP(ROW()-492,'Report 1 Detail (571 D)'!$A:$S,13,FALSE)="","",VLOOKUP(ROW()-492,'Report 1 Detail (571 D)'!$A:$S,13,FALSE))</f>
        <v/>
      </c>
      <c r="T781" s="55" t="str">
        <f>IF(VLOOKUP(ROW()-492,'Report 1 Detail (571 D)'!$A:$S,14,FALSE)="","",VLOOKUP(ROW()-492,'Report 1 Detail (571 D)'!$A:$S,14,FALSE))</f>
        <v/>
      </c>
      <c r="U781" s="55" t="str">
        <f>IF(VLOOKUP(ROW()-492,'Report 1 Detail (571 D)'!$A:$S,15,FALSE)="","",VLOOKUP(ROW()-492,'Report 1 Detail (571 D)'!$A:$S,15,FALSE))</f>
        <v/>
      </c>
      <c r="V781" s="55" t="str">
        <f>IF(VLOOKUP(ROW()-492,'Report 1 Detail (571 D)'!$A:$S,16,FALSE)="","",VLOOKUP(ROW()-492,'Report 1 Detail (571 D)'!$A:$S,16,FALSE))</f>
        <v/>
      </c>
      <c r="W781" s="55" t="str">
        <f>IF(VLOOKUP(ROW()-492,'Report 1 Detail (571 D)'!$A:$S,17,FALSE)="","",VLOOKUP(ROW()-492,'Report 1 Detail (571 D)'!$A:$S,17,FALSE))</f>
        <v/>
      </c>
      <c r="X781" s="104" t="str">
        <f>IF(VLOOKUP(ROW()-492,'Report 1 Detail (571 D)'!$A:$S,18,FALSE)="","",VLOOKUP(ROW()-492,'Report 1 Detail (571 D)'!$A:$S,18,FALSE))</f>
        <v/>
      </c>
      <c r="Y781" s="55" t="str">
        <f>IF(VLOOKUP(ROW()-492,'Report 1 Detail (571 D)'!$A:$S,19,FALSE)="","",VLOOKUP(ROW()-492,'Report 1 Detail (571 D)'!$A:$S,19,FALSE))</f>
        <v/>
      </c>
      <c r="Z781" s="55" t="s">
        <v>81</v>
      </c>
    </row>
    <row r="782" spans="8:26" x14ac:dyDescent="0.25">
      <c r="H782" s="55" t="str">
        <f>IF(VLOOKUP(ROW()-492,'Report 1 Detail (571 D)'!$A:$S,2,FALSE)="","",VLOOKUP(ROW()-492,'Report 1 Detail (571 D)'!$A:$S,2,FALSE))</f>
        <v/>
      </c>
      <c r="I782" s="104" t="str">
        <f>IF(VLOOKUP(ROW()-492,'Report 1 Detail (571 D)'!$A:$S,3,FALSE)="","",VLOOKUP(ROW()-492,'Report 1 Detail (571 D)'!$A:$S,3,FALSE))</f>
        <v/>
      </c>
      <c r="J782" s="55" t="str">
        <f>IF(VLOOKUP(ROW()-492,'Report 1 Detail (571 D)'!$A:$S,4,FALSE)="","",VLOOKUP(ROW()-492,'Report 1 Detail (571 D)'!$A:$S,4,FALSE))</f>
        <v/>
      </c>
      <c r="K782" s="55" t="str">
        <f>IF(VLOOKUP(ROW()-492,'Report 1 Detail (571 D)'!$A:$S,5,FALSE)="","",VLOOKUP(ROW()-492,'Report 1 Detail (571 D)'!$A:$S,5,FALSE))</f>
        <v/>
      </c>
      <c r="L782" s="55" t="str">
        <f>IF(VLOOKUP(ROW()-492,'Report 1 Detail (571 D)'!$A:$S,6,FALSE)="","",VLOOKUP(ROW()-492,'Report 1 Detail (571 D)'!$A:$S,6,FALSE))</f>
        <v/>
      </c>
      <c r="M782" s="55" t="str">
        <f>IF(VLOOKUP(ROW()-492,'Report 1 Detail (571 D)'!$A:$S,7,FALSE)="","",VLOOKUP(ROW()-492,'Report 1 Detail (571 D)'!$A:$S,7,FALSE))</f>
        <v/>
      </c>
      <c r="N782" s="55" t="str">
        <f>IF(VLOOKUP(ROW()-492,'Report 1 Detail (571 D)'!$A:$S,8,FALSE)="","",VLOOKUP(ROW()-492,'Report 1 Detail (571 D)'!$A:$S,8,FALSE))</f>
        <v/>
      </c>
      <c r="O782" s="55" t="str">
        <f>IF(VLOOKUP(ROW()-492,'Report 1 Detail (571 D)'!$A:$S,9,FALSE)="","",VLOOKUP(ROW()-492,'Report 1 Detail (571 D)'!$A:$S,9,FALSE))</f>
        <v/>
      </c>
      <c r="P782" s="55" t="str">
        <f>IF(VLOOKUP(ROW()-492,'Report 1 Detail (571 D)'!$A:$S,10,FALSE)="","",VLOOKUP(ROW()-492,'Report 1 Detail (571 D)'!$A:$S,10,FALSE))</f>
        <v/>
      </c>
      <c r="Q782" s="55" t="str">
        <f>IF(VLOOKUP(ROW()-492,'Report 1 Detail (571 D)'!$A:$S,11,FALSE)="","",VLOOKUP(ROW()-492,'Report 1 Detail (571 D)'!$A:$S,11,FALSE))</f>
        <v/>
      </c>
      <c r="R782" s="55" t="str">
        <f>IF(VLOOKUP(ROW()-492,'Report 1 Detail (571 D)'!$A:$S,12,FALSE)="","",VLOOKUP(ROW()-492,'Report 1 Detail (571 D)'!$A:$S,12,FALSE))</f>
        <v/>
      </c>
      <c r="S782" s="55" t="str">
        <f>IF(VLOOKUP(ROW()-492,'Report 1 Detail (571 D)'!$A:$S,13,FALSE)="","",VLOOKUP(ROW()-492,'Report 1 Detail (571 D)'!$A:$S,13,FALSE))</f>
        <v/>
      </c>
      <c r="T782" s="55" t="str">
        <f>IF(VLOOKUP(ROW()-492,'Report 1 Detail (571 D)'!$A:$S,14,FALSE)="","",VLOOKUP(ROW()-492,'Report 1 Detail (571 D)'!$A:$S,14,FALSE))</f>
        <v/>
      </c>
      <c r="U782" s="55" t="str">
        <f>IF(VLOOKUP(ROW()-492,'Report 1 Detail (571 D)'!$A:$S,15,FALSE)="","",VLOOKUP(ROW()-492,'Report 1 Detail (571 D)'!$A:$S,15,FALSE))</f>
        <v/>
      </c>
      <c r="V782" s="55" t="str">
        <f>IF(VLOOKUP(ROW()-492,'Report 1 Detail (571 D)'!$A:$S,16,FALSE)="","",VLOOKUP(ROW()-492,'Report 1 Detail (571 D)'!$A:$S,16,FALSE))</f>
        <v/>
      </c>
      <c r="W782" s="55" t="str">
        <f>IF(VLOOKUP(ROW()-492,'Report 1 Detail (571 D)'!$A:$S,17,FALSE)="","",VLOOKUP(ROW()-492,'Report 1 Detail (571 D)'!$A:$S,17,FALSE))</f>
        <v/>
      </c>
      <c r="X782" s="104" t="str">
        <f>IF(VLOOKUP(ROW()-492,'Report 1 Detail (571 D)'!$A:$S,18,FALSE)="","",VLOOKUP(ROW()-492,'Report 1 Detail (571 D)'!$A:$S,18,FALSE))</f>
        <v/>
      </c>
      <c r="Y782" s="55" t="str">
        <f>IF(VLOOKUP(ROW()-492,'Report 1 Detail (571 D)'!$A:$S,19,FALSE)="","",VLOOKUP(ROW()-492,'Report 1 Detail (571 D)'!$A:$S,19,FALSE))</f>
        <v/>
      </c>
      <c r="Z782" s="55" t="s">
        <v>81</v>
      </c>
    </row>
    <row r="783" spans="8:26" x14ac:dyDescent="0.25">
      <c r="H783" s="55" t="str">
        <f>IF(VLOOKUP(ROW()-492,'Report 1 Detail (571 D)'!$A:$S,2,FALSE)="","",VLOOKUP(ROW()-492,'Report 1 Detail (571 D)'!$A:$S,2,FALSE))</f>
        <v/>
      </c>
      <c r="I783" s="104" t="str">
        <f>IF(VLOOKUP(ROW()-492,'Report 1 Detail (571 D)'!$A:$S,3,FALSE)="","",VLOOKUP(ROW()-492,'Report 1 Detail (571 D)'!$A:$S,3,FALSE))</f>
        <v/>
      </c>
      <c r="J783" s="55" t="str">
        <f>IF(VLOOKUP(ROW()-492,'Report 1 Detail (571 D)'!$A:$S,4,FALSE)="","",VLOOKUP(ROW()-492,'Report 1 Detail (571 D)'!$A:$S,4,FALSE))</f>
        <v/>
      </c>
      <c r="K783" s="55" t="str">
        <f>IF(VLOOKUP(ROW()-492,'Report 1 Detail (571 D)'!$A:$S,5,FALSE)="","",VLOOKUP(ROW()-492,'Report 1 Detail (571 D)'!$A:$S,5,FALSE))</f>
        <v/>
      </c>
      <c r="L783" s="55" t="str">
        <f>IF(VLOOKUP(ROW()-492,'Report 1 Detail (571 D)'!$A:$S,6,FALSE)="","",VLOOKUP(ROW()-492,'Report 1 Detail (571 D)'!$A:$S,6,FALSE))</f>
        <v/>
      </c>
      <c r="M783" s="55" t="str">
        <f>IF(VLOOKUP(ROW()-492,'Report 1 Detail (571 D)'!$A:$S,7,FALSE)="","",VLOOKUP(ROW()-492,'Report 1 Detail (571 D)'!$A:$S,7,FALSE))</f>
        <v/>
      </c>
      <c r="N783" s="55" t="str">
        <f>IF(VLOOKUP(ROW()-492,'Report 1 Detail (571 D)'!$A:$S,8,FALSE)="","",VLOOKUP(ROW()-492,'Report 1 Detail (571 D)'!$A:$S,8,FALSE))</f>
        <v/>
      </c>
      <c r="O783" s="55" t="str">
        <f>IF(VLOOKUP(ROW()-492,'Report 1 Detail (571 D)'!$A:$S,9,FALSE)="","",VLOOKUP(ROW()-492,'Report 1 Detail (571 D)'!$A:$S,9,FALSE))</f>
        <v/>
      </c>
      <c r="P783" s="55" t="str">
        <f>IF(VLOOKUP(ROW()-492,'Report 1 Detail (571 D)'!$A:$S,10,FALSE)="","",VLOOKUP(ROW()-492,'Report 1 Detail (571 D)'!$A:$S,10,FALSE))</f>
        <v/>
      </c>
      <c r="Q783" s="55" t="str">
        <f>IF(VLOOKUP(ROW()-492,'Report 1 Detail (571 D)'!$A:$S,11,FALSE)="","",VLOOKUP(ROW()-492,'Report 1 Detail (571 D)'!$A:$S,11,FALSE))</f>
        <v/>
      </c>
      <c r="R783" s="55" t="str">
        <f>IF(VLOOKUP(ROW()-492,'Report 1 Detail (571 D)'!$A:$S,12,FALSE)="","",VLOOKUP(ROW()-492,'Report 1 Detail (571 D)'!$A:$S,12,FALSE))</f>
        <v/>
      </c>
      <c r="S783" s="55" t="str">
        <f>IF(VLOOKUP(ROW()-492,'Report 1 Detail (571 D)'!$A:$S,13,FALSE)="","",VLOOKUP(ROW()-492,'Report 1 Detail (571 D)'!$A:$S,13,FALSE))</f>
        <v/>
      </c>
      <c r="T783" s="55" t="str">
        <f>IF(VLOOKUP(ROW()-492,'Report 1 Detail (571 D)'!$A:$S,14,FALSE)="","",VLOOKUP(ROW()-492,'Report 1 Detail (571 D)'!$A:$S,14,FALSE))</f>
        <v/>
      </c>
      <c r="U783" s="55" t="str">
        <f>IF(VLOOKUP(ROW()-492,'Report 1 Detail (571 D)'!$A:$S,15,FALSE)="","",VLOOKUP(ROW()-492,'Report 1 Detail (571 D)'!$A:$S,15,FALSE))</f>
        <v/>
      </c>
      <c r="V783" s="55" t="str">
        <f>IF(VLOOKUP(ROW()-492,'Report 1 Detail (571 D)'!$A:$S,16,FALSE)="","",VLOOKUP(ROW()-492,'Report 1 Detail (571 D)'!$A:$S,16,FALSE))</f>
        <v/>
      </c>
      <c r="W783" s="55" t="str">
        <f>IF(VLOOKUP(ROW()-492,'Report 1 Detail (571 D)'!$A:$S,17,FALSE)="","",VLOOKUP(ROW()-492,'Report 1 Detail (571 D)'!$A:$S,17,FALSE))</f>
        <v/>
      </c>
      <c r="X783" s="104" t="str">
        <f>IF(VLOOKUP(ROW()-492,'Report 1 Detail (571 D)'!$A:$S,18,FALSE)="","",VLOOKUP(ROW()-492,'Report 1 Detail (571 D)'!$A:$S,18,FALSE))</f>
        <v/>
      </c>
      <c r="Y783" s="55" t="str">
        <f>IF(VLOOKUP(ROW()-492,'Report 1 Detail (571 D)'!$A:$S,19,FALSE)="","",VLOOKUP(ROW()-492,'Report 1 Detail (571 D)'!$A:$S,19,FALSE))</f>
        <v/>
      </c>
      <c r="Z783" s="55" t="s">
        <v>81</v>
      </c>
    </row>
    <row r="784" spans="8:26" x14ac:dyDescent="0.25">
      <c r="H784" s="55" t="str">
        <f>IF(VLOOKUP(ROW()-492,'Report 1 Detail (571 D)'!$A:$S,2,FALSE)="","",VLOOKUP(ROW()-492,'Report 1 Detail (571 D)'!$A:$S,2,FALSE))</f>
        <v/>
      </c>
      <c r="I784" s="104" t="str">
        <f>IF(VLOOKUP(ROW()-492,'Report 1 Detail (571 D)'!$A:$S,3,FALSE)="","",VLOOKUP(ROW()-492,'Report 1 Detail (571 D)'!$A:$S,3,FALSE))</f>
        <v/>
      </c>
      <c r="J784" s="55" t="str">
        <f>IF(VLOOKUP(ROW()-492,'Report 1 Detail (571 D)'!$A:$S,4,FALSE)="","",VLOOKUP(ROW()-492,'Report 1 Detail (571 D)'!$A:$S,4,FALSE))</f>
        <v/>
      </c>
      <c r="K784" s="55" t="str">
        <f>IF(VLOOKUP(ROW()-492,'Report 1 Detail (571 D)'!$A:$S,5,FALSE)="","",VLOOKUP(ROW()-492,'Report 1 Detail (571 D)'!$A:$S,5,FALSE))</f>
        <v/>
      </c>
      <c r="L784" s="55" t="str">
        <f>IF(VLOOKUP(ROW()-492,'Report 1 Detail (571 D)'!$A:$S,6,FALSE)="","",VLOOKUP(ROW()-492,'Report 1 Detail (571 D)'!$A:$S,6,FALSE))</f>
        <v/>
      </c>
      <c r="M784" s="55" t="str">
        <f>IF(VLOOKUP(ROW()-492,'Report 1 Detail (571 D)'!$A:$S,7,FALSE)="","",VLOOKUP(ROW()-492,'Report 1 Detail (571 D)'!$A:$S,7,FALSE))</f>
        <v/>
      </c>
      <c r="N784" s="55" t="str">
        <f>IF(VLOOKUP(ROW()-492,'Report 1 Detail (571 D)'!$A:$S,8,FALSE)="","",VLOOKUP(ROW()-492,'Report 1 Detail (571 D)'!$A:$S,8,FALSE))</f>
        <v/>
      </c>
      <c r="O784" s="55" t="str">
        <f>IF(VLOOKUP(ROW()-492,'Report 1 Detail (571 D)'!$A:$S,9,FALSE)="","",VLOOKUP(ROW()-492,'Report 1 Detail (571 D)'!$A:$S,9,FALSE))</f>
        <v/>
      </c>
      <c r="P784" s="55" t="str">
        <f>IF(VLOOKUP(ROW()-492,'Report 1 Detail (571 D)'!$A:$S,10,FALSE)="","",VLOOKUP(ROW()-492,'Report 1 Detail (571 D)'!$A:$S,10,FALSE))</f>
        <v/>
      </c>
      <c r="Q784" s="55" t="str">
        <f>IF(VLOOKUP(ROW()-492,'Report 1 Detail (571 D)'!$A:$S,11,FALSE)="","",VLOOKUP(ROW()-492,'Report 1 Detail (571 D)'!$A:$S,11,FALSE))</f>
        <v/>
      </c>
      <c r="R784" s="55" t="str">
        <f>IF(VLOOKUP(ROW()-492,'Report 1 Detail (571 D)'!$A:$S,12,FALSE)="","",VLOOKUP(ROW()-492,'Report 1 Detail (571 D)'!$A:$S,12,FALSE))</f>
        <v/>
      </c>
      <c r="S784" s="55" t="str">
        <f>IF(VLOOKUP(ROW()-492,'Report 1 Detail (571 D)'!$A:$S,13,FALSE)="","",VLOOKUP(ROW()-492,'Report 1 Detail (571 D)'!$A:$S,13,FALSE))</f>
        <v/>
      </c>
      <c r="T784" s="55" t="str">
        <f>IF(VLOOKUP(ROW()-492,'Report 1 Detail (571 D)'!$A:$S,14,FALSE)="","",VLOOKUP(ROW()-492,'Report 1 Detail (571 D)'!$A:$S,14,FALSE))</f>
        <v/>
      </c>
      <c r="U784" s="55" t="str">
        <f>IF(VLOOKUP(ROW()-492,'Report 1 Detail (571 D)'!$A:$S,15,FALSE)="","",VLOOKUP(ROW()-492,'Report 1 Detail (571 D)'!$A:$S,15,FALSE))</f>
        <v/>
      </c>
      <c r="V784" s="55" t="str">
        <f>IF(VLOOKUP(ROW()-492,'Report 1 Detail (571 D)'!$A:$S,16,FALSE)="","",VLOOKUP(ROW()-492,'Report 1 Detail (571 D)'!$A:$S,16,FALSE))</f>
        <v/>
      </c>
      <c r="W784" s="55" t="str">
        <f>IF(VLOOKUP(ROW()-492,'Report 1 Detail (571 D)'!$A:$S,17,FALSE)="","",VLOOKUP(ROW()-492,'Report 1 Detail (571 D)'!$A:$S,17,FALSE))</f>
        <v/>
      </c>
      <c r="X784" s="104" t="str">
        <f>IF(VLOOKUP(ROW()-492,'Report 1 Detail (571 D)'!$A:$S,18,FALSE)="","",VLOOKUP(ROW()-492,'Report 1 Detail (571 D)'!$A:$S,18,FALSE))</f>
        <v/>
      </c>
      <c r="Y784" s="55" t="str">
        <f>IF(VLOOKUP(ROW()-492,'Report 1 Detail (571 D)'!$A:$S,19,FALSE)="","",VLOOKUP(ROW()-492,'Report 1 Detail (571 D)'!$A:$S,19,FALSE))</f>
        <v/>
      </c>
      <c r="Z784" s="55" t="s">
        <v>81</v>
      </c>
    </row>
    <row r="785" spans="8:26" x14ac:dyDescent="0.25">
      <c r="H785" s="55" t="str">
        <f>IF(VLOOKUP(ROW()-492,'Report 1 Detail (571 D)'!$A:$S,2,FALSE)="","",VLOOKUP(ROW()-492,'Report 1 Detail (571 D)'!$A:$S,2,FALSE))</f>
        <v/>
      </c>
      <c r="I785" s="104" t="str">
        <f>IF(VLOOKUP(ROW()-492,'Report 1 Detail (571 D)'!$A:$S,3,FALSE)="","",VLOOKUP(ROW()-492,'Report 1 Detail (571 D)'!$A:$S,3,FALSE))</f>
        <v/>
      </c>
      <c r="J785" s="55" t="str">
        <f>IF(VLOOKUP(ROW()-492,'Report 1 Detail (571 D)'!$A:$S,4,FALSE)="","",VLOOKUP(ROW()-492,'Report 1 Detail (571 D)'!$A:$S,4,FALSE))</f>
        <v/>
      </c>
      <c r="K785" s="55" t="str">
        <f>IF(VLOOKUP(ROW()-492,'Report 1 Detail (571 D)'!$A:$S,5,FALSE)="","",VLOOKUP(ROW()-492,'Report 1 Detail (571 D)'!$A:$S,5,FALSE))</f>
        <v/>
      </c>
      <c r="L785" s="55" t="str">
        <f>IF(VLOOKUP(ROW()-492,'Report 1 Detail (571 D)'!$A:$S,6,FALSE)="","",VLOOKUP(ROW()-492,'Report 1 Detail (571 D)'!$A:$S,6,FALSE))</f>
        <v/>
      </c>
      <c r="M785" s="55" t="str">
        <f>IF(VLOOKUP(ROW()-492,'Report 1 Detail (571 D)'!$A:$S,7,FALSE)="","",VLOOKUP(ROW()-492,'Report 1 Detail (571 D)'!$A:$S,7,FALSE))</f>
        <v/>
      </c>
      <c r="N785" s="55" t="str">
        <f>IF(VLOOKUP(ROW()-492,'Report 1 Detail (571 D)'!$A:$S,8,FALSE)="","",VLOOKUP(ROW()-492,'Report 1 Detail (571 D)'!$A:$S,8,FALSE))</f>
        <v/>
      </c>
      <c r="O785" s="55" t="str">
        <f>IF(VLOOKUP(ROW()-492,'Report 1 Detail (571 D)'!$A:$S,9,FALSE)="","",VLOOKUP(ROW()-492,'Report 1 Detail (571 D)'!$A:$S,9,FALSE))</f>
        <v/>
      </c>
      <c r="P785" s="55" t="str">
        <f>IF(VLOOKUP(ROW()-492,'Report 1 Detail (571 D)'!$A:$S,10,FALSE)="","",VLOOKUP(ROW()-492,'Report 1 Detail (571 D)'!$A:$S,10,FALSE))</f>
        <v/>
      </c>
      <c r="Q785" s="55" t="str">
        <f>IF(VLOOKUP(ROW()-492,'Report 1 Detail (571 D)'!$A:$S,11,FALSE)="","",VLOOKUP(ROW()-492,'Report 1 Detail (571 D)'!$A:$S,11,FALSE))</f>
        <v/>
      </c>
      <c r="R785" s="55" t="str">
        <f>IF(VLOOKUP(ROW()-492,'Report 1 Detail (571 D)'!$A:$S,12,FALSE)="","",VLOOKUP(ROW()-492,'Report 1 Detail (571 D)'!$A:$S,12,FALSE))</f>
        <v/>
      </c>
      <c r="S785" s="55" t="str">
        <f>IF(VLOOKUP(ROW()-492,'Report 1 Detail (571 D)'!$A:$S,13,FALSE)="","",VLOOKUP(ROW()-492,'Report 1 Detail (571 D)'!$A:$S,13,FALSE))</f>
        <v/>
      </c>
      <c r="T785" s="55" t="str">
        <f>IF(VLOOKUP(ROW()-492,'Report 1 Detail (571 D)'!$A:$S,14,FALSE)="","",VLOOKUP(ROW()-492,'Report 1 Detail (571 D)'!$A:$S,14,FALSE))</f>
        <v/>
      </c>
      <c r="U785" s="55" t="str">
        <f>IF(VLOOKUP(ROW()-492,'Report 1 Detail (571 D)'!$A:$S,15,FALSE)="","",VLOOKUP(ROW()-492,'Report 1 Detail (571 D)'!$A:$S,15,FALSE))</f>
        <v/>
      </c>
      <c r="V785" s="55" t="str">
        <f>IF(VLOOKUP(ROW()-492,'Report 1 Detail (571 D)'!$A:$S,16,FALSE)="","",VLOOKUP(ROW()-492,'Report 1 Detail (571 D)'!$A:$S,16,FALSE))</f>
        <v/>
      </c>
      <c r="W785" s="55" t="str">
        <f>IF(VLOOKUP(ROW()-492,'Report 1 Detail (571 D)'!$A:$S,17,FALSE)="","",VLOOKUP(ROW()-492,'Report 1 Detail (571 D)'!$A:$S,17,FALSE))</f>
        <v/>
      </c>
      <c r="X785" s="104" t="str">
        <f>IF(VLOOKUP(ROW()-492,'Report 1 Detail (571 D)'!$A:$S,18,FALSE)="","",VLOOKUP(ROW()-492,'Report 1 Detail (571 D)'!$A:$S,18,FALSE))</f>
        <v/>
      </c>
      <c r="Y785" s="55" t="str">
        <f>IF(VLOOKUP(ROW()-492,'Report 1 Detail (571 D)'!$A:$S,19,FALSE)="","",VLOOKUP(ROW()-492,'Report 1 Detail (571 D)'!$A:$S,19,FALSE))</f>
        <v/>
      </c>
      <c r="Z785" s="55" t="s">
        <v>81</v>
      </c>
    </row>
    <row r="786" spans="8:26" x14ac:dyDescent="0.25">
      <c r="H786" s="55" t="str">
        <f>IF(VLOOKUP(ROW()-492,'Report 1 Detail (571 D)'!$A:$S,2,FALSE)="","",VLOOKUP(ROW()-492,'Report 1 Detail (571 D)'!$A:$S,2,FALSE))</f>
        <v/>
      </c>
      <c r="I786" s="104" t="str">
        <f>IF(VLOOKUP(ROW()-492,'Report 1 Detail (571 D)'!$A:$S,3,FALSE)="","",VLOOKUP(ROW()-492,'Report 1 Detail (571 D)'!$A:$S,3,FALSE))</f>
        <v/>
      </c>
      <c r="J786" s="55" t="str">
        <f>IF(VLOOKUP(ROW()-492,'Report 1 Detail (571 D)'!$A:$S,4,FALSE)="","",VLOOKUP(ROW()-492,'Report 1 Detail (571 D)'!$A:$S,4,FALSE))</f>
        <v/>
      </c>
      <c r="K786" s="55" t="str">
        <f>IF(VLOOKUP(ROW()-492,'Report 1 Detail (571 D)'!$A:$S,5,FALSE)="","",VLOOKUP(ROW()-492,'Report 1 Detail (571 D)'!$A:$S,5,FALSE))</f>
        <v/>
      </c>
      <c r="L786" s="55" t="str">
        <f>IF(VLOOKUP(ROW()-492,'Report 1 Detail (571 D)'!$A:$S,6,FALSE)="","",VLOOKUP(ROW()-492,'Report 1 Detail (571 D)'!$A:$S,6,FALSE))</f>
        <v/>
      </c>
      <c r="M786" s="55" t="str">
        <f>IF(VLOOKUP(ROW()-492,'Report 1 Detail (571 D)'!$A:$S,7,FALSE)="","",VLOOKUP(ROW()-492,'Report 1 Detail (571 D)'!$A:$S,7,FALSE))</f>
        <v/>
      </c>
      <c r="N786" s="55" t="str">
        <f>IF(VLOOKUP(ROW()-492,'Report 1 Detail (571 D)'!$A:$S,8,FALSE)="","",VLOOKUP(ROW()-492,'Report 1 Detail (571 D)'!$A:$S,8,FALSE))</f>
        <v/>
      </c>
      <c r="O786" s="55" t="str">
        <f>IF(VLOOKUP(ROW()-492,'Report 1 Detail (571 D)'!$A:$S,9,FALSE)="","",VLOOKUP(ROW()-492,'Report 1 Detail (571 D)'!$A:$S,9,FALSE))</f>
        <v/>
      </c>
      <c r="P786" s="55" t="str">
        <f>IF(VLOOKUP(ROW()-492,'Report 1 Detail (571 D)'!$A:$S,10,FALSE)="","",VLOOKUP(ROW()-492,'Report 1 Detail (571 D)'!$A:$S,10,FALSE))</f>
        <v/>
      </c>
      <c r="Q786" s="55" t="str">
        <f>IF(VLOOKUP(ROW()-492,'Report 1 Detail (571 D)'!$A:$S,11,FALSE)="","",VLOOKUP(ROW()-492,'Report 1 Detail (571 D)'!$A:$S,11,FALSE))</f>
        <v/>
      </c>
      <c r="R786" s="55" t="str">
        <f>IF(VLOOKUP(ROW()-492,'Report 1 Detail (571 D)'!$A:$S,12,FALSE)="","",VLOOKUP(ROW()-492,'Report 1 Detail (571 D)'!$A:$S,12,FALSE))</f>
        <v/>
      </c>
      <c r="S786" s="55" t="str">
        <f>IF(VLOOKUP(ROW()-492,'Report 1 Detail (571 D)'!$A:$S,13,FALSE)="","",VLOOKUP(ROW()-492,'Report 1 Detail (571 D)'!$A:$S,13,FALSE))</f>
        <v/>
      </c>
      <c r="T786" s="55" t="str">
        <f>IF(VLOOKUP(ROW()-492,'Report 1 Detail (571 D)'!$A:$S,14,FALSE)="","",VLOOKUP(ROW()-492,'Report 1 Detail (571 D)'!$A:$S,14,FALSE))</f>
        <v/>
      </c>
      <c r="U786" s="55" t="str">
        <f>IF(VLOOKUP(ROW()-492,'Report 1 Detail (571 D)'!$A:$S,15,FALSE)="","",VLOOKUP(ROW()-492,'Report 1 Detail (571 D)'!$A:$S,15,FALSE))</f>
        <v/>
      </c>
      <c r="V786" s="55" t="str">
        <f>IF(VLOOKUP(ROW()-492,'Report 1 Detail (571 D)'!$A:$S,16,FALSE)="","",VLOOKUP(ROW()-492,'Report 1 Detail (571 D)'!$A:$S,16,FALSE))</f>
        <v/>
      </c>
      <c r="W786" s="55" t="str">
        <f>IF(VLOOKUP(ROW()-492,'Report 1 Detail (571 D)'!$A:$S,17,FALSE)="","",VLOOKUP(ROW()-492,'Report 1 Detail (571 D)'!$A:$S,17,FALSE))</f>
        <v/>
      </c>
      <c r="X786" s="104" t="str">
        <f>IF(VLOOKUP(ROW()-492,'Report 1 Detail (571 D)'!$A:$S,18,FALSE)="","",VLOOKUP(ROW()-492,'Report 1 Detail (571 D)'!$A:$S,18,FALSE))</f>
        <v/>
      </c>
      <c r="Y786" s="55" t="str">
        <f>IF(VLOOKUP(ROW()-492,'Report 1 Detail (571 D)'!$A:$S,19,FALSE)="","",VLOOKUP(ROW()-492,'Report 1 Detail (571 D)'!$A:$S,19,FALSE))</f>
        <v/>
      </c>
      <c r="Z786" s="55" t="s">
        <v>81</v>
      </c>
    </row>
    <row r="787" spans="8:26" x14ac:dyDescent="0.25">
      <c r="H787" s="55" t="str">
        <f>IF(VLOOKUP(ROW()-492,'Report 1 Detail (571 D)'!$A:$S,2,FALSE)="","",VLOOKUP(ROW()-492,'Report 1 Detail (571 D)'!$A:$S,2,FALSE))</f>
        <v/>
      </c>
      <c r="I787" s="104" t="str">
        <f>IF(VLOOKUP(ROW()-492,'Report 1 Detail (571 D)'!$A:$S,3,FALSE)="","",VLOOKUP(ROW()-492,'Report 1 Detail (571 D)'!$A:$S,3,FALSE))</f>
        <v/>
      </c>
      <c r="J787" s="55" t="str">
        <f>IF(VLOOKUP(ROW()-492,'Report 1 Detail (571 D)'!$A:$S,4,FALSE)="","",VLOOKUP(ROW()-492,'Report 1 Detail (571 D)'!$A:$S,4,FALSE))</f>
        <v/>
      </c>
      <c r="K787" s="55" t="str">
        <f>IF(VLOOKUP(ROW()-492,'Report 1 Detail (571 D)'!$A:$S,5,FALSE)="","",VLOOKUP(ROW()-492,'Report 1 Detail (571 D)'!$A:$S,5,FALSE))</f>
        <v/>
      </c>
      <c r="L787" s="55" t="str">
        <f>IF(VLOOKUP(ROW()-492,'Report 1 Detail (571 D)'!$A:$S,6,FALSE)="","",VLOOKUP(ROW()-492,'Report 1 Detail (571 D)'!$A:$S,6,FALSE))</f>
        <v/>
      </c>
      <c r="M787" s="55" t="str">
        <f>IF(VLOOKUP(ROW()-492,'Report 1 Detail (571 D)'!$A:$S,7,FALSE)="","",VLOOKUP(ROW()-492,'Report 1 Detail (571 D)'!$A:$S,7,FALSE))</f>
        <v/>
      </c>
      <c r="N787" s="55" t="str">
        <f>IF(VLOOKUP(ROW()-492,'Report 1 Detail (571 D)'!$A:$S,8,FALSE)="","",VLOOKUP(ROW()-492,'Report 1 Detail (571 D)'!$A:$S,8,FALSE))</f>
        <v/>
      </c>
      <c r="O787" s="55" t="str">
        <f>IF(VLOOKUP(ROW()-492,'Report 1 Detail (571 D)'!$A:$S,9,FALSE)="","",VLOOKUP(ROW()-492,'Report 1 Detail (571 D)'!$A:$S,9,FALSE))</f>
        <v/>
      </c>
      <c r="P787" s="55" t="str">
        <f>IF(VLOOKUP(ROW()-492,'Report 1 Detail (571 D)'!$A:$S,10,FALSE)="","",VLOOKUP(ROW()-492,'Report 1 Detail (571 D)'!$A:$S,10,FALSE))</f>
        <v/>
      </c>
      <c r="Q787" s="55" t="str">
        <f>IF(VLOOKUP(ROW()-492,'Report 1 Detail (571 D)'!$A:$S,11,FALSE)="","",VLOOKUP(ROW()-492,'Report 1 Detail (571 D)'!$A:$S,11,FALSE))</f>
        <v/>
      </c>
      <c r="R787" s="55" t="str">
        <f>IF(VLOOKUP(ROW()-492,'Report 1 Detail (571 D)'!$A:$S,12,FALSE)="","",VLOOKUP(ROW()-492,'Report 1 Detail (571 D)'!$A:$S,12,FALSE))</f>
        <v/>
      </c>
      <c r="S787" s="55" t="str">
        <f>IF(VLOOKUP(ROW()-492,'Report 1 Detail (571 D)'!$A:$S,13,FALSE)="","",VLOOKUP(ROW()-492,'Report 1 Detail (571 D)'!$A:$S,13,FALSE))</f>
        <v/>
      </c>
      <c r="T787" s="55" t="str">
        <f>IF(VLOOKUP(ROW()-492,'Report 1 Detail (571 D)'!$A:$S,14,FALSE)="","",VLOOKUP(ROW()-492,'Report 1 Detail (571 D)'!$A:$S,14,FALSE))</f>
        <v/>
      </c>
      <c r="U787" s="55" t="str">
        <f>IF(VLOOKUP(ROW()-492,'Report 1 Detail (571 D)'!$A:$S,15,FALSE)="","",VLOOKUP(ROW()-492,'Report 1 Detail (571 D)'!$A:$S,15,FALSE))</f>
        <v/>
      </c>
      <c r="V787" s="55" t="str">
        <f>IF(VLOOKUP(ROW()-492,'Report 1 Detail (571 D)'!$A:$S,16,FALSE)="","",VLOOKUP(ROW()-492,'Report 1 Detail (571 D)'!$A:$S,16,FALSE))</f>
        <v/>
      </c>
      <c r="W787" s="55" t="str">
        <f>IF(VLOOKUP(ROW()-492,'Report 1 Detail (571 D)'!$A:$S,17,FALSE)="","",VLOOKUP(ROW()-492,'Report 1 Detail (571 D)'!$A:$S,17,FALSE))</f>
        <v/>
      </c>
      <c r="X787" s="104" t="str">
        <f>IF(VLOOKUP(ROW()-492,'Report 1 Detail (571 D)'!$A:$S,18,FALSE)="","",VLOOKUP(ROW()-492,'Report 1 Detail (571 D)'!$A:$S,18,FALSE))</f>
        <v/>
      </c>
      <c r="Y787" s="55" t="str">
        <f>IF(VLOOKUP(ROW()-492,'Report 1 Detail (571 D)'!$A:$S,19,FALSE)="","",VLOOKUP(ROW()-492,'Report 1 Detail (571 D)'!$A:$S,19,FALSE))</f>
        <v/>
      </c>
      <c r="Z787" s="55" t="s">
        <v>81</v>
      </c>
    </row>
    <row r="788" spans="8:26" x14ac:dyDescent="0.25">
      <c r="H788" s="55" t="str">
        <f>IF(VLOOKUP(ROW()-492,'Report 1 Detail (571 D)'!$A:$S,2,FALSE)="","",VLOOKUP(ROW()-492,'Report 1 Detail (571 D)'!$A:$S,2,FALSE))</f>
        <v/>
      </c>
      <c r="I788" s="104" t="str">
        <f>IF(VLOOKUP(ROW()-492,'Report 1 Detail (571 D)'!$A:$S,3,FALSE)="","",VLOOKUP(ROW()-492,'Report 1 Detail (571 D)'!$A:$S,3,FALSE))</f>
        <v/>
      </c>
      <c r="J788" s="55" t="str">
        <f>IF(VLOOKUP(ROW()-492,'Report 1 Detail (571 D)'!$A:$S,4,FALSE)="","",VLOOKUP(ROW()-492,'Report 1 Detail (571 D)'!$A:$S,4,FALSE))</f>
        <v/>
      </c>
      <c r="K788" s="55" t="str">
        <f>IF(VLOOKUP(ROW()-492,'Report 1 Detail (571 D)'!$A:$S,5,FALSE)="","",VLOOKUP(ROW()-492,'Report 1 Detail (571 D)'!$A:$S,5,FALSE))</f>
        <v/>
      </c>
      <c r="L788" s="55" t="str">
        <f>IF(VLOOKUP(ROW()-492,'Report 1 Detail (571 D)'!$A:$S,6,FALSE)="","",VLOOKUP(ROW()-492,'Report 1 Detail (571 D)'!$A:$S,6,FALSE))</f>
        <v/>
      </c>
      <c r="M788" s="55" t="str">
        <f>IF(VLOOKUP(ROW()-492,'Report 1 Detail (571 D)'!$A:$S,7,FALSE)="","",VLOOKUP(ROW()-492,'Report 1 Detail (571 D)'!$A:$S,7,FALSE))</f>
        <v/>
      </c>
      <c r="N788" s="55" t="str">
        <f>IF(VLOOKUP(ROW()-492,'Report 1 Detail (571 D)'!$A:$S,8,FALSE)="","",VLOOKUP(ROW()-492,'Report 1 Detail (571 D)'!$A:$S,8,FALSE))</f>
        <v/>
      </c>
      <c r="O788" s="55" t="str">
        <f>IF(VLOOKUP(ROW()-492,'Report 1 Detail (571 D)'!$A:$S,9,FALSE)="","",VLOOKUP(ROW()-492,'Report 1 Detail (571 D)'!$A:$S,9,FALSE))</f>
        <v/>
      </c>
      <c r="P788" s="55" t="str">
        <f>IF(VLOOKUP(ROW()-492,'Report 1 Detail (571 D)'!$A:$S,10,FALSE)="","",VLOOKUP(ROW()-492,'Report 1 Detail (571 D)'!$A:$S,10,FALSE))</f>
        <v/>
      </c>
      <c r="Q788" s="55" t="str">
        <f>IF(VLOOKUP(ROW()-492,'Report 1 Detail (571 D)'!$A:$S,11,FALSE)="","",VLOOKUP(ROW()-492,'Report 1 Detail (571 D)'!$A:$S,11,FALSE))</f>
        <v/>
      </c>
      <c r="R788" s="55" t="str">
        <f>IF(VLOOKUP(ROW()-492,'Report 1 Detail (571 D)'!$A:$S,12,FALSE)="","",VLOOKUP(ROW()-492,'Report 1 Detail (571 D)'!$A:$S,12,FALSE))</f>
        <v/>
      </c>
      <c r="S788" s="55" t="str">
        <f>IF(VLOOKUP(ROW()-492,'Report 1 Detail (571 D)'!$A:$S,13,FALSE)="","",VLOOKUP(ROW()-492,'Report 1 Detail (571 D)'!$A:$S,13,FALSE))</f>
        <v/>
      </c>
      <c r="T788" s="55" t="str">
        <f>IF(VLOOKUP(ROW()-492,'Report 1 Detail (571 D)'!$A:$S,14,FALSE)="","",VLOOKUP(ROW()-492,'Report 1 Detail (571 D)'!$A:$S,14,FALSE))</f>
        <v/>
      </c>
      <c r="U788" s="55" t="str">
        <f>IF(VLOOKUP(ROW()-492,'Report 1 Detail (571 D)'!$A:$S,15,FALSE)="","",VLOOKUP(ROW()-492,'Report 1 Detail (571 D)'!$A:$S,15,FALSE))</f>
        <v/>
      </c>
      <c r="V788" s="55" t="str">
        <f>IF(VLOOKUP(ROW()-492,'Report 1 Detail (571 D)'!$A:$S,16,FALSE)="","",VLOOKUP(ROW()-492,'Report 1 Detail (571 D)'!$A:$S,16,FALSE))</f>
        <v/>
      </c>
      <c r="W788" s="55" t="str">
        <f>IF(VLOOKUP(ROW()-492,'Report 1 Detail (571 D)'!$A:$S,17,FALSE)="","",VLOOKUP(ROW()-492,'Report 1 Detail (571 D)'!$A:$S,17,FALSE))</f>
        <v/>
      </c>
      <c r="X788" s="104" t="str">
        <f>IF(VLOOKUP(ROW()-492,'Report 1 Detail (571 D)'!$A:$S,18,FALSE)="","",VLOOKUP(ROW()-492,'Report 1 Detail (571 D)'!$A:$S,18,FALSE))</f>
        <v/>
      </c>
      <c r="Y788" s="55" t="str">
        <f>IF(VLOOKUP(ROW()-492,'Report 1 Detail (571 D)'!$A:$S,19,FALSE)="","",VLOOKUP(ROW()-492,'Report 1 Detail (571 D)'!$A:$S,19,FALSE))</f>
        <v/>
      </c>
      <c r="Z788" s="55" t="s">
        <v>81</v>
      </c>
    </row>
    <row r="789" spans="8:26" x14ac:dyDescent="0.25">
      <c r="H789" s="55" t="str">
        <f>IF(VLOOKUP(ROW()-492,'Report 1 Detail (571 D)'!$A:$S,2,FALSE)="","",VLOOKUP(ROW()-492,'Report 1 Detail (571 D)'!$A:$S,2,FALSE))</f>
        <v/>
      </c>
      <c r="I789" s="104" t="str">
        <f>IF(VLOOKUP(ROW()-492,'Report 1 Detail (571 D)'!$A:$S,3,FALSE)="","",VLOOKUP(ROW()-492,'Report 1 Detail (571 D)'!$A:$S,3,FALSE))</f>
        <v/>
      </c>
      <c r="J789" s="55" t="str">
        <f>IF(VLOOKUP(ROW()-492,'Report 1 Detail (571 D)'!$A:$S,4,FALSE)="","",VLOOKUP(ROW()-492,'Report 1 Detail (571 D)'!$A:$S,4,FALSE))</f>
        <v/>
      </c>
      <c r="K789" s="55" t="str">
        <f>IF(VLOOKUP(ROW()-492,'Report 1 Detail (571 D)'!$A:$S,5,FALSE)="","",VLOOKUP(ROW()-492,'Report 1 Detail (571 D)'!$A:$S,5,FALSE))</f>
        <v/>
      </c>
      <c r="L789" s="55" t="str">
        <f>IF(VLOOKUP(ROW()-492,'Report 1 Detail (571 D)'!$A:$S,6,FALSE)="","",VLOOKUP(ROW()-492,'Report 1 Detail (571 D)'!$A:$S,6,FALSE))</f>
        <v/>
      </c>
      <c r="M789" s="55" t="str">
        <f>IF(VLOOKUP(ROW()-492,'Report 1 Detail (571 D)'!$A:$S,7,FALSE)="","",VLOOKUP(ROW()-492,'Report 1 Detail (571 D)'!$A:$S,7,FALSE))</f>
        <v/>
      </c>
      <c r="N789" s="55" t="str">
        <f>IF(VLOOKUP(ROW()-492,'Report 1 Detail (571 D)'!$A:$S,8,FALSE)="","",VLOOKUP(ROW()-492,'Report 1 Detail (571 D)'!$A:$S,8,FALSE))</f>
        <v/>
      </c>
      <c r="O789" s="55" t="str">
        <f>IF(VLOOKUP(ROW()-492,'Report 1 Detail (571 D)'!$A:$S,9,FALSE)="","",VLOOKUP(ROW()-492,'Report 1 Detail (571 D)'!$A:$S,9,FALSE))</f>
        <v/>
      </c>
      <c r="P789" s="55" t="str">
        <f>IF(VLOOKUP(ROW()-492,'Report 1 Detail (571 D)'!$A:$S,10,FALSE)="","",VLOOKUP(ROW()-492,'Report 1 Detail (571 D)'!$A:$S,10,FALSE))</f>
        <v/>
      </c>
      <c r="Q789" s="55" t="str">
        <f>IF(VLOOKUP(ROW()-492,'Report 1 Detail (571 D)'!$A:$S,11,FALSE)="","",VLOOKUP(ROW()-492,'Report 1 Detail (571 D)'!$A:$S,11,FALSE))</f>
        <v/>
      </c>
      <c r="R789" s="55" t="str">
        <f>IF(VLOOKUP(ROW()-492,'Report 1 Detail (571 D)'!$A:$S,12,FALSE)="","",VLOOKUP(ROW()-492,'Report 1 Detail (571 D)'!$A:$S,12,FALSE))</f>
        <v/>
      </c>
      <c r="S789" s="55" t="str">
        <f>IF(VLOOKUP(ROW()-492,'Report 1 Detail (571 D)'!$A:$S,13,FALSE)="","",VLOOKUP(ROW()-492,'Report 1 Detail (571 D)'!$A:$S,13,FALSE))</f>
        <v/>
      </c>
      <c r="T789" s="55" t="str">
        <f>IF(VLOOKUP(ROW()-492,'Report 1 Detail (571 D)'!$A:$S,14,FALSE)="","",VLOOKUP(ROW()-492,'Report 1 Detail (571 D)'!$A:$S,14,FALSE))</f>
        <v/>
      </c>
      <c r="U789" s="55" t="str">
        <f>IF(VLOOKUP(ROW()-492,'Report 1 Detail (571 D)'!$A:$S,15,FALSE)="","",VLOOKUP(ROW()-492,'Report 1 Detail (571 D)'!$A:$S,15,FALSE))</f>
        <v/>
      </c>
      <c r="V789" s="55" t="str">
        <f>IF(VLOOKUP(ROW()-492,'Report 1 Detail (571 D)'!$A:$S,16,FALSE)="","",VLOOKUP(ROW()-492,'Report 1 Detail (571 D)'!$A:$S,16,FALSE))</f>
        <v/>
      </c>
      <c r="W789" s="55" t="str">
        <f>IF(VLOOKUP(ROW()-492,'Report 1 Detail (571 D)'!$A:$S,17,FALSE)="","",VLOOKUP(ROW()-492,'Report 1 Detail (571 D)'!$A:$S,17,FALSE))</f>
        <v/>
      </c>
      <c r="X789" s="104" t="str">
        <f>IF(VLOOKUP(ROW()-492,'Report 1 Detail (571 D)'!$A:$S,18,FALSE)="","",VLOOKUP(ROW()-492,'Report 1 Detail (571 D)'!$A:$S,18,FALSE))</f>
        <v/>
      </c>
      <c r="Y789" s="55" t="str">
        <f>IF(VLOOKUP(ROW()-492,'Report 1 Detail (571 D)'!$A:$S,19,FALSE)="","",VLOOKUP(ROW()-492,'Report 1 Detail (571 D)'!$A:$S,19,FALSE))</f>
        <v/>
      </c>
      <c r="Z789" s="55" t="s">
        <v>81</v>
      </c>
    </row>
    <row r="790" spans="8:26" x14ac:dyDescent="0.25">
      <c r="H790" s="55" t="str">
        <f>IF(VLOOKUP(ROW()-492,'Report 1 Detail (571 D)'!$A:$S,2,FALSE)="","",VLOOKUP(ROW()-492,'Report 1 Detail (571 D)'!$A:$S,2,FALSE))</f>
        <v/>
      </c>
      <c r="I790" s="104" t="str">
        <f>IF(VLOOKUP(ROW()-492,'Report 1 Detail (571 D)'!$A:$S,3,FALSE)="","",VLOOKUP(ROW()-492,'Report 1 Detail (571 D)'!$A:$S,3,FALSE))</f>
        <v/>
      </c>
      <c r="J790" s="55" t="str">
        <f>IF(VLOOKUP(ROW()-492,'Report 1 Detail (571 D)'!$A:$S,4,FALSE)="","",VLOOKUP(ROW()-492,'Report 1 Detail (571 D)'!$A:$S,4,FALSE))</f>
        <v/>
      </c>
      <c r="K790" s="55" t="str">
        <f>IF(VLOOKUP(ROW()-492,'Report 1 Detail (571 D)'!$A:$S,5,FALSE)="","",VLOOKUP(ROW()-492,'Report 1 Detail (571 D)'!$A:$S,5,FALSE))</f>
        <v/>
      </c>
      <c r="L790" s="55" t="str">
        <f>IF(VLOOKUP(ROW()-492,'Report 1 Detail (571 D)'!$A:$S,6,FALSE)="","",VLOOKUP(ROW()-492,'Report 1 Detail (571 D)'!$A:$S,6,FALSE))</f>
        <v/>
      </c>
      <c r="M790" s="55" t="str">
        <f>IF(VLOOKUP(ROW()-492,'Report 1 Detail (571 D)'!$A:$S,7,FALSE)="","",VLOOKUP(ROW()-492,'Report 1 Detail (571 D)'!$A:$S,7,FALSE))</f>
        <v/>
      </c>
      <c r="N790" s="55" t="str">
        <f>IF(VLOOKUP(ROW()-492,'Report 1 Detail (571 D)'!$A:$S,8,FALSE)="","",VLOOKUP(ROW()-492,'Report 1 Detail (571 D)'!$A:$S,8,FALSE))</f>
        <v/>
      </c>
      <c r="O790" s="55" t="str">
        <f>IF(VLOOKUP(ROW()-492,'Report 1 Detail (571 D)'!$A:$S,9,FALSE)="","",VLOOKUP(ROW()-492,'Report 1 Detail (571 D)'!$A:$S,9,FALSE))</f>
        <v/>
      </c>
      <c r="P790" s="55" t="str">
        <f>IF(VLOOKUP(ROW()-492,'Report 1 Detail (571 D)'!$A:$S,10,FALSE)="","",VLOOKUP(ROW()-492,'Report 1 Detail (571 D)'!$A:$S,10,FALSE))</f>
        <v/>
      </c>
      <c r="Q790" s="55" t="str">
        <f>IF(VLOOKUP(ROW()-492,'Report 1 Detail (571 D)'!$A:$S,11,FALSE)="","",VLOOKUP(ROW()-492,'Report 1 Detail (571 D)'!$A:$S,11,FALSE))</f>
        <v/>
      </c>
      <c r="R790" s="55" t="str">
        <f>IF(VLOOKUP(ROW()-492,'Report 1 Detail (571 D)'!$A:$S,12,FALSE)="","",VLOOKUP(ROW()-492,'Report 1 Detail (571 D)'!$A:$S,12,FALSE))</f>
        <v/>
      </c>
      <c r="S790" s="55" t="str">
        <f>IF(VLOOKUP(ROW()-492,'Report 1 Detail (571 D)'!$A:$S,13,FALSE)="","",VLOOKUP(ROW()-492,'Report 1 Detail (571 D)'!$A:$S,13,FALSE))</f>
        <v/>
      </c>
      <c r="T790" s="55" t="str">
        <f>IF(VLOOKUP(ROW()-492,'Report 1 Detail (571 D)'!$A:$S,14,FALSE)="","",VLOOKUP(ROW()-492,'Report 1 Detail (571 D)'!$A:$S,14,FALSE))</f>
        <v/>
      </c>
      <c r="U790" s="55" t="str">
        <f>IF(VLOOKUP(ROW()-492,'Report 1 Detail (571 D)'!$A:$S,15,FALSE)="","",VLOOKUP(ROW()-492,'Report 1 Detail (571 D)'!$A:$S,15,FALSE))</f>
        <v/>
      </c>
      <c r="V790" s="55" t="str">
        <f>IF(VLOOKUP(ROW()-492,'Report 1 Detail (571 D)'!$A:$S,16,FALSE)="","",VLOOKUP(ROW()-492,'Report 1 Detail (571 D)'!$A:$S,16,FALSE))</f>
        <v/>
      </c>
      <c r="W790" s="55" t="str">
        <f>IF(VLOOKUP(ROW()-492,'Report 1 Detail (571 D)'!$A:$S,17,FALSE)="","",VLOOKUP(ROW()-492,'Report 1 Detail (571 D)'!$A:$S,17,FALSE))</f>
        <v/>
      </c>
      <c r="X790" s="104" t="str">
        <f>IF(VLOOKUP(ROW()-492,'Report 1 Detail (571 D)'!$A:$S,18,FALSE)="","",VLOOKUP(ROW()-492,'Report 1 Detail (571 D)'!$A:$S,18,FALSE))</f>
        <v/>
      </c>
      <c r="Y790" s="55" t="str">
        <f>IF(VLOOKUP(ROW()-492,'Report 1 Detail (571 D)'!$A:$S,19,FALSE)="","",VLOOKUP(ROW()-492,'Report 1 Detail (571 D)'!$A:$S,19,FALSE))</f>
        <v/>
      </c>
      <c r="Z790" s="55" t="s">
        <v>81</v>
      </c>
    </row>
    <row r="791" spans="8:26" x14ac:dyDescent="0.25">
      <c r="H791" s="55" t="str">
        <f>IF(VLOOKUP(ROW()-492,'Report 1 Detail (571 D)'!$A:$S,2,FALSE)="","",VLOOKUP(ROW()-492,'Report 1 Detail (571 D)'!$A:$S,2,FALSE))</f>
        <v/>
      </c>
      <c r="I791" s="104" t="str">
        <f>IF(VLOOKUP(ROW()-492,'Report 1 Detail (571 D)'!$A:$S,3,FALSE)="","",VLOOKUP(ROW()-492,'Report 1 Detail (571 D)'!$A:$S,3,FALSE))</f>
        <v/>
      </c>
      <c r="J791" s="55" t="str">
        <f>IF(VLOOKUP(ROW()-492,'Report 1 Detail (571 D)'!$A:$S,4,FALSE)="","",VLOOKUP(ROW()-492,'Report 1 Detail (571 D)'!$A:$S,4,FALSE))</f>
        <v/>
      </c>
      <c r="K791" s="55" t="str">
        <f>IF(VLOOKUP(ROW()-492,'Report 1 Detail (571 D)'!$A:$S,5,FALSE)="","",VLOOKUP(ROW()-492,'Report 1 Detail (571 D)'!$A:$S,5,FALSE))</f>
        <v/>
      </c>
      <c r="L791" s="55" t="str">
        <f>IF(VLOOKUP(ROW()-492,'Report 1 Detail (571 D)'!$A:$S,6,FALSE)="","",VLOOKUP(ROW()-492,'Report 1 Detail (571 D)'!$A:$S,6,FALSE))</f>
        <v/>
      </c>
      <c r="M791" s="55" t="str">
        <f>IF(VLOOKUP(ROW()-492,'Report 1 Detail (571 D)'!$A:$S,7,FALSE)="","",VLOOKUP(ROW()-492,'Report 1 Detail (571 D)'!$A:$S,7,FALSE))</f>
        <v/>
      </c>
      <c r="N791" s="55" t="str">
        <f>IF(VLOOKUP(ROW()-492,'Report 1 Detail (571 D)'!$A:$S,8,FALSE)="","",VLOOKUP(ROW()-492,'Report 1 Detail (571 D)'!$A:$S,8,FALSE))</f>
        <v/>
      </c>
      <c r="O791" s="55" t="str">
        <f>IF(VLOOKUP(ROW()-492,'Report 1 Detail (571 D)'!$A:$S,9,FALSE)="","",VLOOKUP(ROW()-492,'Report 1 Detail (571 D)'!$A:$S,9,FALSE))</f>
        <v/>
      </c>
      <c r="P791" s="55" t="str">
        <f>IF(VLOOKUP(ROW()-492,'Report 1 Detail (571 D)'!$A:$S,10,FALSE)="","",VLOOKUP(ROW()-492,'Report 1 Detail (571 D)'!$A:$S,10,FALSE))</f>
        <v/>
      </c>
      <c r="Q791" s="55" t="str">
        <f>IF(VLOOKUP(ROW()-492,'Report 1 Detail (571 D)'!$A:$S,11,FALSE)="","",VLOOKUP(ROW()-492,'Report 1 Detail (571 D)'!$A:$S,11,FALSE))</f>
        <v/>
      </c>
      <c r="R791" s="55" t="str">
        <f>IF(VLOOKUP(ROW()-492,'Report 1 Detail (571 D)'!$A:$S,12,FALSE)="","",VLOOKUP(ROW()-492,'Report 1 Detail (571 D)'!$A:$S,12,FALSE))</f>
        <v/>
      </c>
      <c r="S791" s="55" t="str">
        <f>IF(VLOOKUP(ROW()-492,'Report 1 Detail (571 D)'!$A:$S,13,FALSE)="","",VLOOKUP(ROW()-492,'Report 1 Detail (571 D)'!$A:$S,13,FALSE))</f>
        <v/>
      </c>
      <c r="T791" s="55" t="str">
        <f>IF(VLOOKUP(ROW()-492,'Report 1 Detail (571 D)'!$A:$S,14,FALSE)="","",VLOOKUP(ROW()-492,'Report 1 Detail (571 D)'!$A:$S,14,FALSE))</f>
        <v/>
      </c>
      <c r="U791" s="55" t="str">
        <f>IF(VLOOKUP(ROW()-492,'Report 1 Detail (571 D)'!$A:$S,15,FALSE)="","",VLOOKUP(ROW()-492,'Report 1 Detail (571 D)'!$A:$S,15,FALSE))</f>
        <v/>
      </c>
      <c r="V791" s="55" t="str">
        <f>IF(VLOOKUP(ROW()-492,'Report 1 Detail (571 D)'!$A:$S,16,FALSE)="","",VLOOKUP(ROW()-492,'Report 1 Detail (571 D)'!$A:$S,16,FALSE))</f>
        <v/>
      </c>
      <c r="W791" s="55" t="str">
        <f>IF(VLOOKUP(ROW()-492,'Report 1 Detail (571 D)'!$A:$S,17,FALSE)="","",VLOOKUP(ROW()-492,'Report 1 Detail (571 D)'!$A:$S,17,FALSE))</f>
        <v/>
      </c>
      <c r="X791" s="104" t="str">
        <f>IF(VLOOKUP(ROW()-492,'Report 1 Detail (571 D)'!$A:$S,18,FALSE)="","",VLOOKUP(ROW()-492,'Report 1 Detail (571 D)'!$A:$S,18,FALSE))</f>
        <v/>
      </c>
      <c r="Y791" s="55" t="str">
        <f>IF(VLOOKUP(ROW()-492,'Report 1 Detail (571 D)'!$A:$S,19,FALSE)="","",VLOOKUP(ROW()-492,'Report 1 Detail (571 D)'!$A:$S,19,FALSE))</f>
        <v/>
      </c>
      <c r="Z791" s="55" t="s">
        <v>81</v>
      </c>
    </row>
    <row r="792" spans="8:26" x14ac:dyDescent="0.25">
      <c r="H792" s="55" t="str">
        <f>IF(VLOOKUP(ROW()-492,'Report 1 Detail (571 D)'!$A:$S,2,FALSE)="","",VLOOKUP(ROW()-492,'Report 1 Detail (571 D)'!$A:$S,2,FALSE))</f>
        <v/>
      </c>
      <c r="I792" s="104" t="str">
        <f>IF(VLOOKUP(ROW()-492,'Report 1 Detail (571 D)'!$A:$S,3,FALSE)="","",VLOOKUP(ROW()-492,'Report 1 Detail (571 D)'!$A:$S,3,FALSE))</f>
        <v/>
      </c>
      <c r="J792" s="55" t="str">
        <f>IF(VLOOKUP(ROW()-492,'Report 1 Detail (571 D)'!$A:$S,4,FALSE)="","",VLOOKUP(ROW()-492,'Report 1 Detail (571 D)'!$A:$S,4,FALSE))</f>
        <v/>
      </c>
      <c r="K792" s="55" t="str">
        <f>IF(VLOOKUP(ROW()-492,'Report 1 Detail (571 D)'!$A:$S,5,FALSE)="","",VLOOKUP(ROW()-492,'Report 1 Detail (571 D)'!$A:$S,5,FALSE))</f>
        <v/>
      </c>
      <c r="L792" s="55" t="str">
        <f>IF(VLOOKUP(ROW()-492,'Report 1 Detail (571 D)'!$A:$S,6,FALSE)="","",VLOOKUP(ROW()-492,'Report 1 Detail (571 D)'!$A:$S,6,FALSE))</f>
        <v/>
      </c>
      <c r="M792" s="55" t="str">
        <f>IF(VLOOKUP(ROW()-492,'Report 1 Detail (571 D)'!$A:$S,7,FALSE)="","",VLOOKUP(ROW()-492,'Report 1 Detail (571 D)'!$A:$S,7,FALSE))</f>
        <v/>
      </c>
      <c r="N792" s="55" t="str">
        <f>IF(VLOOKUP(ROW()-492,'Report 1 Detail (571 D)'!$A:$S,8,FALSE)="","",VLOOKUP(ROW()-492,'Report 1 Detail (571 D)'!$A:$S,8,FALSE))</f>
        <v/>
      </c>
      <c r="O792" s="55" t="str">
        <f>IF(VLOOKUP(ROW()-492,'Report 1 Detail (571 D)'!$A:$S,9,FALSE)="","",VLOOKUP(ROW()-492,'Report 1 Detail (571 D)'!$A:$S,9,FALSE))</f>
        <v/>
      </c>
      <c r="P792" s="55" t="str">
        <f>IF(VLOOKUP(ROW()-492,'Report 1 Detail (571 D)'!$A:$S,10,FALSE)="","",VLOOKUP(ROW()-492,'Report 1 Detail (571 D)'!$A:$S,10,FALSE))</f>
        <v/>
      </c>
      <c r="Q792" s="55" t="str">
        <f>IF(VLOOKUP(ROW()-492,'Report 1 Detail (571 D)'!$A:$S,11,FALSE)="","",VLOOKUP(ROW()-492,'Report 1 Detail (571 D)'!$A:$S,11,FALSE))</f>
        <v/>
      </c>
      <c r="R792" s="55" t="str">
        <f>IF(VLOOKUP(ROW()-492,'Report 1 Detail (571 D)'!$A:$S,12,FALSE)="","",VLOOKUP(ROW()-492,'Report 1 Detail (571 D)'!$A:$S,12,FALSE))</f>
        <v/>
      </c>
      <c r="S792" s="55" t="str">
        <f>IF(VLOOKUP(ROW()-492,'Report 1 Detail (571 D)'!$A:$S,13,FALSE)="","",VLOOKUP(ROW()-492,'Report 1 Detail (571 D)'!$A:$S,13,FALSE))</f>
        <v/>
      </c>
      <c r="T792" s="55" t="str">
        <f>IF(VLOOKUP(ROW()-492,'Report 1 Detail (571 D)'!$A:$S,14,FALSE)="","",VLOOKUP(ROW()-492,'Report 1 Detail (571 D)'!$A:$S,14,FALSE))</f>
        <v/>
      </c>
      <c r="U792" s="55" t="str">
        <f>IF(VLOOKUP(ROW()-492,'Report 1 Detail (571 D)'!$A:$S,15,FALSE)="","",VLOOKUP(ROW()-492,'Report 1 Detail (571 D)'!$A:$S,15,FALSE))</f>
        <v/>
      </c>
      <c r="V792" s="55" t="str">
        <f>IF(VLOOKUP(ROW()-492,'Report 1 Detail (571 D)'!$A:$S,16,FALSE)="","",VLOOKUP(ROW()-492,'Report 1 Detail (571 D)'!$A:$S,16,FALSE))</f>
        <v/>
      </c>
      <c r="W792" s="55" t="str">
        <f>IF(VLOOKUP(ROW()-492,'Report 1 Detail (571 D)'!$A:$S,17,FALSE)="","",VLOOKUP(ROW()-492,'Report 1 Detail (571 D)'!$A:$S,17,FALSE))</f>
        <v/>
      </c>
      <c r="X792" s="104" t="str">
        <f>IF(VLOOKUP(ROW()-492,'Report 1 Detail (571 D)'!$A:$S,18,FALSE)="","",VLOOKUP(ROW()-492,'Report 1 Detail (571 D)'!$A:$S,18,FALSE))</f>
        <v/>
      </c>
      <c r="Y792" s="55" t="str">
        <f>IF(VLOOKUP(ROW()-492,'Report 1 Detail (571 D)'!$A:$S,19,FALSE)="","",VLOOKUP(ROW()-492,'Report 1 Detail (571 D)'!$A:$S,19,FALSE))</f>
        <v/>
      </c>
      <c r="Z792" s="55" t="s">
        <v>81</v>
      </c>
    </row>
    <row r="793" spans="8:26" x14ac:dyDescent="0.25">
      <c r="H793" s="55" t="str">
        <f>IF(VLOOKUP(ROW()-492,'Report 1 Detail (571 D)'!$A:$S,2,FALSE)="","",VLOOKUP(ROW()-492,'Report 1 Detail (571 D)'!$A:$S,2,FALSE))</f>
        <v/>
      </c>
      <c r="I793" s="104" t="str">
        <f>IF(VLOOKUP(ROW()-492,'Report 1 Detail (571 D)'!$A:$S,3,FALSE)="","",VLOOKUP(ROW()-492,'Report 1 Detail (571 D)'!$A:$S,3,FALSE))</f>
        <v/>
      </c>
      <c r="J793" s="55" t="str">
        <f>IF(VLOOKUP(ROW()-492,'Report 1 Detail (571 D)'!$A:$S,4,FALSE)="","",VLOOKUP(ROW()-492,'Report 1 Detail (571 D)'!$A:$S,4,FALSE))</f>
        <v/>
      </c>
      <c r="K793" s="55" t="str">
        <f>IF(VLOOKUP(ROW()-492,'Report 1 Detail (571 D)'!$A:$S,5,FALSE)="","",VLOOKUP(ROW()-492,'Report 1 Detail (571 D)'!$A:$S,5,FALSE))</f>
        <v/>
      </c>
      <c r="L793" s="55" t="str">
        <f>IF(VLOOKUP(ROW()-492,'Report 1 Detail (571 D)'!$A:$S,6,FALSE)="","",VLOOKUP(ROW()-492,'Report 1 Detail (571 D)'!$A:$S,6,FALSE))</f>
        <v/>
      </c>
      <c r="M793" s="55" t="str">
        <f>IF(VLOOKUP(ROW()-492,'Report 1 Detail (571 D)'!$A:$S,7,FALSE)="","",VLOOKUP(ROW()-492,'Report 1 Detail (571 D)'!$A:$S,7,FALSE))</f>
        <v/>
      </c>
      <c r="N793" s="55" t="str">
        <f>IF(VLOOKUP(ROW()-492,'Report 1 Detail (571 D)'!$A:$S,8,FALSE)="","",VLOOKUP(ROW()-492,'Report 1 Detail (571 D)'!$A:$S,8,FALSE))</f>
        <v/>
      </c>
      <c r="O793" s="55" t="str">
        <f>IF(VLOOKUP(ROW()-492,'Report 1 Detail (571 D)'!$A:$S,9,FALSE)="","",VLOOKUP(ROW()-492,'Report 1 Detail (571 D)'!$A:$S,9,FALSE))</f>
        <v/>
      </c>
      <c r="P793" s="55" t="str">
        <f>IF(VLOOKUP(ROW()-492,'Report 1 Detail (571 D)'!$A:$S,10,FALSE)="","",VLOOKUP(ROW()-492,'Report 1 Detail (571 D)'!$A:$S,10,FALSE))</f>
        <v/>
      </c>
      <c r="Q793" s="55" t="str">
        <f>IF(VLOOKUP(ROW()-492,'Report 1 Detail (571 D)'!$A:$S,11,FALSE)="","",VLOOKUP(ROW()-492,'Report 1 Detail (571 D)'!$A:$S,11,FALSE))</f>
        <v/>
      </c>
      <c r="R793" s="55" t="str">
        <f>IF(VLOOKUP(ROW()-492,'Report 1 Detail (571 D)'!$A:$S,12,FALSE)="","",VLOOKUP(ROW()-492,'Report 1 Detail (571 D)'!$A:$S,12,FALSE))</f>
        <v/>
      </c>
      <c r="S793" s="55" t="str">
        <f>IF(VLOOKUP(ROW()-492,'Report 1 Detail (571 D)'!$A:$S,13,FALSE)="","",VLOOKUP(ROW()-492,'Report 1 Detail (571 D)'!$A:$S,13,FALSE))</f>
        <v/>
      </c>
      <c r="T793" s="55" t="str">
        <f>IF(VLOOKUP(ROW()-492,'Report 1 Detail (571 D)'!$A:$S,14,FALSE)="","",VLOOKUP(ROW()-492,'Report 1 Detail (571 D)'!$A:$S,14,FALSE))</f>
        <v/>
      </c>
      <c r="U793" s="55" t="str">
        <f>IF(VLOOKUP(ROW()-492,'Report 1 Detail (571 D)'!$A:$S,15,FALSE)="","",VLOOKUP(ROW()-492,'Report 1 Detail (571 D)'!$A:$S,15,FALSE))</f>
        <v/>
      </c>
      <c r="V793" s="55" t="str">
        <f>IF(VLOOKUP(ROW()-492,'Report 1 Detail (571 D)'!$A:$S,16,FALSE)="","",VLOOKUP(ROW()-492,'Report 1 Detail (571 D)'!$A:$S,16,FALSE))</f>
        <v/>
      </c>
      <c r="W793" s="55" t="str">
        <f>IF(VLOOKUP(ROW()-492,'Report 1 Detail (571 D)'!$A:$S,17,FALSE)="","",VLOOKUP(ROW()-492,'Report 1 Detail (571 D)'!$A:$S,17,FALSE))</f>
        <v/>
      </c>
      <c r="X793" s="104" t="str">
        <f>IF(VLOOKUP(ROW()-492,'Report 1 Detail (571 D)'!$A:$S,18,FALSE)="","",VLOOKUP(ROW()-492,'Report 1 Detail (571 D)'!$A:$S,18,FALSE))</f>
        <v/>
      </c>
      <c r="Y793" s="55" t="str">
        <f>IF(VLOOKUP(ROW()-492,'Report 1 Detail (571 D)'!$A:$S,19,FALSE)="","",VLOOKUP(ROW()-492,'Report 1 Detail (571 D)'!$A:$S,19,FALSE))</f>
        <v/>
      </c>
      <c r="Z793" s="55" t="s">
        <v>81</v>
      </c>
    </row>
    <row r="794" spans="8:26" x14ac:dyDescent="0.25">
      <c r="H794" s="55" t="str">
        <f>IF(VLOOKUP(ROW()-492,'Report 1 Detail (571 D)'!$A:$S,2,FALSE)="","",VLOOKUP(ROW()-492,'Report 1 Detail (571 D)'!$A:$S,2,FALSE))</f>
        <v/>
      </c>
      <c r="I794" s="104" t="str">
        <f>IF(VLOOKUP(ROW()-492,'Report 1 Detail (571 D)'!$A:$S,3,FALSE)="","",VLOOKUP(ROW()-492,'Report 1 Detail (571 D)'!$A:$S,3,FALSE))</f>
        <v/>
      </c>
      <c r="J794" s="55" t="str">
        <f>IF(VLOOKUP(ROW()-492,'Report 1 Detail (571 D)'!$A:$S,4,FALSE)="","",VLOOKUP(ROW()-492,'Report 1 Detail (571 D)'!$A:$S,4,FALSE))</f>
        <v/>
      </c>
      <c r="K794" s="55" t="str">
        <f>IF(VLOOKUP(ROW()-492,'Report 1 Detail (571 D)'!$A:$S,5,FALSE)="","",VLOOKUP(ROW()-492,'Report 1 Detail (571 D)'!$A:$S,5,FALSE))</f>
        <v/>
      </c>
      <c r="L794" s="55" t="str">
        <f>IF(VLOOKUP(ROW()-492,'Report 1 Detail (571 D)'!$A:$S,6,FALSE)="","",VLOOKUP(ROW()-492,'Report 1 Detail (571 D)'!$A:$S,6,FALSE))</f>
        <v/>
      </c>
      <c r="M794" s="55" t="str">
        <f>IF(VLOOKUP(ROW()-492,'Report 1 Detail (571 D)'!$A:$S,7,FALSE)="","",VLOOKUP(ROW()-492,'Report 1 Detail (571 D)'!$A:$S,7,FALSE))</f>
        <v/>
      </c>
      <c r="N794" s="55" t="str">
        <f>IF(VLOOKUP(ROW()-492,'Report 1 Detail (571 D)'!$A:$S,8,FALSE)="","",VLOOKUP(ROW()-492,'Report 1 Detail (571 D)'!$A:$S,8,FALSE))</f>
        <v/>
      </c>
      <c r="O794" s="55" t="str">
        <f>IF(VLOOKUP(ROW()-492,'Report 1 Detail (571 D)'!$A:$S,9,FALSE)="","",VLOOKUP(ROW()-492,'Report 1 Detail (571 D)'!$A:$S,9,FALSE))</f>
        <v/>
      </c>
      <c r="P794" s="55" t="str">
        <f>IF(VLOOKUP(ROW()-492,'Report 1 Detail (571 D)'!$A:$S,10,FALSE)="","",VLOOKUP(ROW()-492,'Report 1 Detail (571 D)'!$A:$S,10,FALSE))</f>
        <v/>
      </c>
      <c r="Q794" s="55" t="str">
        <f>IF(VLOOKUP(ROW()-492,'Report 1 Detail (571 D)'!$A:$S,11,FALSE)="","",VLOOKUP(ROW()-492,'Report 1 Detail (571 D)'!$A:$S,11,FALSE))</f>
        <v/>
      </c>
      <c r="R794" s="55" t="str">
        <f>IF(VLOOKUP(ROW()-492,'Report 1 Detail (571 D)'!$A:$S,12,FALSE)="","",VLOOKUP(ROW()-492,'Report 1 Detail (571 D)'!$A:$S,12,FALSE))</f>
        <v/>
      </c>
      <c r="S794" s="55" t="str">
        <f>IF(VLOOKUP(ROW()-492,'Report 1 Detail (571 D)'!$A:$S,13,FALSE)="","",VLOOKUP(ROW()-492,'Report 1 Detail (571 D)'!$A:$S,13,FALSE))</f>
        <v/>
      </c>
      <c r="T794" s="55" t="str">
        <f>IF(VLOOKUP(ROW()-492,'Report 1 Detail (571 D)'!$A:$S,14,FALSE)="","",VLOOKUP(ROW()-492,'Report 1 Detail (571 D)'!$A:$S,14,FALSE))</f>
        <v/>
      </c>
      <c r="U794" s="55" t="str">
        <f>IF(VLOOKUP(ROW()-492,'Report 1 Detail (571 D)'!$A:$S,15,FALSE)="","",VLOOKUP(ROW()-492,'Report 1 Detail (571 D)'!$A:$S,15,FALSE))</f>
        <v/>
      </c>
      <c r="V794" s="55" t="str">
        <f>IF(VLOOKUP(ROW()-492,'Report 1 Detail (571 D)'!$A:$S,16,FALSE)="","",VLOOKUP(ROW()-492,'Report 1 Detail (571 D)'!$A:$S,16,FALSE))</f>
        <v/>
      </c>
      <c r="W794" s="55" t="str">
        <f>IF(VLOOKUP(ROW()-492,'Report 1 Detail (571 D)'!$A:$S,17,FALSE)="","",VLOOKUP(ROW()-492,'Report 1 Detail (571 D)'!$A:$S,17,FALSE))</f>
        <v/>
      </c>
      <c r="X794" s="104" t="str">
        <f>IF(VLOOKUP(ROW()-492,'Report 1 Detail (571 D)'!$A:$S,18,FALSE)="","",VLOOKUP(ROW()-492,'Report 1 Detail (571 D)'!$A:$S,18,FALSE))</f>
        <v/>
      </c>
      <c r="Y794" s="55" t="str">
        <f>IF(VLOOKUP(ROW()-492,'Report 1 Detail (571 D)'!$A:$S,19,FALSE)="","",VLOOKUP(ROW()-492,'Report 1 Detail (571 D)'!$A:$S,19,FALSE))</f>
        <v/>
      </c>
      <c r="Z794" s="55" t="s">
        <v>81</v>
      </c>
    </row>
    <row r="795" spans="8:26" x14ac:dyDescent="0.25">
      <c r="H795" s="55" t="str">
        <f>IF(VLOOKUP(ROW()-492,'Report 1 Detail (571 D)'!$A:$S,2,FALSE)="","",VLOOKUP(ROW()-492,'Report 1 Detail (571 D)'!$A:$S,2,FALSE))</f>
        <v/>
      </c>
      <c r="I795" s="104" t="str">
        <f>IF(VLOOKUP(ROW()-492,'Report 1 Detail (571 D)'!$A:$S,3,FALSE)="","",VLOOKUP(ROW()-492,'Report 1 Detail (571 D)'!$A:$S,3,FALSE))</f>
        <v/>
      </c>
      <c r="J795" s="55" t="str">
        <f>IF(VLOOKUP(ROW()-492,'Report 1 Detail (571 D)'!$A:$S,4,FALSE)="","",VLOOKUP(ROW()-492,'Report 1 Detail (571 D)'!$A:$S,4,FALSE))</f>
        <v/>
      </c>
      <c r="K795" s="55" t="str">
        <f>IF(VLOOKUP(ROW()-492,'Report 1 Detail (571 D)'!$A:$S,5,FALSE)="","",VLOOKUP(ROW()-492,'Report 1 Detail (571 D)'!$A:$S,5,FALSE))</f>
        <v/>
      </c>
      <c r="L795" s="55" t="str">
        <f>IF(VLOOKUP(ROW()-492,'Report 1 Detail (571 D)'!$A:$S,6,FALSE)="","",VLOOKUP(ROW()-492,'Report 1 Detail (571 D)'!$A:$S,6,FALSE))</f>
        <v/>
      </c>
      <c r="M795" s="55" t="str">
        <f>IF(VLOOKUP(ROW()-492,'Report 1 Detail (571 D)'!$A:$S,7,FALSE)="","",VLOOKUP(ROW()-492,'Report 1 Detail (571 D)'!$A:$S,7,FALSE))</f>
        <v/>
      </c>
      <c r="N795" s="55" t="str">
        <f>IF(VLOOKUP(ROW()-492,'Report 1 Detail (571 D)'!$A:$S,8,FALSE)="","",VLOOKUP(ROW()-492,'Report 1 Detail (571 D)'!$A:$S,8,FALSE))</f>
        <v/>
      </c>
      <c r="O795" s="55" t="str">
        <f>IF(VLOOKUP(ROW()-492,'Report 1 Detail (571 D)'!$A:$S,9,FALSE)="","",VLOOKUP(ROW()-492,'Report 1 Detail (571 D)'!$A:$S,9,FALSE))</f>
        <v/>
      </c>
      <c r="P795" s="55" t="str">
        <f>IF(VLOOKUP(ROW()-492,'Report 1 Detail (571 D)'!$A:$S,10,FALSE)="","",VLOOKUP(ROW()-492,'Report 1 Detail (571 D)'!$A:$S,10,FALSE))</f>
        <v/>
      </c>
      <c r="Q795" s="55" t="str">
        <f>IF(VLOOKUP(ROW()-492,'Report 1 Detail (571 D)'!$A:$S,11,FALSE)="","",VLOOKUP(ROW()-492,'Report 1 Detail (571 D)'!$A:$S,11,FALSE))</f>
        <v/>
      </c>
      <c r="R795" s="55" t="str">
        <f>IF(VLOOKUP(ROW()-492,'Report 1 Detail (571 D)'!$A:$S,12,FALSE)="","",VLOOKUP(ROW()-492,'Report 1 Detail (571 D)'!$A:$S,12,FALSE))</f>
        <v/>
      </c>
      <c r="S795" s="55" t="str">
        <f>IF(VLOOKUP(ROW()-492,'Report 1 Detail (571 D)'!$A:$S,13,FALSE)="","",VLOOKUP(ROW()-492,'Report 1 Detail (571 D)'!$A:$S,13,FALSE))</f>
        <v/>
      </c>
      <c r="T795" s="55" t="str">
        <f>IF(VLOOKUP(ROW()-492,'Report 1 Detail (571 D)'!$A:$S,14,FALSE)="","",VLOOKUP(ROW()-492,'Report 1 Detail (571 D)'!$A:$S,14,FALSE))</f>
        <v/>
      </c>
      <c r="U795" s="55" t="str">
        <f>IF(VLOOKUP(ROW()-492,'Report 1 Detail (571 D)'!$A:$S,15,FALSE)="","",VLOOKUP(ROW()-492,'Report 1 Detail (571 D)'!$A:$S,15,FALSE))</f>
        <v/>
      </c>
      <c r="V795" s="55" t="str">
        <f>IF(VLOOKUP(ROW()-492,'Report 1 Detail (571 D)'!$A:$S,16,FALSE)="","",VLOOKUP(ROW()-492,'Report 1 Detail (571 D)'!$A:$S,16,FALSE))</f>
        <v/>
      </c>
      <c r="W795" s="55" t="str">
        <f>IF(VLOOKUP(ROW()-492,'Report 1 Detail (571 D)'!$A:$S,17,FALSE)="","",VLOOKUP(ROW()-492,'Report 1 Detail (571 D)'!$A:$S,17,FALSE))</f>
        <v/>
      </c>
      <c r="X795" s="104" t="str">
        <f>IF(VLOOKUP(ROW()-492,'Report 1 Detail (571 D)'!$A:$S,18,FALSE)="","",VLOOKUP(ROW()-492,'Report 1 Detail (571 D)'!$A:$S,18,FALSE))</f>
        <v/>
      </c>
      <c r="Y795" s="55" t="str">
        <f>IF(VLOOKUP(ROW()-492,'Report 1 Detail (571 D)'!$A:$S,19,FALSE)="","",VLOOKUP(ROW()-492,'Report 1 Detail (571 D)'!$A:$S,19,FALSE))</f>
        <v/>
      </c>
      <c r="Z795" s="55" t="s">
        <v>81</v>
      </c>
    </row>
    <row r="796" spans="8:26" x14ac:dyDescent="0.25">
      <c r="H796" s="55" t="str">
        <f>IF(VLOOKUP(ROW()-492,'Report 1 Detail (571 D)'!$A:$S,2,FALSE)="","",VLOOKUP(ROW()-492,'Report 1 Detail (571 D)'!$A:$S,2,FALSE))</f>
        <v/>
      </c>
      <c r="I796" s="104" t="str">
        <f>IF(VLOOKUP(ROW()-492,'Report 1 Detail (571 D)'!$A:$S,3,FALSE)="","",VLOOKUP(ROW()-492,'Report 1 Detail (571 D)'!$A:$S,3,FALSE))</f>
        <v/>
      </c>
      <c r="J796" s="55" t="str">
        <f>IF(VLOOKUP(ROW()-492,'Report 1 Detail (571 D)'!$A:$S,4,FALSE)="","",VLOOKUP(ROW()-492,'Report 1 Detail (571 D)'!$A:$S,4,FALSE))</f>
        <v/>
      </c>
      <c r="K796" s="55" t="str">
        <f>IF(VLOOKUP(ROW()-492,'Report 1 Detail (571 D)'!$A:$S,5,FALSE)="","",VLOOKUP(ROW()-492,'Report 1 Detail (571 D)'!$A:$S,5,FALSE))</f>
        <v/>
      </c>
      <c r="L796" s="55" t="str">
        <f>IF(VLOOKUP(ROW()-492,'Report 1 Detail (571 D)'!$A:$S,6,FALSE)="","",VLOOKUP(ROW()-492,'Report 1 Detail (571 D)'!$A:$S,6,FALSE))</f>
        <v/>
      </c>
      <c r="M796" s="55" t="str">
        <f>IF(VLOOKUP(ROW()-492,'Report 1 Detail (571 D)'!$A:$S,7,FALSE)="","",VLOOKUP(ROW()-492,'Report 1 Detail (571 D)'!$A:$S,7,FALSE))</f>
        <v/>
      </c>
      <c r="N796" s="55" t="str">
        <f>IF(VLOOKUP(ROW()-492,'Report 1 Detail (571 D)'!$A:$S,8,FALSE)="","",VLOOKUP(ROW()-492,'Report 1 Detail (571 D)'!$A:$S,8,FALSE))</f>
        <v/>
      </c>
      <c r="O796" s="55" t="str">
        <f>IF(VLOOKUP(ROW()-492,'Report 1 Detail (571 D)'!$A:$S,9,FALSE)="","",VLOOKUP(ROW()-492,'Report 1 Detail (571 D)'!$A:$S,9,FALSE))</f>
        <v/>
      </c>
      <c r="P796" s="55" t="str">
        <f>IF(VLOOKUP(ROW()-492,'Report 1 Detail (571 D)'!$A:$S,10,FALSE)="","",VLOOKUP(ROW()-492,'Report 1 Detail (571 D)'!$A:$S,10,FALSE))</f>
        <v/>
      </c>
      <c r="Q796" s="55" t="str">
        <f>IF(VLOOKUP(ROW()-492,'Report 1 Detail (571 D)'!$A:$S,11,FALSE)="","",VLOOKUP(ROW()-492,'Report 1 Detail (571 D)'!$A:$S,11,FALSE))</f>
        <v/>
      </c>
      <c r="R796" s="55" t="str">
        <f>IF(VLOOKUP(ROW()-492,'Report 1 Detail (571 D)'!$A:$S,12,FALSE)="","",VLOOKUP(ROW()-492,'Report 1 Detail (571 D)'!$A:$S,12,FALSE))</f>
        <v/>
      </c>
      <c r="S796" s="55" t="str">
        <f>IF(VLOOKUP(ROW()-492,'Report 1 Detail (571 D)'!$A:$S,13,FALSE)="","",VLOOKUP(ROW()-492,'Report 1 Detail (571 D)'!$A:$S,13,FALSE))</f>
        <v/>
      </c>
      <c r="T796" s="55" t="str">
        <f>IF(VLOOKUP(ROW()-492,'Report 1 Detail (571 D)'!$A:$S,14,FALSE)="","",VLOOKUP(ROW()-492,'Report 1 Detail (571 D)'!$A:$S,14,FALSE))</f>
        <v/>
      </c>
      <c r="U796" s="55" t="str">
        <f>IF(VLOOKUP(ROW()-492,'Report 1 Detail (571 D)'!$A:$S,15,FALSE)="","",VLOOKUP(ROW()-492,'Report 1 Detail (571 D)'!$A:$S,15,FALSE))</f>
        <v/>
      </c>
      <c r="V796" s="55" t="str">
        <f>IF(VLOOKUP(ROW()-492,'Report 1 Detail (571 D)'!$A:$S,16,FALSE)="","",VLOOKUP(ROW()-492,'Report 1 Detail (571 D)'!$A:$S,16,FALSE))</f>
        <v/>
      </c>
      <c r="W796" s="55" t="str">
        <f>IF(VLOOKUP(ROW()-492,'Report 1 Detail (571 D)'!$A:$S,17,FALSE)="","",VLOOKUP(ROW()-492,'Report 1 Detail (571 D)'!$A:$S,17,FALSE))</f>
        <v/>
      </c>
      <c r="X796" s="104" t="str">
        <f>IF(VLOOKUP(ROW()-492,'Report 1 Detail (571 D)'!$A:$S,18,FALSE)="","",VLOOKUP(ROW()-492,'Report 1 Detail (571 D)'!$A:$S,18,FALSE))</f>
        <v/>
      </c>
      <c r="Y796" s="55" t="str">
        <f>IF(VLOOKUP(ROW()-492,'Report 1 Detail (571 D)'!$A:$S,19,FALSE)="","",VLOOKUP(ROW()-492,'Report 1 Detail (571 D)'!$A:$S,19,FALSE))</f>
        <v/>
      </c>
      <c r="Z796" s="55" t="s">
        <v>81</v>
      </c>
    </row>
    <row r="797" spans="8:26" x14ac:dyDescent="0.25">
      <c r="H797" s="55" t="str">
        <f>IF(VLOOKUP(ROW()-492,'Report 1 Detail (571 D)'!$A:$S,2,FALSE)="","",VLOOKUP(ROW()-492,'Report 1 Detail (571 D)'!$A:$S,2,FALSE))</f>
        <v/>
      </c>
      <c r="I797" s="104" t="str">
        <f>IF(VLOOKUP(ROW()-492,'Report 1 Detail (571 D)'!$A:$S,3,FALSE)="","",VLOOKUP(ROW()-492,'Report 1 Detail (571 D)'!$A:$S,3,FALSE))</f>
        <v/>
      </c>
      <c r="J797" s="55" t="str">
        <f>IF(VLOOKUP(ROW()-492,'Report 1 Detail (571 D)'!$A:$S,4,FALSE)="","",VLOOKUP(ROW()-492,'Report 1 Detail (571 D)'!$A:$S,4,FALSE))</f>
        <v/>
      </c>
      <c r="K797" s="55" t="str">
        <f>IF(VLOOKUP(ROW()-492,'Report 1 Detail (571 D)'!$A:$S,5,FALSE)="","",VLOOKUP(ROW()-492,'Report 1 Detail (571 D)'!$A:$S,5,FALSE))</f>
        <v/>
      </c>
      <c r="L797" s="55" t="str">
        <f>IF(VLOOKUP(ROW()-492,'Report 1 Detail (571 D)'!$A:$S,6,FALSE)="","",VLOOKUP(ROW()-492,'Report 1 Detail (571 D)'!$A:$S,6,FALSE))</f>
        <v/>
      </c>
      <c r="M797" s="55" t="str">
        <f>IF(VLOOKUP(ROW()-492,'Report 1 Detail (571 D)'!$A:$S,7,FALSE)="","",VLOOKUP(ROW()-492,'Report 1 Detail (571 D)'!$A:$S,7,FALSE))</f>
        <v/>
      </c>
      <c r="N797" s="55" t="str">
        <f>IF(VLOOKUP(ROW()-492,'Report 1 Detail (571 D)'!$A:$S,8,FALSE)="","",VLOOKUP(ROW()-492,'Report 1 Detail (571 D)'!$A:$S,8,FALSE))</f>
        <v/>
      </c>
      <c r="O797" s="55" t="str">
        <f>IF(VLOOKUP(ROW()-492,'Report 1 Detail (571 D)'!$A:$S,9,FALSE)="","",VLOOKUP(ROW()-492,'Report 1 Detail (571 D)'!$A:$S,9,FALSE))</f>
        <v/>
      </c>
      <c r="P797" s="55" t="str">
        <f>IF(VLOOKUP(ROW()-492,'Report 1 Detail (571 D)'!$A:$S,10,FALSE)="","",VLOOKUP(ROW()-492,'Report 1 Detail (571 D)'!$A:$S,10,FALSE))</f>
        <v/>
      </c>
      <c r="Q797" s="55" t="str">
        <f>IF(VLOOKUP(ROW()-492,'Report 1 Detail (571 D)'!$A:$S,11,FALSE)="","",VLOOKUP(ROW()-492,'Report 1 Detail (571 D)'!$A:$S,11,FALSE))</f>
        <v/>
      </c>
      <c r="R797" s="55" t="str">
        <f>IF(VLOOKUP(ROW()-492,'Report 1 Detail (571 D)'!$A:$S,12,FALSE)="","",VLOOKUP(ROW()-492,'Report 1 Detail (571 D)'!$A:$S,12,FALSE))</f>
        <v/>
      </c>
      <c r="S797" s="55" t="str">
        <f>IF(VLOOKUP(ROW()-492,'Report 1 Detail (571 D)'!$A:$S,13,FALSE)="","",VLOOKUP(ROW()-492,'Report 1 Detail (571 D)'!$A:$S,13,FALSE))</f>
        <v/>
      </c>
      <c r="T797" s="55" t="str">
        <f>IF(VLOOKUP(ROW()-492,'Report 1 Detail (571 D)'!$A:$S,14,FALSE)="","",VLOOKUP(ROW()-492,'Report 1 Detail (571 D)'!$A:$S,14,FALSE))</f>
        <v/>
      </c>
      <c r="U797" s="55" t="str">
        <f>IF(VLOOKUP(ROW()-492,'Report 1 Detail (571 D)'!$A:$S,15,FALSE)="","",VLOOKUP(ROW()-492,'Report 1 Detail (571 D)'!$A:$S,15,FALSE))</f>
        <v/>
      </c>
      <c r="V797" s="55" t="str">
        <f>IF(VLOOKUP(ROW()-492,'Report 1 Detail (571 D)'!$A:$S,16,FALSE)="","",VLOOKUP(ROW()-492,'Report 1 Detail (571 D)'!$A:$S,16,FALSE))</f>
        <v/>
      </c>
      <c r="W797" s="55" t="str">
        <f>IF(VLOOKUP(ROW()-492,'Report 1 Detail (571 D)'!$A:$S,17,FALSE)="","",VLOOKUP(ROW()-492,'Report 1 Detail (571 D)'!$A:$S,17,FALSE))</f>
        <v/>
      </c>
      <c r="X797" s="104" t="str">
        <f>IF(VLOOKUP(ROW()-492,'Report 1 Detail (571 D)'!$A:$S,18,FALSE)="","",VLOOKUP(ROW()-492,'Report 1 Detail (571 D)'!$A:$S,18,FALSE))</f>
        <v/>
      </c>
      <c r="Y797" s="55" t="str">
        <f>IF(VLOOKUP(ROW()-492,'Report 1 Detail (571 D)'!$A:$S,19,FALSE)="","",VLOOKUP(ROW()-492,'Report 1 Detail (571 D)'!$A:$S,19,FALSE))</f>
        <v/>
      </c>
      <c r="Z797" s="55" t="s">
        <v>81</v>
      </c>
    </row>
    <row r="798" spans="8:26" x14ac:dyDescent="0.25">
      <c r="H798" s="55" t="str">
        <f>IF(VLOOKUP(ROW()-492,'Report 1 Detail (571 D)'!$A:$S,2,FALSE)="","",VLOOKUP(ROW()-492,'Report 1 Detail (571 D)'!$A:$S,2,FALSE))</f>
        <v/>
      </c>
      <c r="I798" s="104" t="str">
        <f>IF(VLOOKUP(ROW()-492,'Report 1 Detail (571 D)'!$A:$S,3,FALSE)="","",VLOOKUP(ROW()-492,'Report 1 Detail (571 D)'!$A:$S,3,FALSE))</f>
        <v/>
      </c>
      <c r="J798" s="55" t="str">
        <f>IF(VLOOKUP(ROW()-492,'Report 1 Detail (571 D)'!$A:$S,4,FALSE)="","",VLOOKUP(ROW()-492,'Report 1 Detail (571 D)'!$A:$S,4,FALSE))</f>
        <v/>
      </c>
      <c r="K798" s="55" t="str">
        <f>IF(VLOOKUP(ROW()-492,'Report 1 Detail (571 D)'!$A:$S,5,FALSE)="","",VLOOKUP(ROW()-492,'Report 1 Detail (571 D)'!$A:$S,5,FALSE))</f>
        <v/>
      </c>
      <c r="L798" s="55" t="str">
        <f>IF(VLOOKUP(ROW()-492,'Report 1 Detail (571 D)'!$A:$S,6,FALSE)="","",VLOOKUP(ROW()-492,'Report 1 Detail (571 D)'!$A:$S,6,FALSE))</f>
        <v/>
      </c>
      <c r="M798" s="55" t="str">
        <f>IF(VLOOKUP(ROW()-492,'Report 1 Detail (571 D)'!$A:$S,7,FALSE)="","",VLOOKUP(ROW()-492,'Report 1 Detail (571 D)'!$A:$S,7,FALSE))</f>
        <v/>
      </c>
      <c r="N798" s="55" t="str">
        <f>IF(VLOOKUP(ROW()-492,'Report 1 Detail (571 D)'!$A:$S,8,FALSE)="","",VLOOKUP(ROW()-492,'Report 1 Detail (571 D)'!$A:$S,8,FALSE))</f>
        <v/>
      </c>
      <c r="O798" s="55" t="str">
        <f>IF(VLOOKUP(ROW()-492,'Report 1 Detail (571 D)'!$A:$S,9,FALSE)="","",VLOOKUP(ROW()-492,'Report 1 Detail (571 D)'!$A:$S,9,FALSE))</f>
        <v/>
      </c>
      <c r="P798" s="55" t="str">
        <f>IF(VLOOKUP(ROW()-492,'Report 1 Detail (571 D)'!$A:$S,10,FALSE)="","",VLOOKUP(ROW()-492,'Report 1 Detail (571 D)'!$A:$S,10,FALSE))</f>
        <v/>
      </c>
      <c r="Q798" s="55" t="str">
        <f>IF(VLOOKUP(ROW()-492,'Report 1 Detail (571 D)'!$A:$S,11,FALSE)="","",VLOOKUP(ROW()-492,'Report 1 Detail (571 D)'!$A:$S,11,FALSE))</f>
        <v/>
      </c>
      <c r="R798" s="55" t="str">
        <f>IF(VLOOKUP(ROW()-492,'Report 1 Detail (571 D)'!$A:$S,12,FALSE)="","",VLOOKUP(ROW()-492,'Report 1 Detail (571 D)'!$A:$S,12,FALSE))</f>
        <v/>
      </c>
      <c r="S798" s="55" t="str">
        <f>IF(VLOOKUP(ROW()-492,'Report 1 Detail (571 D)'!$A:$S,13,FALSE)="","",VLOOKUP(ROW()-492,'Report 1 Detail (571 D)'!$A:$S,13,FALSE))</f>
        <v/>
      </c>
      <c r="T798" s="55" t="str">
        <f>IF(VLOOKUP(ROW()-492,'Report 1 Detail (571 D)'!$A:$S,14,FALSE)="","",VLOOKUP(ROW()-492,'Report 1 Detail (571 D)'!$A:$S,14,FALSE))</f>
        <v/>
      </c>
      <c r="U798" s="55" t="str">
        <f>IF(VLOOKUP(ROW()-492,'Report 1 Detail (571 D)'!$A:$S,15,FALSE)="","",VLOOKUP(ROW()-492,'Report 1 Detail (571 D)'!$A:$S,15,FALSE))</f>
        <v/>
      </c>
      <c r="V798" s="55" t="str">
        <f>IF(VLOOKUP(ROW()-492,'Report 1 Detail (571 D)'!$A:$S,16,FALSE)="","",VLOOKUP(ROW()-492,'Report 1 Detail (571 D)'!$A:$S,16,FALSE))</f>
        <v/>
      </c>
      <c r="W798" s="55" t="str">
        <f>IF(VLOOKUP(ROW()-492,'Report 1 Detail (571 D)'!$A:$S,17,FALSE)="","",VLOOKUP(ROW()-492,'Report 1 Detail (571 D)'!$A:$S,17,FALSE))</f>
        <v/>
      </c>
      <c r="X798" s="104" t="str">
        <f>IF(VLOOKUP(ROW()-492,'Report 1 Detail (571 D)'!$A:$S,18,FALSE)="","",VLOOKUP(ROW()-492,'Report 1 Detail (571 D)'!$A:$S,18,FALSE))</f>
        <v/>
      </c>
      <c r="Y798" s="55" t="str">
        <f>IF(VLOOKUP(ROW()-492,'Report 1 Detail (571 D)'!$A:$S,19,FALSE)="","",VLOOKUP(ROW()-492,'Report 1 Detail (571 D)'!$A:$S,19,FALSE))</f>
        <v/>
      </c>
      <c r="Z798" s="55" t="s">
        <v>81</v>
      </c>
    </row>
    <row r="799" spans="8:26" x14ac:dyDescent="0.25">
      <c r="H799" s="55" t="str">
        <f>IF(VLOOKUP(ROW()-492,'Report 1 Detail (571 D)'!$A:$S,2,FALSE)="","",VLOOKUP(ROW()-492,'Report 1 Detail (571 D)'!$A:$S,2,FALSE))</f>
        <v/>
      </c>
      <c r="I799" s="104" t="str">
        <f>IF(VLOOKUP(ROW()-492,'Report 1 Detail (571 D)'!$A:$S,3,FALSE)="","",VLOOKUP(ROW()-492,'Report 1 Detail (571 D)'!$A:$S,3,FALSE))</f>
        <v/>
      </c>
      <c r="J799" s="55" t="str">
        <f>IF(VLOOKUP(ROW()-492,'Report 1 Detail (571 D)'!$A:$S,4,FALSE)="","",VLOOKUP(ROW()-492,'Report 1 Detail (571 D)'!$A:$S,4,FALSE))</f>
        <v/>
      </c>
      <c r="K799" s="55" t="str">
        <f>IF(VLOOKUP(ROW()-492,'Report 1 Detail (571 D)'!$A:$S,5,FALSE)="","",VLOOKUP(ROW()-492,'Report 1 Detail (571 D)'!$A:$S,5,FALSE))</f>
        <v/>
      </c>
      <c r="L799" s="55" t="str">
        <f>IF(VLOOKUP(ROW()-492,'Report 1 Detail (571 D)'!$A:$S,6,FALSE)="","",VLOOKUP(ROW()-492,'Report 1 Detail (571 D)'!$A:$S,6,FALSE))</f>
        <v/>
      </c>
      <c r="M799" s="55" t="str">
        <f>IF(VLOOKUP(ROW()-492,'Report 1 Detail (571 D)'!$A:$S,7,FALSE)="","",VLOOKUP(ROW()-492,'Report 1 Detail (571 D)'!$A:$S,7,FALSE))</f>
        <v/>
      </c>
      <c r="N799" s="55" t="str">
        <f>IF(VLOOKUP(ROW()-492,'Report 1 Detail (571 D)'!$A:$S,8,FALSE)="","",VLOOKUP(ROW()-492,'Report 1 Detail (571 D)'!$A:$S,8,FALSE))</f>
        <v/>
      </c>
      <c r="O799" s="55" t="str">
        <f>IF(VLOOKUP(ROW()-492,'Report 1 Detail (571 D)'!$A:$S,9,FALSE)="","",VLOOKUP(ROW()-492,'Report 1 Detail (571 D)'!$A:$S,9,FALSE))</f>
        <v/>
      </c>
      <c r="P799" s="55" t="str">
        <f>IF(VLOOKUP(ROW()-492,'Report 1 Detail (571 D)'!$A:$S,10,FALSE)="","",VLOOKUP(ROW()-492,'Report 1 Detail (571 D)'!$A:$S,10,FALSE))</f>
        <v/>
      </c>
      <c r="Q799" s="55" t="str">
        <f>IF(VLOOKUP(ROW()-492,'Report 1 Detail (571 D)'!$A:$S,11,FALSE)="","",VLOOKUP(ROW()-492,'Report 1 Detail (571 D)'!$A:$S,11,FALSE))</f>
        <v/>
      </c>
      <c r="R799" s="55" t="str">
        <f>IF(VLOOKUP(ROW()-492,'Report 1 Detail (571 D)'!$A:$S,12,FALSE)="","",VLOOKUP(ROW()-492,'Report 1 Detail (571 D)'!$A:$S,12,FALSE))</f>
        <v/>
      </c>
      <c r="S799" s="55" t="str">
        <f>IF(VLOOKUP(ROW()-492,'Report 1 Detail (571 D)'!$A:$S,13,FALSE)="","",VLOOKUP(ROW()-492,'Report 1 Detail (571 D)'!$A:$S,13,FALSE))</f>
        <v/>
      </c>
      <c r="T799" s="55" t="str">
        <f>IF(VLOOKUP(ROW()-492,'Report 1 Detail (571 D)'!$A:$S,14,FALSE)="","",VLOOKUP(ROW()-492,'Report 1 Detail (571 D)'!$A:$S,14,FALSE))</f>
        <v/>
      </c>
      <c r="U799" s="55" t="str">
        <f>IF(VLOOKUP(ROW()-492,'Report 1 Detail (571 D)'!$A:$S,15,FALSE)="","",VLOOKUP(ROW()-492,'Report 1 Detail (571 D)'!$A:$S,15,FALSE))</f>
        <v/>
      </c>
      <c r="V799" s="55" t="str">
        <f>IF(VLOOKUP(ROW()-492,'Report 1 Detail (571 D)'!$A:$S,16,FALSE)="","",VLOOKUP(ROW()-492,'Report 1 Detail (571 D)'!$A:$S,16,FALSE))</f>
        <v/>
      </c>
      <c r="W799" s="55" t="str">
        <f>IF(VLOOKUP(ROW()-492,'Report 1 Detail (571 D)'!$A:$S,17,FALSE)="","",VLOOKUP(ROW()-492,'Report 1 Detail (571 D)'!$A:$S,17,FALSE))</f>
        <v/>
      </c>
      <c r="X799" s="104" t="str">
        <f>IF(VLOOKUP(ROW()-492,'Report 1 Detail (571 D)'!$A:$S,18,FALSE)="","",VLOOKUP(ROW()-492,'Report 1 Detail (571 D)'!$A:$S,18,FALSE))</f>
        <v/>
      </c>
      <c r="Y799" s="55" t="str">
        <f>IF(VLOOKUP(ROW()-492,'Report 1 Detail (571 D)'!$A:$S,19,FALSE)="","",VLOOKUP(ROW()-492,'Report 1 Detail (571 D)'!$A:$S,19,FALSE))</f>
        <v/>
      </c>
      <c r="Z799" s="55" t="s">
        <v>81</v>
      </c>
    </row>
    <row r="800" spans="8:26" x14ac:dyDescent="0.25">
      <c r="H800" s="55" t="str">
        <f>IF(VLOOKUP(ROW()-492,'Report 1 Detail (571 D)'!$A:$S,2,FALSE)="","",VLOOKUP(ROW()-492,'Report 1 Detail (571 D)'!$A:$S,2,FALSE))</f>
        <v/>
      </c>
      <c r="I800" s="104" t="str">
        <f>IF(VLOOKUP(ROW()-492,'Report 1 Detail (571 D)'!$A:$S,3,FALSE)="","",VLOOKUP(ROW()-492,'Report 1 Detail (571 D)'!$A:$S,3,FALSE))</f>
        <v/>
      </c>
      <c r="J800" s="55" t="str">
        <f>IF(VLOOKUP(ROW()-492,'Report 1 Detail (571 D)'!$A:$S,4,FALSE)="","",VLOOKUP(ROW()-492,'Report 1 Detail (571 D)'!$A:$S,4,FALSE))</f>
        <v/>
      </c>
      <c r="K800" s="55" t="str">
        <f>IF(VLOOKUP(ROW()-492,'Report 1 Detail (571 D)'!$A:$S,5,FALSE)="","",VLOOKUP(ROW()-492,'Report 1 Detail (571 D)'!$A:$S,5,FALSE))</f>
        <v/>
      </c>
      <c r="L800" s="55" t="str">
        <f>IF(VLOOKUP(ROW()-492,'Report 1 Detail (571 D)'!$A:$S,6,FALSE)="","",VLOOKUP(ROW()-492,'Report 1 Detail (571 D)'!$A:$S,6,FALSE))</f>
        <v/>
      </c>
      <c r="M800" s="55" t="str">
        <f>IF(VLOOKUP(ROW()-492,'Report 1 Detail (571 D)'!$A:$S,7,FALSE)="","",VLOOKUP(ROW()-492,'Report 1 Detail (571 D)'!$A:$S,7,FALSE))</f>
        <v/>
      </c>
      <c r="N800" s="55" t="str">
        <f>IF(VLOOKUP(ROW()-492,'Report 1 Detail (571 D)'!$A:$S,8,FALSE)="","",VLOOKUP(ROW()-492,'Report 1 Detail (571 D)'!$A:$S,8,FALSE))</f>
        <v/>
      </c>
      <c r="O800" s="55" t="str">
        <f>IF(VLOOKUP(ROW()-492,'Report 1 Detail (571 D)'!$A:$S,9,FALSE)="","",VLOOKUP(ROW()-492,'Report 1 Detail (571 D)'!$A:$S,9,FALSE))</f>
        <v/>
      </c>
      <c r="P800" s="55" t="str">
        <f>IF(VLOOKUP(ROW()-492,'Report 1 Detail (571 D)'!$A:$S,10,FALSE)="","",VLOOKUP(ROW()-492,'Report 1 Detail (571 D)'!$A:$S,10,FALSE))</f>
        <v/>
      </c>
      <c r="Q800" s="55" t="str">
        <f>IF(VLOOKUP(ROW()-492,'Report 1 Detail (571 D)'!$A:$S,11,FALSE)="","",VLOOKUP(ROW()-492,'Report 1 Detail (571 D)'!$A:$S,11,FALSE))</f>
        <v/>
      </c>
      <c r="R800" s="55" t="str">
        <f>IF(VLOOKUP(ROW()-492,'Report 1 Detail (571 D)'!$A:$S,12,FALSE)="","",VLOOKUP(ROW()-492,'Report 1 Detail (571 D)'!$A:$S,12,FALSE))</f>
        <v/>
      </c>
      <c r="S800" s="55" t="str">
        <f>IF(VLOOKUP(ROW()-492,'Report 1 Detail (571 D)'!$A:$S,13,FALSE)="","",VLOOKUP(ROW()-492,'Report 1 Detail (571 D)'!$A:$S,13,FALSE))</f>
        <v/>
      </c>
      <c r="T800" s="55" t="str">
        <f>IF(VLOOKUP(ROW()-492,'Report 1 Detail (571 D)'!$A:$S,14,FALSE)="","",VLOOKUP(ROW()-492,'Report 1 Detail (571 D)'!$A:$S,14,FALSE))</f>
        <v/>
      </c>
      <c r="U800" s="55" t="str">
        <f>IF(VLOOKUP(ROW()-492,'Report 1 Detail (571 D)'!$A:$S,15,FALSE)="","",VLOOKUP(ROW()-492,'Report 1 Detail (571 D)'!$A:$S,15,FALSE))</f>
        <v/>
      </c>
      <c r="V800" s="55" t="str">
        <f>IF(VLOOKUP(ROW()-492,'Report 1 Detail (571 D)'!$A:$S,16,FALSE)="","",VLOOKUP(ROW()-492,'Report 1 Detail (571 D)'!$A:$S,16,FALSE))</f>
        <v/>
      </c>
      <c r="W800" s="55" t="str">
        <f>IF(VLOOKUP(ROW()-492,'Report 1 Detail (571 D)'!$A:$S,17,FALSE)="","",VLOOKUP(ROW()-492,'Report 1 Detail (571 D)'!$A:$S,17,FALSE))</f>
        <v/>
      </c>
      <c r="X800" s="104" t="str">
        <f>IF(VLOOKUP(ROW()-492,'Report 1 Detail (571 D)'!$A:$S,18,FALSE)="","",VLOOKUP(ROW()-492,'Report 1 Detail (571 D)'!$A:$S,18,FALSE))</f>
        <v/>
      </c>
      <c r="Y800" s="55" t="str">
        <f>IF(VLOOKUP(ROW()-492,'Report 1 Detail (571 D)'!$A:$S,19,FALSE)="","",VLOOKUP(ROW()-492,'Report 1 Detail (571 D)'!$A:$S,19,FALSE))</f>
        <v/>
      </c>
      <c r="Z800" s="55" t="s">
        <v>81</v>
      </c>
    </row>
    <row r="801" spans="8:26" x14ac:dyDescent="0.25">
      <c r="H801" s="55" t="str">
        <f>IF(VLOOKUP(ROW()-492,'Report 1 Detail (571 D)'!$A:$S,2,FALSE)="","",VLOOKUP(ROW()-492,'Report 1 Detail (571 D)'!$A:$S,2,FALSE))</f>
        <v/>
      </c>
      <c r="I801" s="104" t="str">
        <f>IF(VLOOKUP(ROW()-492,'Report 1 Detail (571 D)'!$A:$S,3,FALSE)="","",VLOOKUP(ROW()-492,'Report 1 Detail (571 D)'!$A:$S,3,FALSE))</f>
        <v/>
      </c>
      <c r="J801" s="55" t="str">
        <f>IF(VLOOKUP(ROW()-492,'Report 1 Detail (571 D)'!$A:$S,4,FALSE)="","",VLOOKUP(ROW()-492,'Report 1 Detail (571 D)'!$A:$S,4,FALSE))</f>
        <v/>
      </c>
      <c r="K801" s="55" t="str">
        <f>IF(VLOOKUP(ROW()-492,'Report 1 Detail (571 D)'!$A:$S,5,FALSE)="","",VLOOKUP(ROW()-492,'Report 1 Detail (571 D)'!$A:$S,5,FALSE))</f>
        <v/>
      </c>
      <c r="L801" s="55" t="str">
        <f>IF(VLOOKUP(ROW()-492,'Report 1 Detail (571 D)'!$A:$S,6,FALSE)="","",VLOOKUP(ROW()-492,'Report 1 Detail (571 D)'!$A:$S,6,FALSE))</f>
        <v/>
      </c>
      <c r="M801" s="55" t="str">
        <f>IF(VLOOKUP(ROW()-492,'Report 1 Detail (571 D)'!$A:$S,7,FALSE)="","",VLOOKUP(ROW()-492,'Report 1 Detail (571 D)'!$A:$S,7,FALSE))</f>
        <v/>
      </c>
      <c r="N801" s="55" t="str">
        <f>IF(VLOOKUP(ROW()-492,'Report 1 Detail (571 D)'!$A:$S,8,FALSE)="","",VLOOKUP(ROW()-492,'Report 1 Detail (571 D)'!$A:$S,8,FALSE))</f>
        <v/>
      </c>
      <c r="O801" s="55" t="str">
        <f>IF(VLOOKUP(ROW()-492,'Report 1 Detail (571 D)'!$A:$S,9,FALSE)="","",VLOOKUP(ROW()-492,'Report 1 Detail (571 D)'!$A:$S,9,FALSE))</f>
        <v/>
      </c>
      <c r="P801" s="55" t="str">
        <f>IF(VLOOKUP(ROW()-492,'Report 1 Detail (571 D)'!$A:$S,10,FALSE)="","",VLOOKUP(ROW()-492,'Report 1 Detail (571 D)'!$A:$S,10,FALSE))</f>
        <v/>
      </c>
      <c r="Q801" s="55" t="str">
        <f>IF(VLOOKUP(ROW()-492,'Report 1 Detail (571 D)'!$A:$S,11,FALSE)="","",VLOOKUP(ROW()-492,'Report 1 Detail (571 D)'!$A:$S,11,FALSE))</f>
        <v/>
      </c>
      <c r="R801" s="55" t="str">
        <f>IF(VLOOKUP(ROW()-492,'Report 1 Detail (571 D)'!$A:$S,12,FALSE)="","",VLOOKUP(ROW()-492,'Report 1 Detail (571 D)'!$A:$S,12,FALSE))</f>
        <v/>
      </c>
      <c r="S801" s="55" t="str">
        <f>IF(VLOOKUP(ROW()-492,'Report 1 Detail (571 D)'!$A:$S,13,FALSE)="","",VLOOKUP(ROW()-492,'Report 1 Detail (571 D)'!$A:$S,13,FALSE))</f>
        <v/>
      </c>
      <c r="T801" s="55" t="str">
        <f>IF(VLOOKUP(ROW()-492,'Report 1 Detail (571 D)'!$A:$S,14,FALSE)="","",VLOOKUP(ROW()-492,'Report 1 Detail (571 D)'!$A:$S,14,FALSE))</f>
        <v/>
      </c>
      <c r="U801" s="55" t="str">
        <f>IF(VLOOKUP(ROW()-492,'Report 1 Detail (571 D)'!$A:$S,15,FALSE)="","",VLOOKUP(ROW()-492,'Report 1 Detail (571 D)'!$A:$S,15,FALSE))</f>
        <v/>
      </c>
      <c r="V801" s="55" t="str">
        <f>IF(VLOOKUP(ROW()-492,'Report 1 Detail (571 D)'!$A:$S,16,FALSE)="","",VLOOKUP(ROW()-492,'Report 1 Detail (571 D)'!$A:$S,16,FALSE))</f>
        <v/>
      </c>
      <c r="W801" s="55" t="str">
        <f>IF(VLOOKUP(ROW()-492,'Report 1 Detail (571 D)'!$A:$S,17,FALSE)="","",VLOOKUP(ROW()-492,'Report 1 Detail (571 D)'!$A:$S,17,FALSE))</f>
        <v/>
      </c>
      <c r="X801" s="104" t="str">
        <f>IF(VLOOKUP(ROW()-492,'Report 1 Detail (571 D)'!$A:$S,18,FALSE)="","",VLOOKUP(ROW()-492,'Report 1 Detail (571 D)'!$A:$S,18,FALSE))</f>
        <v/>
      </c>
      <c r="Y801" s="55" t="str">
        <f>IF(VLOOKUP(ROW()-492,'Report 1 Detail (571 D)'!$A:$S,19,FALSE)="","",VLOOKUP(ROW()-492,'Report 1 Detail (571 D)'!$A:$S,19,FALSE))</f>
        <v/>
      </c>
      <c r="Z801" s="55" t="s">
        <v>81</v>
      </c>
    </row>
    <row r="802" spans="8:26" x14ac:dyDescent="0.25">
      <c r="H802" s="55" t="str">
        <f>IF(VLOOKUP(ROW()-492,'Report 1 Detail (571 D)'!$A:$S,2,FALSE)="","",VLOOKUP(ROW()-492,'Report 1 Detail (571 D)'!$A:$S,2,FALSE))</f>
        <v/>
      </c>
      <c r="I802" s="104" t="str">
        <f>IF(VLOOKUP(ROW()-492,'Report 1 Detail (571 D)'!$A:$S,3,FALSE)="","",VLOOKUP(ROW()-492,'Report 1 Detail (571 D)'!$A:$S,3,FALSE))</f>
        <v/>
      </c>
      <c r="J802" s="55" t="str">
        <f>IF(VLOOKUP(ROW()-492,'Report 1 Detail (571 D)'!$A:$S,4,FALSE)="","",VLOOKUP(ROW()-492,'Report 1 Detail (571 D)'!$A:$S,4,FALSE))</f>
        <v/>
      </c>
      <c r="K802" s="55" t="str">
        <f>IF(VLOOKUP(ROW()-492,'Report 1 Detail (571 D)'!$A:$S,5,FALSE)="","",VLOOKUP(ROW()-492,'Report 1 Detail (571 D)'!$A:$S,5,FALSE))</f>
        <v/>
      </c>
      <c r="L802" s="55" t="str">
        <f>IF(VLOOKUP(ROW()-492,'Report 1 Detail (571 D)'!$A:$S,6,FALSE)="","",VLOOKUP(ROW()-492,'Report 1 Detail (571 D)'!$A:$S,6,FALSE))</f>
        <v/>
      </c>
      <c r="M802" s="55" t="str">
        <f>IF(VLOOKUP(ROW()-492,'Report 1 Detail (571 D)'!$A:$S,7,FALSE)="","",VLOOKUP(ROW()-492,'Report 1 Detail (571 D)'!$A:$S,7,FALSE))</f>
        <v/>
      </c>
      <c r="N802" s="55" t="str">
        <f>IF(VLOOKUP(ROW()-492,'Report 1 Detail (571 D)'!$A:$S,8,FALSE)="","",VLOOKUP(ROW()-492,'Report 1 Detail (571 D)'!$A:$S,8,FALSE))</f>
        <v/>
      </c>
      <c r="O802" s="55" t="str">
        <f>IF(VLOOKUP(ROW()-492,'Report 1 Detail (571 D)'!$A:$S,9,FALSE)="","",VLOOKUP(ROW()-492,'Report 1 Detail (571 D)'!$A:$S,9,FALSE))</f>
        <v/>
      </c>
      <c r="P802" s="55" t="str">
        <f>IF(VLOOKUP(ROW()-492,'Report 1 Detail (571 D)'!$A:$S,10,FALSE)="","",VLOOKUP(ROW()-492,'Report 1 Detail (571 D)'!$A:$S,10,FALSE))</f>
        <v/>
      </c>
      <c r="Q802" s="55" t="str">
        <f>IF(VLOOKUP(ROW()-492,'Report 1 Detail (571 D)'!$A:$S,11,FALSE)="","",VLOOKUP(ROW()-492,'Report 1 Detail (571 D)'!$A:$S,11,FALSE))</f>
        <v/>
      </c>
      <c r="R802" s="55" t="str">
        <f>IF(VLOOKUP(ROW()-492,'Report 1 Detail (571 D)'!$A:$S,12,FALSE)="","",VLOOKUP(ROW()-492,'Report 1 Detail (571 D)'!$A:$S,12,FALSE))</f>
        <v/>
      </c>
      <c r="S802" s="55" t="str">
        <f>IF(VLOOKUP(ROW()-492,'Report 1 Detail (571 D)'!$A:$S,13,FALSE)="","",VLOOKUP(ROW()-492,'Report 1 Detail (571 D)'!$A:$S,13,FALSE))</f>
        <v/>
      </c>
      <c r="T802" s="55" t="str">
        <f>IF(VLOOKUP(ROW()-492,'Report 1 Detail (571 D)'!$A:$S,14,FALSE)="","",VLOOKUP(ROW()-492,'Report 1 Detail (571 D)'!$A:$S,14,FALSE))</f>
        <v/>
      </c>
      <c r="U802" s="55" t="str">
        <f>IF(VLOOKUP(ROW()-492,'Report 1 Detail (571 D)'!$A:$S,15,FALSE)="","",VLOOKUP(ROW()-492,'Report 1 Detail (571 D)'!$A:$S,15,FALSE))</f>
        <v/>
      </c>
      <c r="V802" s="55" t="str">
        <f>IF(VLOOKUP(ROW()-492,'Report 1 Detail (571 D)'!$A:$S,16,FALSE)="","",VLOOKUP(ROW()-492,'Report 1 Detail (571 D)'!$A:$S,16,FALSE))</f>
        <v/>
      </c>
      <c r="W802" s="55" t="str">
        <f>IF(VLOOKUP(ROW()-492,'Report 1 Detail (571 D)'!$A:$S,17,FALSE)="","",VLOOKUP(ROW()-492,'Report 1 Detail (571 D)'!$A:$S,17,FALSE))</f>
        <v/>
      </c>
      <c r="X802" s="104" t="str">
        <f>IF(VLOOKUP(ROW()-492,'Report 1 Detail (571 D)'!$A:$S,18,FALSE)="","",VLOOKUP(ROW()-492,'Report 1 Detail (571 D)'!$A:$S,18,FALSE))</f>
        <v/>
      </c>
      <c r="Y802" s="55" t="str">
        <f>IF(VLOOKUP(ROW()-492,'Report 1 Detail (571 D)'!$A:$S,19,FALSE)="","",VLOOKUP(ROW()-492,'Report 1 Detail (571 D)'!$A:$S,19,FALSE))</f>
        <v/>
      </c>
      <c r="Z802" s="55" t="s">
        <v>81</v>
      </c>
    </row>
    <row r="803" spans="8:26" x14ac:dyDescent="0.25">
      <c r="H803" s="55" t="str">
        <f>IF(VLOOKUP(ROW()-492,'Report 1 Detail (571 D)'!$A:$S,2,FALSE)="","",VLOOKUP(ROW()-492,'Report 1 Detail (571 D)'!$A:$S,2,FALSE))</f>
        <v/>
      </c>
      <c r="I803" s="104" t="str">
        <f>IF(VLOOKUP(ROW()-492,'Report 1 Detail (571 D)'!$A:$S,3,FALSE)="","",VLOOKUP(ROW()-492,'Report 1 Detail (571 D)'!$A:$S,3,FALSE))</f>
        <v/>
      </c>
      <c r="J803" s="55" t="str">
        <f>IF(VLOOKUP(ROW()-492,'Report 1 Detail (571 D)'!$A:$S,4,FALSE)="","",VLOOKUP(ROW()-492,'Report 1 Detail (571 D)'!$A:$S,4,FALSE))</f>
        <v/>
      </c>
      <c r="K803" s="55" t="str">
        <f>IF(VLOOKUP(ROW()-492,'Report 1 Detail (571 D)'!$A:$S,5,FALSE)="","",VLOOKUP(ROW()-492,'Report 1 Detail (571 D)'!$A:$S,5,FALSE))</f>
        <v/>
      </c>
      <c r="L803" s="55" t="str">
        <f>IF(VLOOKUP(ROW()-492,'Report 1 Detail (571 D)'!$A:$S,6,FALSE)="","",VLOOKUP(ROW()-492,'Report 1 Detail (571 D)'!$A:$S,6,FALSE))</f>
        <v/>
      </c>
      <c r="M803" s="55" t="str">
        <f>IF(VLOOKUP(ROW()-492,'Report 1 Detail (571 D)'!$A:$S,7,FALSE)="","",VLOOKUP(ROW()-492,'Report 1 Detail (571 D)'!$A:$S,7,FALSE))</f>
        <v/>
      </c>
      <c r="N803" s="55" t="str">
        <f>IF(VLOOKUP(ROW()-492,'Report 1 Detail (571 D)'!$A:$S,8,FALSE)="","",VLOOKUP(ROW()-492,'Report 1 Detail (571 D)'!$A:$S,8,FALSE))</f>
        <v/>
      </c>
      <c r="O803" s="55" t="str">
        <f>IF(VLOOKUP(ROW()-492,'Report 1 Detail (571 D)'!$A:$S,9,FALSE)="","",VLOOKUP(ROW()-492,'Report 1 Detail (571 D)'!$A:$S,9,FALSE))</f>
        <v/>
      </c>
      <c r="P803" s="55" t="str">
        <f>IF(VLOOKUP(ROW()-492,'Report 1 Detail (571 D)'!$A:$S,10,FALSE)="","",VLOOKUP(ROW()-492,'Report 1 Detail (571 D)'!$A:$S,10,FALSE))</f>
        <v/>
      </c>
      <c r="Q803" s="55" t="str">
        <f>IF(VLOOKUP(ROW()-492,'Report 1 Detail (571 D)'!$A:$S,11,FALSE)="","",VLOOKUP(ROW()-492,'Report 1 Detail (571 D)'!$A:$S,11,FALSE))</f>
        <v/>
      </c>
      <c r="R803" s="55" t="str">
        <f>IF(VLOOKUP(ROW()-492,'Report 1 Detail (571 D)'!$A:$S,12,FALSE)="","",VLOOKUP(ROW()-492,'Report 1 Detail (571 D)'!$A:$S,12,FALSE))</f>
        <v/>
      </c>
      <c r="S803" s="55" t="str">
        <f>IF(VLOOKUP(ROW()-492,'Report 1 Detail (571 D)'!$A:$S,13,FALSE)="","",VLOOKUP(ROW()-492,'Report 1 Detail (571 D)'!$A:$S,13,FALSE))</f>
        <v/>
      </c>
      <c r="T803" s="55" t="str">
        <f>IF(VLOOKUP(ROW()-492,'Report 1 Detail (571 D)'!$A:$S,14,FALSE)="","",VLOOKUP(ROW()-492,'Report 1 Detail (571 D)'!$A:$S,14,FALSE))</f>
        <v/>
      </c>
      <c r="U803" s="55" t="str">
        <f>IF(VLOOKUP(ROW()-492,'Report 1 Detail (571 D)'!$A:$S,15,FALSE)="","",VLOOKUP(ROW()-492,'Report 1 Detail (571 D)'!$A:$S,15,FALSE))</f>
        <v/>
      </c>
      <c r="V803" s="55" t="str">
        <f>IF(VLOOKUP(ROW()-492,'Report 1 Detail (571 D)'!$A:$S,16,FALSE)="","",VLOOKUP(ROW()-492,'Report 1 Detail (571 D)'!$A:$S,16,FALSE))</f>
        <v/>
      </c>
      <c r="W803" s="55" t="str">
        <f>IF(VLOOKUP(ROW()-492,'Report 1 Detail (571 D)'!$A:$S,17,FALSE)="","",VLOOKUP(ROW()-492,'Report 1 Detail (571 D)'!$A:$S,17,FALSE))</f>
        <v/>
      </c>
      <c r="X803" s="104" t="str">
        <f>IF(VLOOKUP(ROW()-492,'Report 1 Detail (571 D)'!$A:$S,18,FALSE)="","",VLOOKUP(ROW()-492,'Report 1 Detail (571 D)'!$A:$S,18,FALSE))</f>
        <v/>
      </c>
      <c r="Y803" s="55" t="str">
        <f>IF(VLOOKUP(ROW()-492,'Report 1 Detail (571 D)'!$A:$S,19,FALSE)="","",VLOOKUP(ROW()-492,'Report 1 Detail (571 D)'!$A:$S,19,FALSE))</f>
        <v/>
      </c>
      <c r="Z803" s="55" t="s">
        <v>81</v>
      </c>
    </row>
    <row r="804" spans="8:26" x14ac:dyDescent="0.25">
      <c r="H804" s="55" t="str">
        <f>IF(VLOOKUP(ROW()-492,'Report 1 Detail (571 D)'!$A:$S,2,FALSE)="","",VLOOKUP(ROW()-492,'Report 1 Detail (571 D)'!$A:$S,2,FALSE))</f>
        <v/>
      </c>
      <c r="I804" s="104" t="str">
        <f>IF(VLOOKUP(ROW()-492,'Report 1 Detail (571 D)'!$A:$S,3,FALSE)="","",VLOOKUP(ROW()-492,'Report 1 Detail (571 D)'!$A:$S,3,FALSE))</f>
        <v/>
      </c>
      <c r="J804" s="55" t="str">
        <f>IF(VLOOKUP(ROW()-492,'Report 1 Detail (571 D)'!$A:$S,4,FALSE)="","",VLOOKUP(ROW()-492,'Report 1 Detail (571 D)'!$A:$S,4,FALSE))</f>
        <v/>
      </c>
      <c r="K804" s="55" t="str">
        <f>IF(VLOOKUP(ROW()-492,'Report 1 Detail (571 D)'!$A:$S,5,FALSE)="","",VLOOKUP(ROW()-492,'Report 1 Detail (571 D)'!$A:$S,5,FALSE))</f>
        <v/>
      </c>
      <c r="L804" s="55" t="str">
        <f>IF(VLOOKUP(ROW()-492,'Report 1 Detail (571 D)'!$A:$S,6,FALSE)="","",VLOOKUP(ROW()-492,'Report 1 Detail (571 D)'!$A:$S,6,FALSE))</f>
        <v/>
      </c>
      <c r="M804" s="55" t="str">
        <f>IF(VLOOKUP(ROW()-492,'Report 1 Detail (571 D)'!$A:$S,7,FALSE)="","",VLOOKUP(ROW()-492,'Report 1 Detail (571 D)'!$A:$S,7,FALSE))</f>
        <v/>
      </c>
      <c r="N804" s="55" t="str">
        <f>IF(VLOOKUP(ROW()-492,'Report 1 Detail (571 D)'!$A:$S,8,FALSE)="","",VLOOKUP(ROW()-492,'Report 1 Detail (571 D)'!$A:$S,8,FALSE))</f>
        <v/>
      </c>
      <c r="O804" s="55" t="str">
        <f>IF(VLOOKUP(ROW()-492,'Report 1 Detail (571 D)'!$A:$S,9,FALSE)="","",VLOOKUP(ROW()-492,'Report 1 Detail (571 D)'!$A:$S,9,FALSE))</f>
        <v/>
      </c>
      <c r="P804" s="55" t="str">
        <f>IF(VLOOKUP(ROW()-492,'Report 1 Detail (571 D)'!$A:$S,10,FALSE)="","",VLOOKUP(ROW()-492,'Report 1 Detail (571 D)'!$A:$S,10,FALSE))</f>
        <v/>
      </c>
      <c r="Q804" s="55" t="str">
        <f>IF(VLOOKUP(ROW()-492,'Report 1 Detail (571 D)'!$A:$S,11,FALSE)="","",VLOOKUP(ROW()-492,'Report 1 Detail (571 D)'!$A:$S,11,FALSE))</f>
        <v/>
      </c>
      <c r="R804" s="55" t="str">
        <f>IF(VLOOKUP(ROW()-492,'Report 1 Detail (571 D)'!$A:$S,12,FALSE)="","",VLOOKUP(ROW()-492,'Report 1 Detail (571 D)'!$A:$S,12,FALSE))</f>
        <v/>
      </c>
      <c r="S804" s="55" t="str">
        <f>IF(VLOOKUP(ROW()-492,'Report 1 Detail (571 D)'!$A:$S,13,FALSE)="","",VLOOKUP(ROW()-492,'Report 1 Detail (571 D)'!$A:$S,13,FALSE))</f>
        <v/>
      </c>
      <c r="T804" s="55" t="str">
        <f>IF(VLOOKUP(ROW()-492,'Report 1 Detail (571 D)'!$A:$S,14,FALSE)="","",VLOOKUP(ROW()-492,'Report 1 Detail (571 D)'!$A:$S,14,FALSE))</f>
        <v/>
      </c>
      <c r="U804" s="55" t="str">
        <f>IF(VLOOKUP(ROW()-492,'Report 1 Detail (571 D)'!$A:$S,15,FALSE)="","",VLOOKUP(ROW()-492,'Report 1 Detail (571 D)'!$A:$S,15,FALSE))</f>
        <v/>
      </c>
      <c r="V804" s="55" t="str">
        <f>IF(VLOOKUP(ROW()-492,'Report 1 Detail (571 D)'!$A:$S,16,FALSE)="","",VLOOKUP(ROW()-492,'Report 1 Detail (571 D)'!$A:$S,16,FALSE))</f>
        <v/>
      </c>
      <c r="W804" s="55" t="str">
        <f>IF(VLOOKUP(ROW()-492,'Report 1 Detail (571 D)'!$A:$S,17,FALSE)="","",VLOOKUP(ROW()-492,'Report 1 Detail (571 D)'!$A:$S,17,FALSE))</f>
        <v/>
      </c>
      <c r="X804" s="104" t="str">
        <f>IF(VLOOKUP(ROW()-492,'Report 1 Detail (571 D)'!$A:$S,18,FALSE)="","",VLOOKUP(ROW()-492,'Report 1 Detail (571 D)'!$A:$S,18,FALSE))</f>
        <v/>
      </c>
      <c r="Y804" s="55" t="str">
        <f>IF(VLOOKUP(ROW()-492,'Report 1 Detail (571 D)'!$A:$S,19,FALSE)="","",VLOOKUP(ROW()-492,'Report 1 Detail (571 D)'!$A:$S,19,FALSE))</f>
        <v/>
      </c>
      <c r="Z804" s="55" t="s">
        <v>81</v>
      </c>
    </row>
    <row r="805" spans="8:26" x14ac:dyDescent="0.25">
      <c r="H805" s="55" t="str">
        <f>IF(VLOOKUP(ROW()-492,'Report 1 Detail (571 D)'!$A:$S,2,FALSE)="","",VLOOKUP(ROW()-492,'Report 1 Detail (571 D)'!$A:$S,2,FALSE))</f>
        <v/>
      </c>
      <c r="I805" s="104" t="str">
        <f>IF(VLOOKUP(ROW()-492,'Report 1 Detail (571 D)'!$A:$S,3,FALSE)="","",VLOOKUP(ROW()-492,'Report 1 Detail (571 D)'!$A:$S,3,FALSE))</f>
        <v/>
      </c>
      <c r="J805" s="55" t="str">
        <f>IF(VLOOKUP(ROW()-492,'Report 1 Detail (571 D)'!$A:$S,4,FALSE)="","",VLOOKUP(ROW()-492,'Report 1 Detail (571 D)'!$A:$S,4,FALSE))</f>
        <v/>
      </c>
      <c r="K805" s="55" t="str">
        <f>IF(VLOOKUP(ROW()-492,'Report 1 Detail (571 D)'!$A:$S,5,FALSE)="","",VLOOKUP(ROW()-492,'Report 1 Detail (571 D)'!$A:$S,5,FALSE))</f>
        <v/>
      </c>
      <c r="L805" s="55" t="str">
        <f>IF(VLOOKUP(ROW()-492,'Report 1 Detail (571 D)'!$A:$S,6,FALSE)="","",VLOOKUP(ROW()-492,'Report 1 Detail (571 D)'!$A:$S,6,FALSE))</f>
        <v/>
      </c>
      <c r="M805" s="55" t="str">
        <f>IF(VLOOKUP(ROW()-492,'Report 1 Detail (571 D)'!$A:$S,7,FALSE)="","",VLOOKUP(ROW()-492,'Report 1 Detail (571 D)'!$A:$S,7,FALSE))</f>
        <v/>
      </c>
      <c r="N805" s="55" t="str">
        <f>IF(VLOOKUP(ROW()-492,'Report 1 Detail (571 D)'!$A:$S,8,FALSE)="","",VLOOKUP(ROW()-492,'Report 1 Detail (571 D)'!$A:$S,8,FALSE))</f>
        <v/>
      </c>
      <c r="O805" s="55" t="str">
        <f>IF(VLOOKUP(ROW()-492,'Report 1 Detail (571 D)'!$A:$S,9,FALSE)="","",VLOOKUP(ROW()-492,'Report 1 Detail (571 D)'!$A:$S,9,FALSE))</f>
        <v/>
      </c>
      <c r="P805" s="55" t="str">
        <f>IF(VLOOKUP(ROW()-492,'Report 1 Detail (571 D)'!$A:$S,10,FALSE)="","",VLOOKUP(ROW()-492,'Report 1 Detail (571 D)'!$A:$S,10,FALSE))</f>
        <v/>
      </c>
      <c r="Q805" s="55" t="str">
        <f>IF(VLOOKUP(ROW()-492,'Report 1 Detail (571 D)'!$A:$S,11,FALSE)="","",VLOOKUP(ROW()-492,'Report 1 Detail (571 D)'!$A:$S,11,FALSE))</f>
        <v/>
      </c>
      <c r="R805" s="55" t="str">
        <f>IF(VLOOKUP(ROW()-492,'Report 1 Detail (571 D)'!$A:$S,12,FALSE)="","",VLOOKUP(ROW()-492,'Report 1 Detail (571 D)'!$A:$S,12,FALSE))</f>
        <v/>
      </c>
      <c r="S805" s="55" t="str">
        <f>IF(VLOOKUP(ROW()-492,'Report 1 Detail (571 D)'!$A:$S,13,FALSE)="","",VLOOKUP(ROW()-492,'Report 1 Detail (571 D)'!$A:$S,13,FALSE))</f>
        <v/>
      </c>
      <c r="T805" s="55" t="str">
        <f>IF(VLOOKUP(ROW()-492,'Report 1 Detail (571 D)'!$A:$S,14,FALSE)="","",VLOOKUP(ROW()-492,'Report 1 Detail (571 D)'!$A:$S,14,FALSE))</f>
        <v/>
      </c>
      <c r="U805" s="55" t="str">
        <f>IF(VLOOKUP(ROW()-492,'Report 1 Detail (571 D)'!$A:$S,15,FALSE)="","",VLOOKUP(ROW()-492,'Report 1 Detail (571 D)'!$A:$S,15,FALSE))</f>
        <v/>
      </c>
      <c r="V805" s="55" t="str">
        <f>IF(VLOOKUP(ROW()-492,'Report 1 Detail (571 D)'!$A:$S,16,FALSE)="","",VLOOKUP(ROW()-492,'Report 1 Detail (571 D)'!$A:$S,16,FALSE))</f>
        <v/>
      </c>
      <c r="W805" s="55" t="str">
        <f>IF(VLOOKUP(ROW()-492,'Report 1 Detail (571 D)'!$A:$S,17,FALSE)="","",VLOOKUP(ROW()-492,'Report 1 Detail (571 D)'!$A:$S,17,FALSE))</f>
        <v/>
      </c>
      <c r="X805" s="104" t="str">
        <f>IF(VLOOKUP(ROW()-492,'Report 1 Detail (571 D)'!$A:$S,18,FALSE)="","",VLOOKUP(ROW()-492,'Report 1 Detail (571 D)'!$A:$S,18,FALSE))</f>
        <v/>
      </c>
      <c r="Y805" s="55" t="str">
        <f>IF(VLOOKUP(ROW()-492,'Report 1 Detail (571 D)'!$A:$S,19,FALSE)="","",VLOOKUP(ROW()-492,'Report 1 Detail (571 D)'!$A:$S,19,FALSE))</f>
        <v/>
      </c>
      <c r="Z805" s="55" t="s">
        <v>81</v>
      </c>
    </row>
    <row r="806" spans="8:26" x14ac:dyDescent="0.25">
      <c r="H806" s="55" t="str">
        <f>IF(VLOOKUP(ROW()-492,'Report 1 Detail (571 D)'!$A:$S,2,FALSE)="","",VLOOKUP(ROW()-492,'Report 1 Detail (571 D)'!$A:$S,2,FALSE))</f>
        <v/>
      </c>
      <c r="I806" s="104" t="str">
        <f>IF(VLOOKUP(ROW()-492,'Report 1 Detail (571 D)'!$A:$S,3,FALSE)="","",VLOOKUP(ROW()-492,'Report 1 Detail (571 D)'!$A:$S,3,FALSE))</f>
        <v/>
      </c>
      <c r="J806" s="55" t="str">
        <f>IF(VLOOKUP(ROW()-492,'Report 1 Detail (571 D)'!$A:$S,4,FALSE)="","",VLOOKUP(ROW()-492,'Report 1 Detail (571 D)'!$A:$S,4,FALSE))</f>
        <v/>
      </c>
      <c r="K806" s="55" t="str">
        <f>IF(VLOOKUP(ROW()-492,'Report 1 Detail (571 D)'!$A:$S,5,FALSE)="","",VLOOKUP(ROW()-492,'Report 1 Detail (571 D)'!$A:$S,5,FALSE))</f>
        <v/>
      </c>
      <c r="L806" s="55" t="str">
        <f>IF(VLOOKUP(ROW()-492,'Report 1 Detail (571 D)'!$A:$S,6,FALSE)="","",VLOOKUP(ROW()-492,'Report 1 Detail (571 D)'!$A:$S,6,FALSE))</f>
        <v/>
      </c>
      <c r="M806" s="55" t="str">
        <f>IF(VLOOKUP(ROW()-492,'Report 1 Detail (571 D)'!$A:$S,7,FALSE)="","",VLOOKUP(ROW()-492,'Report 1 Detail (571 D)'!$A:$S,7,FALSE))</f>
        <v/>
      </c>
      <c r="N806" s="55" t="str">
        <f>IF(VLOOKUP(ROW()-492,'Report 1 Detail (571 D)'!$A:$S,8,FALSE)="","",VLOOKUP(ROW()-492,'Report 1 Detail (571 D)'!$A:$S,8,FALSE))</f>
        <v/>
      </c>
      <c r="O806" s="55" t="str">
        <f>IF(VLOOKUP(ROW()-492,'Report 1 Detail (571 D)'!$A:$S,9,FALSE)="","",VLOOKUP(ROW()-492,'Report 1 Detail (571 D)'!$A:$S,9,FALSE))</f>
        <v/>
      </c>
      <c r="P806" s="55" t="str">
        <f>IF(VLOOKUP(ROW()-492,'Report 1 Detail (571 D)'!$A:$S,10,FALSE)="","",VLOOKUP(ROW()-492,'Report 1 Detail (571 D)'!$A:$S,10,FALSE))</f>
        <v/>
      </c>
      <c r="Q806" s="55" t="str">
        <f>IF(VLOOKUP(ROW()-492,'Report 1 Detail (571 D)'!$A:$S,11,FALSE)="","",VLOOKUP(ROW()-492,'Report 1 Detail (571 D)'!$A:$S,11,FALSE))</f>
        <v/>
      </c>
      <c r="R806" s="55" t="str">
        <f>IF(VLOOKUP(ROW()-492,'Report 1 Detail (571 D)'!$A:$S,12,FALSE)="","",VLOOKUP(ROW()-492,'Report 1 Detail (571 D)'!$A:$S,12,FALSE))</f>
        <v/>
      </c>
      <c r="S806" s="55" t="str">
        <f>IF(VLOOKUP(ROW()-492,'Report 1 Detail (571 D)'!$A:$S,13,FALSE)="","",VLOOKUP(ROW()-492,'Report 1 Detail (571 D)'!$A:$S,13,FALSE))</f>
        <v/>
      </c>
      <c r="T806" s="55" t="str">
        <f>IF(VLOOKUP(ROW()-492,'Report 1 Detail (571 D)'!$A:$S,14,FALSE)="","",VLOOKUP(ROW()-492,'Report 1 Detail (571 D)'!$A:$S,14,FALSE))</f>
        <v/>
      </c>
      <c r="U806" s="55" t="str">
        <f>IF(VLOOKUP(ROW()-492,'Report 1 Detail (571 D)'!$A:$S,15,FALSE)="","",VLOOKUP(ROW()-492,'Report 1 Detail (571 D)'!$A:$S,15,FALSE))</f>
        <v/>
      </c>
      <c r="V806" s="55" t="str">
        <f>IF(VLOOKUP(ROW()-492,'Report 1 Detail (571 D)'!$A:$S,16,FALSE)="","",VLOOKUP(ROW()-492,'Report 1 Detail (571 D)'!$A:$S,16,FALSE))</f>
        <v/>
      </c>
      <c r="W806" s="55" t="str">
        <f>IF(VLOOKUP(ROW()-492,'Report 1 Detail (571 D)'!$A:$S,17,FALSE)="","",VLOOKUP(ROW()-492,'Report 1 Detail (571 D)'!$A:$S,17,FALSE))</f>
        <v/>
      </c>
      <c r="X806" s="104" t="str">
        <f>IF(VLOOKUP(ROW()-492,'Report 1 Detail (571 D)'!$A:$S,18,FALSE)="","",VLOOKUP(ROW()-492,'Report 1 Detail (571 D)'!$A:$S,18,FALSE))</f>
        <v/>
      </c>
      <c r="Y806" s="55" t="str">
        <f>IF(VLOOKUP(ROW()-492,'Report 1 Detail (571 D)'!$A:$S,19,FALSE)="","",VLOOKUP(ROW()-492,'Report 1 Detail (571 D)'!$A:$S,19,FALSE))</f>
        <v/>
      </c>
      <c r="Z806" s="55" t="s">
        <v>81</v>
      </c>
    </row>
    <row r="807" spans="8:26" x14ac:dyDescent="0.25">
      <c r="H807" s="55" t="str">
        <f>IF(VLOOKUP(ROW()-492,'Report 1 Detail (571 D)'!$A:$S,2,FALSE)="","",VLOOKUP(ROW()-492,'Report 1 Detail (571 D)'!$A:$S,2,FALSE))</f>
        <v/>
      </c>
      <c r="I807" s="104" t="str">
        <f>IF(VLOOKUP(ROW()-492,'Report 1 Detail (571 D)'!$A:$S,3,FALSE)="","",VLOOKUP(ROW()-492,'Report 1 Detail (571 D)'!$A:$S,3,FALSE))</f>
        <v/>
      </c>
      <c r="J807" s="55" t="str">
        <f>IF(VLOOKUP(ROW()-492,'Report 1 Detail (571 D)'!$A:$S,4,FALSE)="","",VLOOKUP(ROW()-492,'Report 1 Detail (571 D)'!$A:$S,4,FALSE))</f>
        <v/>
      </c>
      <c r="K807" s="55" t="str">
        <f>IF(VLOOKUP(ROW()-492,'Report 1 Detail (571 D)'!$A:$S,5,FALSE)="","",VLOOKUP(ROW()-492,'Report 1 Detail (571 D)'!$A:$S,5,FALSE))</f>
        <v/>
      </c>
      <c r="L807" s="55" t="str">
        <f>IF(VLOOKUP(ROW()-492,'Report 1 Detail (571 D)'!$A:$S,6,FALSE)="","",VLOOKUP(ROW()-492,'Report 1 Detail (571 D)'!$A:$S,6,FALSE))</f>
        <v/>
      </c>
      <c r="M807" s="55" t="str">
        <f>IF(VLOOKUP(ROW()-492,'Report 1 Detail (571 D)'!$A:$S,7,FALSE)="","",VLOOKUP(ROW()-492,'Report 1 Detail (571 D)'!$A:$S,7,FALSE))</f>
        <v/>
      </c>
      <c r="N807" s="55" t="str">
        <f>IF(VLOOKUP(ROW()-492,'Report 1 Detail (571 D)'!$A:$S,8,FALSE)="","",VLOOKUP(ROW()-492,'Report 1 Detail (571 D)'!$A:$S,8,FALSE))</f>
        <v/>
      </c>
      <c r="O807" s="55" t="str">
        <f>IF(VLOOKUP(ROW()-492,'Report 1 Detail (571 D)'!$A:$S,9,FALSE)="","",VLOOKUP(ROW()-492,'Report 1 Detail (571 D)'!$A:$S,9,FALSE))</f>
        <v/>
      </c>
      <c r="P807" s="55" t="str">
        <f>IF(VLOOKUP(ROW()-492,'Report 1 Detail (571 D)'!$A:$S,10,FALSE)="","",VLOOKUP(ROW()-492,'Report 1 Detail (571 D)'!$A:$S,10,FALSE))</f>
        <v/>
      </c>
      <c r="Q807" s="55" t="str">
        <f>IF(VLOOKUP(ROW()-492,'Report 1 Detail (571 D)'!$A:$S,11,FALSE)="","",VLOOKUP(ROW()-492,'Report 1 Detail (571 D)'!$A:$S,11,FALSE))</f>
        <v/>
      </c>
      <c r="R807" s="55" t="str">
        <f>IF(VLOOKUP(ROW()-492,'Report 1 Detail (571 D)'!$A:$S,12,FALSE)="","",VLOOKUP(ROW()-492,'Report 1 Detail (571 D)'!$A:$S,12,FALSE))</f>
        <v/>
      </c>
      <c r="S807" s="55" t="str">
        <f>IF(VLOOKUP(ROW()-492,'Report 1 Detail (571 D)'!$A:$S,13,FALSE)="","",VLOOKUP(ROW()-492,'Report 1 Detail (571 D)'!$A:$S,13,FALSE))</f>
        <v/>
      </c>
      <c r="T807" s="55" t="str">
        <f>IF(VLOOKUP(ROW()-492,'Report 1 Detail (571 D)'!$A:$S,14,FALSE)="","",VLOOKUP(ROW()-492,'Report 1 Detail (571 D)'!$A:$S,14,FALSE))</f>
        <v/>
      </c>
      <c r="U807" s="55" t="str">
        <f>IF(VLOOKUP(ROW()-492,'Report 1 Detail (571 D)'!$A:$S,15,FALSE)="","",VLOOKUP(ROW()-492,'Report 1 Detail (571 D)'!$A:$S,15,FALSE))</f>
        <v/>
      </c>
      <c r="V807" s="55" t="str">
        <f>IF(VLOOKUP(ROW()-492,'Report 1 Detail (571 D)'!$A:$S,16,FALSE)="","",VLOOKUP(ROW()-492,'Report 1 Detail (571 D)'!$A:$S,16,FALSE))</f>
        <v/>
      </c>
      <c r="W807" s="55" t="str">
        <f>IF(VLOOKUP(ROW()-492,'Report 1 Detail (571 D)'!$A:$S,17,FALSE)="","",VLOOKUP(ROW()-492,'Report 1 Detail (571 D)'!$A:$S,17,FALSE))</f>
        <v/>
      </c>
      <c r="X807" s="104" t="str">
        <f>IF(VLOOKUP(ROW()-492,'Report 1 Detail (571 D)'!$A:$S,18,FALSE)="","",VLOOKUP(ROW()-492,'Report 1 Detail (571 D)'!$A:$S,18,FALSE))</f>
        <v/>
      </c>
      <c r="Y807" s="55" t="str">
        <f>IF(VLOOKUP(ROW()-492,'Report 1 Detail (571 D)'!$A:$S,19,FALSE)="","",VLOOKUP(ROW()-492,'Report 1 Detail (571 D)'!$A:$S,19,FALSE))</f>
        <v/>
      </c>
      <c r="Z807" s="55" t="s">
        <v>81</v>
      </c>
    </row>
    <row r="808" spans="8:26" x14ac:dyDescent="0.25">
      <c r="H808" s="55" t="str">
        <f>IF(VLOOKUP(ROW()-492,'Report 1 Detail (571 D)'!$A:$S,2,FALSE)="","",VLOOKUP(ROW()-492,'Report 1 Detail (571 D)'!$A:$S,2,FALSE))</f>
        <v/>
      </c>
      <c r="I808" s="104" t="str">
        <f>IF(VLOOKUP(ROW()-492,'Report 1 Detail (571 D)'!$A:$S,3,FALSE)="","",VLOOKUP(ROW()-492,'Report 1 Detail (571 D)'!$A:$S,3,FALSE))</f>
        <v/>
      </c>
      <c r="J808" s="55" t="str">
        <f>IF(VLOOKUP(ROW()-492,'Report 1 Detail (571 D)'!$A:$S,4,FALSE)="","",VLOOKUP(ROW()-492,'Report 1 Detail (571 D)'!$A:$S,4,FALSE))</f>
        <v/>
      </c>
      <c r="K808" s="55" t="str">
        <f>IF(VLOOKUP(ROW()-492,'Report 1 Detail (571 D)'!$A:$S,5,FALSE)="","",VLOOKUP(ROW()-492,'Report 1 Detail (571 D)'!$A:$S,5,FALSE))</f>
        <v/>
      </c>
      <c r="L808" s="55" t="str">
        <f>IF(VLOOKUP(ROW()-492,'Report 1 Detail (571 D)'!$A:$S,6,FALSE)="","",VLOOKUP(ROW()-492,'Report 1 Detail (571 D)'!$A:$S,6,FALSE))</f>
        <v/>
      </c>
      <c r="M808" s="55" t="str">
        <f>IF(VLOOKUP(ROW()-492,'Report 1 Detail (571 D)'!$A:$S,7,FALSE)="","",VLOOKUP(ROW()-492,'Report 1 Detail (571 D)'!$A:$S,7,FALSE))</f>
        <v/>
      </c>
      <c r="N808" s="55" t="str">
        <f>IF(VLOOKUP(ROW()-492,'Report 1 Detail (571 D)'!$A:$S,8,FALSE)="","",VLOOKUP(ROW()-492,'Report 1 Detail (571 D)'!$A:$S,8,FALSE))</f>
        <v/>
      </c>
      <c r="O808" s="55" t="str">
        <f>IF(VLOOKUP(ROW()-492,'Report 1 Detail (571 D)'!$A:$S,9,FALSE)="","",VLOOKUP(ROW()-492,'Report 1 Detail (571 D)'!$A:$S,9,FALSE))</f>
        <v/>
      </c>
      <c r="P808" s="55" t="str">
        <f>IF(VLOOKUP(ROW()-492,'Report 1 Detail (571 D)'!$A:$S,10,FALSE)="","",VLOOKUP(ROW()-492,'Report 1 Detail (571 D)'!$A:$S,10,FALSE))</f>
        <v/>
      </c>
      <c r="Q808" s="55" t="str">
        <f>IF(VLOOKUP(ROW()-492,'Report 1 Detail (571 D)'!$A:$S,11,FALSE)="","",VLOOKUP(ROW()-492,'Report 1 Detail (571 D)'!$A:$S,11,FALSE))</f>
        <v/>
      </c>
      <c r="R808" s="55" t="str">
        <f>IF(VLOOKUP(ROW()-492,'Report 1 Detail (571 D)'!$A:$S,12,FALSE)="","",VLOOKUP(ROW()-492,'Report 1 Detail (571 D)'!$A:$S,12,FALSE))</f>
        <v/>
      </c>
      <c r="S808" s="55" t="str">
        <f>IF(VLOOKUP(ROW()-492,'Report 1 Detail (571 D)'!$A:$S,13,FALSE)="","",VLOOKUP(ROW()-492,'Report 1 Detail (571 D)'!$A:$S,13,FALSE))</f>
        <v/>
      </c>
      <c r="T808" s="55" t="str">
        <f>IF(VLOOKUP(ROW()-492,'Report 1 Detail (571 D)'!$A:$S,14,FALSE)="","",VLOOKUP(ROW()-492,'Report 1 Detail (571 D)'!$A:$S,14,FALSE))</f>
        <v/>
      </c>
      <c r="U808" s="55" t="str">
        <f>IF(VLOOKUP(ROW()-492,'Report 1 Detail (571 D)'!$A:$S,15,FALSE)="","",VLOOKUP(ROW()-492,'Report 1 Detail (571 D)'!$A:$S,15,FALSE))</f>
        <v/>
      </c>
      <c r="V808" s="55" t="str">
        <f>IF(VLOOKUP(ROW()-492,'Report 1 Detail (571 D)'!$A:$S,16,FALSE)="","",VLOOKUP(ROW()-492,'Report 1 Detail (571 D)'!$A:$S,16,FALSE))</f>
        <v/>
      </c>
      <c r="W808" s="55" t="str">
        <f>IF(VLOOKUP(ROW()-492,'Report 1 Detail (571 D)'!$A:$S,17,FALSE)="","",VLOOKUP(ROW()-492,'Report 1 Detail (571 D)'!$A:$S,17,FALSE))</f>
        <v/>
      </c>
      <c r="X808" s="104" t="str">
        <f>IF(VLOOKUP(ROW()-492,'Report 1 Detail (571 D)'!$A:$S,18,FALSE)="","",VLOOKUP(ROW()-492,'Report 1 Detail (571 D)'!$A:$S,18,FALSE))</f>
        <v/>
      </c>
      <c r="Y808" s="55" t="str">
        <f>IF(VLOOKUP(ROW()-492,'Report 1 Detail (571 D)'!$A:$S,19,FALSE)="","",VLOOKUP(ROW()-492,'Report 1 Detail (571 D)'!$A:$S,19,FALSE))</f>
        <v/>
      </c>
      <c r="Z808" s="55" t="s">
        <v>81</v>
      </c>
    </row>
    <row r="809" spans="8:26" x14ac:dyDescent="0.25">
      <c r="H809" s="55" t="str">
        <f>IF(VLOOKUP(ROW()-492,'Report 1 Detail (571 D)'!$A:$S,2,FALSE)="","",VLOOKUP(ROW()-492,'Report 1 Detail (571 D)'!$A:$S,2,FALSE))</f>
        <v/>
      </c>
      <c r="I809" s="104" t="str">
        <f>IF(VLOOKUP(ROW()-492,'Report 1 Detail (571 D)'!$A:$S,3,FALSE)="","",VLOOKUP(ROW()-492,'Report 1 Detail (571 D)'!$A:$S,3,FALSE))</f>
        <v/>
      </c>
      <c r="J809" s="55" t="str">
        <f>IF(VLOOKUP(ROW()-492,'Report 1 Detail (571 D)'!$A:$S,4,FALSE)="","",VLOOKUP(ROW()-492,'Report 1 Detail (571 D)'!$A:$S,4,FALSE))</f>
        <v/>
      </c>
      <c r="K809" s="55" t="str">
        <f>IF(VLOOKUP(ROW()-492,'Report 1 Detail (571 D)'!$A:$S,5,FALSE)="","",VLOOKUP(ROW()-492,'Report 1 Detail (571 D)'!$A:$S,5,FALSE))</f>
        <v/>
      </c>
      <c r="L809" s="55" t="str">
        <f>IF(VLOOKUP(ROW()-492,'Report 1 Detail (571 D)'!$A:$S,6,FALSE)="","",VLOOKUP(ROW()-492,'Report 1 Detail (571 D)'!$A:$S,6,FALSE))</f>
        <v/>
      </c>
      <c r="M809" s="55" t="str">
        <f>IF(VLOOKUP(ROW()-492,'Report 1 Detail (571 D)'!$A:$S,7,FALSE)="","",VLOOKUP(ROW()-492,'Report 1 Detail (571 D)'!$A:$S,7,FALSE))</f>
        <v/>
      </c>
      <c r="N809" s="55" t="str">
        <f>IF(VLOOKUP(ROW()-492,'Report 1 Detail (571 D)'!$A:$S,8,FALSE)="","",VLOOKUP(ROW()-492,'Report 1 Detail (571 D)'!$A:$S,8,FALSE))</f>
        <v/>
      </c>
      <c r="O809" s="55" t="str">
        <f>IF(VLOOKUP(ROW()-492,'Report 1 Detail (571 D)'!$A:$S,9,FALSE)="","",VLOOKUP(ROW()-492,'Report 1 Detail (571 D)'!$A:$S,9,FALSE))</f>
        <v/>
      </c>
      <c r="P809" s="55" t="str">
        <f>IF(VLOOKUP(ROW()-492,'Report 1 Detail (571 D)'!$A:$S,10,FALSE)="","",VLOOKUP(ROW()-492,'Report 1 Detail (571 D)'!$A:$S,10,FALSE))</f>
        <v/>
      </c>
      <c r="Q809" s="55" t="str">
        <f>IF(VLOOKUP(ROW()-492,'Report 1 Detail (571 D)'!$A:$S,11,FALSE)="","",VLOOKUP(ROW()-492,'Report 1 Detail (571 D)'!$A:$S,11,FALSE))</f>
        <v/>
      </c>
      <c r="R809" s="55" t="str">
        <f>IF(VLOOKUP(ROW()-492,'Report 1 Detail (571 D)'!$A:$S,12,FALSE)="","",VLOOKUP(ROW()-492,'Report 1 Detail (571 D)'!$A:$S,12,FALSE))</f>
        <v/>
      </c>
      <c r="S809" s="55" t="str">
        <f>IF(VLOOKUP(ROW()-492,'Report 1 Detail (571 D)'!$A:$S,13,FALSE)="","",VLOOKUP(ROW()-492,'Report 1 Detail (571 D)'!$A:$S,13,FALSE))</f>
        <v/>
      </c>
      <c r="T809" s="55" t="str">
        <f>IF(VLOOKUP(ROW()-492,'Report 1 Detail (571 D)'!$A:$S,14,FALSE)="","",VLOOKUP(ROW()-492,'Report 1 Detail (571 D)'!$A:$S,14,FALSE))</f>
        <v/>
      </c>
      <c r="U809" s="55" t="str">
        <f>IF(VLOOKUP(ROW()-492,'Report 1 Detail (571 D)'!$A:$S,15,FALSE)="","",VLOOKUP(ROW()-492,'Report 1 Detail (571 D)'!$A:$S,15,FALSE))</f>
        <v/>
      </c>
      <c r="V809" s="55" t="str">
        <f>IF(VLOOKUP(ROW()-492,'Report 1 Detail (571 D)'!$A:$S,16,FALSE)="","",VLOOKUP(ROW()-492,'Report 1 Detail (571 D)'!$A:$S,16,FALSE))</f>
        <v/>
      </c>
      <c r="W809" s="55" t="str">
        <f>IF(VLOOKUP(ROW()-492,'Report 1 Detail (571 D)'!$A:$S,17,FALSE)="","",VLOOKUP(ROW()-492,'Report 1 Detail (571 D)'!$A:$S,17,FALSE))</f>
        <v/>
      </c>
      <c r="X809" s="104" t="str">
        <f>IF(VLOOKUP(ROW()-492,'Report 1 Detail (571 D)'!$A:$S,18,FALSE)="","",VLOOKUP(ROW()-492,'Report 1 Detail (571 D)'!$A:$S,18,FALSE))</f>
        <v/>
      </c>
      <c r="Y809" s="55" t="str">
        <f>IF(VLOOKUP(ROW()-492,'Report 1 Detail (571 D)'!$A:$S,19,FALSE)="","",VLOOKUP(ROW()-492,'Report 1 Detail (571 D)'!$A:$S,19,FALSE))</f>
        <v/>
      </c>
      <c r="Z809" s="55" t="s">
        <v>81</v>
      </c>
    </row>
    <row r="810" spans="8:26" x14ac:dyDescent="0.25">
      <c r="H810" s="55" t="str">
        <f>IF(VLOOKUP(ROW()-492,'Report 1 Detail (571 D)'!$A:$S,2,FALSE)="","",VLOOKUP(ROW()-492,'Report 1 Detail (571 D)'!$A:$S,2,FALSE))</f>
        <v/>
      </c>
      <c r="I810" s="104" t="str">
        <f>IF(VLOOKUP(ROW()-492,'Report 1 Detail (571 D)'!$A:$S,3,FALSE)="","",VLOOKUP(ROW()-492,'Report 1 Detail (571 D)'!$A:$S,3,FALSE))</f>
        <v/>
      </c>
      <c r="J810" s="55" t="str">
        <f>IF(VLOOKUP(ROW()-492,'Report 1 Detail (571 D)'!$A:$S,4,FALSE)="","",VLOOKUP(ROW()-492,'Report 1 Detail (571 D)'!$A:$S,4,FALSE))</f>
        <v/>
      </c>
      <c r="K810" s="55" t="str">
        <f>IF(VLOOKUP(ROW()-492,'Report 1 Detail (571 D)'!$A:$S,5,FALSE)="","",VLOOKUP(ROW()-492,'Report 1 Detail (571 D)'!$A:$S,5,FALSE))</f>
        <v/>
      </c>
      <c r="L810" s="55" t="str">
        <f>IF(VLOOKUP(ROW()-492,'Report 1 Detail (571 D)'!$A:$S,6,FALSE)="","",VLOOKUP(ROW()-492,'Report 1 Detail (571 D)'!$A:$S,6,FALSE))</f>
        <v/>
      </c>
      <c r="M810" s="55" t="str">
        <f>IF(VLOOKUP(ROW()-492,'Report 1 Detail (571 D)'!$A:$S,7,FALSE)="","",VLOOKUP(ROW()-492,'Report 1 Detail (571 D)'!$A:$S,7,FALSE))</f>
        <v/>
      </c>
      <c r="N810" s="55" t="str">
        <f>IF(VLOOKUP(ROW()-492,'Report 1 Detail (571 D)'!$A:$S,8,FALSE)="","",VLOOKUP(ROW()-492,'Report 1 Detail (571 D)'!$A:$S,8,FALSE))</f>
        <v/>
      </c>
      <c r="O810" s="55" t="str">
        <f>IF(VLOOKUP(ROW()-492,'Report 1 Detail (571 D)'!$A:$S,9,FALSE)="","",VLOOKUP(ROW()-492,'Report 1 Detail (571 D)'!$A:$S,9,FALSE))</f>
        <v/>
      </c>
      <c r="P810" s="55" t="str">
        <f>IF(VLOOKUP(ROW()-492,'Report 1 Detail (571 D)'!$A:$S,10,FALSE)="","",VLOOKUP(ROW()-492,'Report 1 Detail (571 D)'!$A:$S,10,FALSE))</f>
        <v/>
      </c>
      <c r="Q810" s="55" t="str">
        <f>IF(VLOOKUP(ROW()-492,'Report 1 Detail (571 D)'!$A:$S,11,FALSE)="","",VLOOKUP(ROW()-492,'Report 1 Detail (571 D)'!$A:$S,11,FALSE))</f>
        <v/>
      </c>
      <c r="R810" s="55" t="str">
        <f>IF(VLOOKUP(ROW()-492,'Report 1 Detail (571 D)'!$A:$S,12,FALSE)="","",VLOOKUP(ROW()-492,'Report 1 Detail (571 D)'!$A:$S,12,FALSE))</f>
        <v/>
      </c>
      <c r="S810" s="55" t="str">
        <f>IF(VLOOKUP(ROW()-492,'Report 1 Detail (571 D)'!$A:$S,13,FALSE)="","",VLOOKUP(ROW()-492,'Report 1 Detail (571 D)'!$A:$S,13,FALSE))</f>
        <v/>
      </c>
      <c r="T810" s="55" t="str">
        <f>IF(VLOOKUP(ROW()-492,'Report 1 Detail (571 D)'!$A:$S,14,FALSE)="","",VLOOKUP(ROW()-492,'Report 1 Detail (571 D)'!$A:$S,14,FALSE))</f>
        <v/>
      </c>
      <c r="U810" s="55" t="str">
        <f>IF(VLOOKUP(ROW()-492,'Report 1 Detail (571 D)'!$A:$S,15,FALSE)="","",VLOOKUP(ROW()-492,'Report 1 Detail (571 D)'!$A:$S,15,FALSE))</f>
        <v/>
      </c>
      <c r="V810" s="55" t="str">
        <f>IF(VLOOKUP(ROW()-492,'Report 1 Detail (571 D)'!$A:$S,16,FALSE)="","",VLOOKUP(ROW()-492,'Report 1 Detail (571 D)'!$A:$S,16,FALSE))</f>
        <v/>
      </c>
      <c r="W810" s="55" t="str">
        <f>IF(VLOOKUP(ROW()-492,'Report 1 Detail (571 D)'!$A:$S,17,FALSE)="","",VLOOKUP(ROW()-492,'Report 1 Detail (571 D)'!$A:$S,17,FALSE))</f>
        <v/>
      </c>
      <c r="X810" s="104" t="str">
        <f>IF(VLOOKUP(ROW()-492,'Report 1 Detail (571 D)'!$A:$S,18,FALSE)="","",VLOOKUP(ROW()-492,'Report 1 Detail (571 D)'!$A:$S,18,FALSE))</f>
        <v/>
      </c>
      <c r="Y810" s="55" t="str">
        <f>IF(VLOOKUP(ROW()-492,'Report 1 Detail (571 D)'!$A:$S,19,FALSE)="","",VLOOKUP(ROW()-492,'Report 1 Detail (571 D)'!$A:$S,19,FALSE))</f>
        <v/>
      </c>
      <c r="Z810" s="55" t="s">
        <v>81</v>
      </c>
    </row>
    <row r="811" spans="8:26" x14ac:dyDescent="0.25">
      <c r="H811" s="55" t="str">
        <f>IF(VLOOKUP(ROW()-492,'Report 1 Detail (571 D)'!$A:$S,2,FALSE)="","",VLOOKUP(ROW()-492,'Report 1 Detail (571 D)'!$A:$S,2,FALSE))</f>
        <v/>
      </c>
      <c r="I811" s="104" t="str">
        <f>IF(VLOOKUP(ROW()-492,'Report 1 Detail (571 D)'!$A:$S,3,FALSE)="","",VLOOKUP(ROW()-492,'Report 1 Detail (571 D)'!$A:$S,3,FALSE))</f>
        <v/>
      </c>
      <c r="J811" s="55" t="str">
        <f>IF(VLOOKUP(ROW()-492,'Report 1 Detail (571 D)'!$A:$S,4,FALSE)="","",VLOOKUP(ROW()-492,'Report 1 Detail (571 D)'!$A:$S,4,FALSE))</f>
        <v/>
      </c>
      <c r="K811" s="55" t="str">
        <f>IF(VLOOKUP(ROW()-492,'Report 1 Detail (571 D)'!$A:$S,5,FALSE)="","",VLOOKUP(ROW()-492,'Report 1 Detail (571 D)'!$A:$S,5,FALSE))</f>
        <v/>
      </c>
      <c r="L811" s="55" t="str">
        <f>IF(VLOOKUP(ROW()-492,'Report 1 Detail (571 D)'!$A:$S,6,FALSE)="","",VLOOKUP(ROW()-492,'Report 1 Detail (571 D)'!$A:$S,6,FALSE))</f>
        <v/>
      </c>
      <c r="M811" s="55" t="str">
        <f>IF(VLOOKUP(ROW()-492,'Report 1 Detail (571 D)'!$A:$S,7,FALSE)="","",VLOOKUP(ROW()-492,'Report 1 Detail (571 D)'!$A:$S,7,FALSE))</f>
        <v/>
      </c>
      <c r="N811" s="55" t="str">
        <f>IF(VLOOKUP(ROW()-492,'Report 1 Detail (571 D)'!$A:$S,8,FALSE)="","",VLOOKUP(ROW()-492,'Report 1 Detail (571 D)'!$A:$S,8,FALSE))</f>
        <v/>
      </c>
      <c r="O811" s="55" t="str">
        <f>IF(VLOOKUP(ROW()-492,'Report 1 Detail (571 D)'!$A:$S,9,FALSE)="","",VLOOKUP(ROW()-492,'Report 1 Detail (571 D)'!$A:$S,9,FALSE))</f>
        <v/>
      </c>
      <c r="P811" s="55" t="str">
        <f>IF(VLOOKUP(ROW()-492,'Report 1 Detail (571 D)'!$A:$S,10,FALSE)="","",VLOOKUP(ROW()-492,'Report 1 Detail (571 D)'!$A:$S,10,FALSE))</f>
        <v/>
      </c>
      <c r="Q811" s="55" t="str">
        <f>IF(VLOOKUP(ROW()-492,'Report 1 Detail (571 D)'!$A:$S,11,FALSE)="","",VLOOKUP(ROW()-492,'Report 1 Detail (571 D)'!$A:$S,11,FALSE))</f>
        <v/>
      </c>
      <c r="R811" s="55" t="str">
        <f>IF(VLOOKUP(ROW()-492,'Report 1 Detail (571 D)'!$A:$S,12,FALSE)="","",VLOOKUP(ROW()-492,'Report 1 Detail (571 D)'!$A:$S,12,FALSE))</f>
        <v/>
      </c>
      <c r="S811" s="55" t="str">
        <f>IF(VLOOKUP(ROW()-492,'Report 1 Detail (571 D)'!$A:$S,13,FALSE)="","",VLOOKUP(ROW()-492,'Report 1 Detail (571 D)'!$A:$S,13,FALSE))</f>
        <v/>
      </c>
      <c r="T811" s="55" t="str">
        <f>IF(VLOOKUP(ROW()-492,'Report 1 Detail (571 D)'!$A:$S,14,FALSE)="","",VLOOKUP(ROW()-492,'Report 1 Detail (571 D)'!$A:$S,14,FALSE))</f>
        <v/>
      </c>
      <c r="U811" s="55" t="str">
        <f>IF(VLOOKUP(ROW()-492,'Report 1 Detail (571 D)'!$A:$S,15,FALSE)="","",VLOOKUP(ROW()-492,'Report 1 Detail (571 D)'!$A:$S,15,FALSE))</f>
        <v/>
      </c>
      <c r="V811" s="55" t="str">
        <f>IF(VLOOKUP(ROW()-492,'Report 1 Detail (571 D)'!$A:$S,16,FALSE)="","",VLOOKUP(ROW()-492,'Report 1 Detail (571 D)'!$A:$S,16,FALSE))</f>
        <v/>
      </c>
      <c r="W811" s="55" t="str">
        <f>IF(VLOOKUP(ROW()-492,'Report 1 Detail (571 D)'!$A:$S,17,FALSE)="","",VLOOKUP(ROW()-492,'Report 1 Detail (571 D)'!$A:$S,17,FALSE))</f>
        <v/>
      </c>
      <c r="X811" s="104" t="str">
        <f>IF(VLOOKUP(ROW()-492,'Report 1 Detail (571 D)'!$A:$S,18,FALSE)="","",VLOOKUP(ROW()-492,'Report 1 Detail (571 D)'!$A:$S,18,FALSE))</f>
        <v/>
      </c>
      <c r="Y811" s="55" t="str">
        <f>IF(VLOOKUP(ROW()-492,'Report 1 Detail (571 D)'!$A:$S,19,FALSE)="","",VLOOKUP(ROW()-492,'Report 1 Detail (571 D)'!$A:$S,19,FALSE))</f>
        <v/>
      </c>
      <c r="Z811" s="55" t="s">
        <v>81</v>
      </c>
    </row>
    <row r="812" spans="8:26" x14ac:dyDescent="0.25">
      <c r="H812" s="55" t="str">
        <f>IF(VLOOKUP(ROW()-492,'Report 1 Detail (571 D)'!$A:$S,2,FALSE)="","",VLOOKUP(ROW()-492,'Report 1 Detail (571 D)'!$A:$S,2,FALSE))</f>
        <v/>
      </c>
      <c r="I812" s="104" t="str">
        <f>IF(VLOOKUP(ROW()-492,'Report 1 Detail (571 D)'!$A:$S,3,FALSE)="","",VLOOKUP(ROW()-492,'Report 1 Detail (571 D)'!$A:$S,3,FALSE))</f>
        <v/>
      </c>
      <c r="J812" s="55" t="str">
        <f>IF(VLOOKUP(ROW()-492,'Report 1 Detail (571 D)'!$A:$S,4,FALSE)="","",VLOOKUP(ROW()-492,'Report 1 Detail (571 D)'!$A:$S,4,FALSE))</f>
        <v/>
      </c>
      <c r="K812" s="55" t="str">
        <f>IF(VLOOKUP(ROW()-492,'Report 1 Detail (571 D)'!$A:$S,5,FALSE)="","",VLOOKUP(ROW()-492,'Report 1 Detail (571 D)'!$A:$S,5,FALSE))</f>
        <v/>
      </c>
      <c r="L812" s="55" t="str">
        <f>IF(VLOOKUP(ROW()-492,'Report 1 Detail (571 D)'!$A:$S,6,FALSE)="","",VLOOKUP(ROW()-492,'Report 1 Detail (571 D)'!$A:$S,6,FALSE))</f>
        <v/>
      </c>
      <c r="M812" s="55" t="str">
        <f>IF(VLOOKUP(ROW()-492,'Report 1 Detail (571 D)'!$A:$S,7,FALSE)="","",VLOOKUP(ROW()-492,'Report 1 Detail (571 D)'!$A:$S,7,FALSE))</f>
        <v/>
      </c>
      <c r="N812" s="55" t="str">
        <f>IF(VLOOKUP(ROW()-492,'Report 1 Detail (571 D)'!$A:$S,8,FALSE)="","",VLOOKUP(ROW()-492,'Report 1 Detail (571 D)'!$A:$S,8,FALSE))</f>
        <v/>
      </c>
      <c r="O812" s="55" t="str">
        <f>IF(VLOOKUP(ROW()-492,'Report 1 Detail (571 D)'!$A:$S,9,FALSE)="","",VLOOKUP(ROW()-492,'Report 1 Detail (571 D)'!$A:$S,9,FALSE))</f>
        <v/>
      </c>
      <c r="P812" s="55" t="str">
        <f>IF(VLOOKUP(ROW()-492,'Report 1 Detail (571 D)'!$A:$S,10,FALSE)="","",VLOOKUP(ROW()-492,'Report 1 Detail (571 D)'!$A:$S,10,FALSE))</f>
        <v/>
      </c>
      <c r="Q812" s="55" t="str">
        <f>IF(VLOOKUP(ROW()-492,'Report 1 Detail (571 D)'!$A:$S,11,FALSE)="","",VLOOKUP(ROW()-492,'Report 1 Detail (571 D)'!$A:$S,11,FALSE))</f>
        <v/>
      </c>
      <c r="R812" s="55" t="str">
        <f>IF(VLOOKUP(ROW()-492,'Report 1 Detail (571 D)'!$A:$S,12,FALSE)="","",VLOOKUP(ROW()-492,'Report 1 Detail (571 D)'!$A:$S,12,FALSE))</f>
        <v/>
      </c>
      <c r="S812" s="55" t="str">
        <f>IF(VLOOKUP(ROW()-492,'Report 1 Detail (571 D)'!$A:$S,13,FALSE)="","",VLOOKUP(ROW()-492,'Report 1 Detail (571 D)'!$A:$S,13,FALSE))</f>
        <v/>
      </c>
      <c r="T812" s="55" t="str">
        <f>IF(VLOOKUP(ROW()-492,'Report 1 Detail (571 D)'!$A:$S,14,FALSE)="","",VLOOKUP(ROW()-492,'Report 1 Detail (571 D)'!$A:$S,14,FALSE))</f>
        <v/>
      </c>
      <c r="U812" s="55" t="str">
        <f>IF(VLOOKUP(ROW()-492,'Report 1 Detail (571 D)'!$A:$S,15,FALSE)="","",VLOOKUP(ROW()-492,'Report 1 Detail (571 D)'!$A:$S,15,FALSE))</f>
        <v/>
      </c>
      <c r="V812" s="55" t="str">
        <f>IF(VLOOKUP(ROW()-492,'Report 1 Detail (571 D)'!$A:$S,16,FALSE)="","",VLOOKUP(ROW()-492,'Report 1 Detail (571 D)'!$A:$S,16,FALSE))</f>
        <v/>
      </c>
      <c r="W812" s="55" t="str">
        <f>IF(VLOOKUP(ROW()-492,'Report 1 Detail (571 D)'!$A:$S,17,FALSE)="","",VLOOKUP(ROW()-492,'Report 1 Detail (571 D)'!$A:$S,17,FALSE))</f>
        <v/>
      </c>
      <c r="X812" s="104" t="str">
        <f>IF(VLOOKUP(ROW()-492,'Report 1 Detail (571 D)'!$A:$S,18,FALSE)="","",VLOOKUP(ROW()-492,'Report 1 Detail (571 D)'!$A:$S,18,FALSE))</f>
        <v/>
      </c>
      <c r="Y812" s="55" t="str">
        <f>IF(VLOOKUP(ROW()-492,'Report 1 Detail (571 D)'!$A:$S,19,FALSE)="","",VLOOKUP(ROW()-492,'Report 1 Detail (571 D)'!$A:$S,19,FALSE))</f>
        <v/>
      </c>
      <c r="Z812" s="55" t="s">
        <v>81</v>
      </c>
    </row>
    <row r="813" spans="8:26" x14ac:dyDescent="0.25">
      <c r="H813" s="55" t="str">
        <f>IF(VLOOKUP(ROW()-492,'Report 1 Detail (571 D)'!$A:$S,2,FALSE)="","",VLOOKUP(ROW()-492,'Report 1 Detail (571 D)'!$A:$S,2,FALSE))</f>
        <v/>
      </c>
      <c r="I813" s="104" t="str">
        <f>IF(VLOOKUP(ROW()-492,'Report 1 Detail (571 D)'!$A:$S,3,FALSE)="","",VLOOKUP(ROW()-492,'Report 1 Detail (571 D)'!$A:$S,3,FALSE))</f>
        <v/>
      </c>
      <c r="J813" s="55" t="str">
        <f>IF(VLOOKUP(ROW()-492,'Report 1 Detail (571 D)'!$A:$S,4,FALSE)="","",VLOOKUP(ROW()-492,'Report 1 Detail (571 D)'!$A:$S,4,FALSE))</f>
        <v/>
      </c>
      <c r="K813" s="55" t="str">
        <f>IF(VLOOKUP(ROW()-492,'Report 1 Detail (571 D)'!$A:$S,5,FALSE)="","",VLOOKUP(ROW()-492,'Report 1 Detail (571 D)'!$A:$S,5,FALSE))</f>
        <v/>
      </c>
      <c r="L813" s="55" t="str">
        <f>IF(VLOOKUP(ROW()-492,'Report 1 Detail (571 D)'!$A:$S,6,FALSE)="","",VLOOKUP(ROW()-492,'Report 1 Detail (571 D)'!$A:$S,6,FALSE))</f>
        <v/>
      </c>
      <c r="M813" s="55" t="str">
        <f>IF(VLOOKUP(ROW()-492,'Report 1 Detail (571 D)'!$A:$S,7,FALSE)="","",VLOOKUP(ROW()-492,'Report 1 Detail (571 D)'!$A:$S,7,FALSE))</f>
        <v/>
      </c>
      <c r="N813" s="55" t="str">
        <f>IF(VLOOKUP(ROW()-492,'Report 1 Detail (571 D)'!$A:$S,8,FALSE)="","",VLOOKUP(ROW()-492,'Report 1 Detail (571 D)'!$A:$S,8,FALSE))</f>
        <v/>
      </c>
      <c r="O813" s="55" t="str">
        <f>IF(VLOOKUP(ROW()-492,'Report 1 Detail (571 D)'!$A:$S,9,FALSE)="","",VLOOKUP(ROW()-492,'Report 1 Detail (571 D)'!$A:$S,9,FALSE))</f>
        <v/>
      </c>
      <c r="P813" s="55" t="str">
        <f>IF(VLOOKUP(ROW()-492,'Report 1 Detail (571 D)'!$A:$S,10,FALSE)="","",VLOOKUP(ROW()-492,'Report 1 Detail (571 D)'!$A:$S,10,FALSE))</f>
        <v/>
      </c>
      <c r="Q813" s="55" t="str">
        <f>IF(VLOOKUP(ROW()-492,'Report 1 Detail (571 D)'!$A:$S,11,FALSE)="","",VLOOKUP(ROW()-492,'Report 1 Detail (571 D)'!$A:$S,11,FALSE))</f>
        <v/>
      </c>
      <c r="R813" s="55" t="str">
        <f>IF(VLOOKUP(ROW()-492,'Report 1 Detail (571 D)'!$A:$S,12,FALSE)="","",VLOOKUP(ROW()-492,'Report 1 Detail (571 D)'!$A:$S,12,FALSE))</f>
        <v/>
      </c>
      <c r="S813" s="55" t="str">
        <f>IF(VLOOKUP(ROW()-492,'Report 1 Detail (571 D)'!$A:$S,13,FALSE)="","",VLOOKUP(ROW()-492,'Report 1 Detail (571 D)'!$A:$S,13,FALSE))</f>
        <v/>
      </c>
      <c r="T813" s="55" t="str">
        <f>IF(VLOOKUP(ROW()-492,'Report 1 Detail (571 D)'!$A:$S,14,FALSE)="","",VLOOKUP(ROW()-492,'Report 1 Detail (571 D)'!$A:$S,14,FALSE))</f>
        <v/>
      </c>
      <c r="U813" s="55" t="str">
        <f>IF(VLOOKUP(ROW()-492,'Report 1 Detail (571 D)'!$A:$S,15,FALSE)="","",VLOOKUP(ROW()-492,'Report 1 Detail (571 D)'!$A:$S,15,FALSE))</f>
        <v/>
      </c>
      <c r="V813" s="55" t="str">
        <f>IF(VLOOKUP(ROW()-492,'Report 1 Detail (571 D)'!$A:$S,16,FALSE)="","",VLOOKUP(ROW()-492,'Report 1 Detail (571 D)'!$A:$S,16,FALSE))</f>
        <v/>
      </c>
      <c r="W813" s="55" t="str">
        <f>IF(VLOOKUP(ROW()-492,'Report 1 Detail (571 D)'!$A:$S,17,FALSE)="","",VLOOKUP(ROW()-492,'Report 1 Detail (571 D)'!$A:$S,17,FALSE))</f>
        <v/>
      </c>
      <c r="X813" s="104" t="str">
        <f>IF(VLOOKUP(ROW()-492,'Report 1 Detail (571 D)'!$A:$S,18,FALSE)="","",VLOOKUP(ROW()-492,'Report 1 Detail (571 D)'!$A:$S,18,FALSE))</f>
        <v/>
      </c>
      <c r="Y813" s="55" t="str">
        <f>IF(VLOOKUP(ROW()-492,'Report 1 Detail (571 D)'!$A:$S,19,FALSE)="","",VLOOKUP(ROW()-492,'Report 1 Detail (571 D)'!$A:$S,19,FALSE))</f>
        <v/>
      </c>
      <c r="Z813" s="55" t="s">
        <v>81</v>
      </c>
    </row>
    <row r="814" spans="8:26" x14ac:dyDescent="0.25">
      <c r="H814" s="55" t="str">
        <f>IF(VLOOKUP(ROW()-492,'Report 1 Detail (571 D)'!$A:$S,2,FALSE)="","",VLOOKUP(ROW()-492,'Report 1 Detail (571 D)'!$A:$S,2,FALSE))</f>
        <v/>
      </c>
      <c r="I814" s="104" t="str">
        <f>IF(VLOOKUP(ROW()-492,'Report 1 Detail (571 D)'!$A:$S,3,FALSE)="","",VLOOKUP(ROW()-492,'Report 1 Detail (571 D)'!$A:$S,3,FALSE))</f>
        <v/>
      </c>
      <c r="J814" s="55" t="str">
        <f>IF(VLOOKUP(ROW()-492,'Report 1 Detail (571 D)'!$A:$S,4,FALSE)="","",VLOOKUP(ROW()-492,'Report 1 Detail (571 D)'!$A:$S,4,FALSE))</f>
        <v/>
      </c>
      <c r="K814" s="55" t="str">
        <f>IF(VLOOKUP(ROW()-492,'Report 1 Detail (571 D)'!$A:$S,5,FALSE)="","",VLOOKUP(ROW()-492,'Report 1 Detail (571 D)'!$A:$S,5,FALSE))</f>
        <v/>
      </c>
      <c r="L814" s="55" t="str">
        <f>IF(VLOOKUP(ROW()-492,'Report 1 Detail (571 D)'!$A:$S,6,FALSE)="","",VLOOKUP(ROW()-492,'Report 1 Detail (571 D)'!$A:$S,6,FALSE))</f>
        <v/>
      </c>
      <c r="M814" s="55" t="str">
        <f>IF(VLOOKUP(ROW()-492,'Report 1 Detail (571 D)'!$A:$S,7,FALSE)="","",VLOOKUP(ROW()-492,'Report 1 Detail (571 D)'!$A:$S,7,FALSE))</f>
        <v/>
      </c>
      <c r="N814" s="55" t="str">
        <f>IF(VLOOKUP(ROW()-492,'Report 1 Detail (571 D)'!$A:$S,8,FALSE)="","",VLOOKUP(ROW()-492,'Report 1 Detail (571 D)'!$A:$S,8,FALSE))</f>
        <v/>
      </c>
      <c r="O814" s="55" t="str">
        <f>IF(VLOOKUP(ROW()-492,'Report 1 Detail (571 D)'!$A:$S,9,FALSE)="","",VLOOKUP(ROW()-492,'Report 1 Detail (571 D)'!$A:$S,9,FALSE))</f>
        <v/>
      </c>
      <c r="P814" s="55" t="str">
        <f>IF(VLOOKUP(ROW()-492,'Report 1 Detail (571 D)'!$A:$S,10,FALSE)="","",VLOOKUP(ROW()-492,'Report 1 Detail (571 D)'!$A:$S,10,FALSE))</f>
        <v/>
      </c>
      <c r="Q814" s="55" t="str">
        <f>IF(VLOOKUP(ROW()-492,'Report 1 Detail (571 D)'!$A:$S,11,FALSE)="","",VLOOKUP(ROW()-492,'Report 1 Detail (571 D)'!$A:$S,11,FALSE))</f>
        <v/>
      </c>
      <c r="R814" s="55" t="str">
        <f>IF(VLOOKUP(ROW()-492,'Report 1 Detail (571 D)'!$A:$S,12,FALSE)="","",VLOOKUP(ROW()-492,'Report 1 Detail (571 D)'!$A:$S,12,FALSE))</f>
        <v/>
      </c>
      <c r="S814" s="55" t="str">
        <f>IF(VLOOKUP(ROW()-492,'Report 1 Detail (571 D)'!$A:$S,13,FALSE)="","",VLOOKUP(ROW()-492,'Report 1 Detail (571 D)'!$A:$S,13,FALSE))</f>
        <v/>
      </c>
      <c r="T814" s="55" t="str">
        <f>IF(VLOOKUP(ROW()-492,'Report 1 Detail (571 D)'!$A:$S,14,FALSE)="","",VLOOKUP(ROW()-492,'Report 1 Detail (571 D)'!$A:$S,14,FALSE))</f>
        <v/>
      </c>
      <c r="U814" s="55" t="str">
        <f>IF(VLOOKUP(ROW()-492,'Report 1 Detail (571 D)'!$A:$S,15,FALSE)="","",VLOOKUP(ROW()-492,'Report 1 Detail (571 D)'!$A:$S,15,FALSE))</f>
        <v/>
      </c>
      <c r="V814" s="55" t="str">
        <f>IF(VLOOKUP(ROW()-492,'Report 1 Detail (571 D)'!$A:$S,16,FALSE)="","",VLOOKUP(ROW()-492,'Report 1 Detail (571 D)'!$A:$S,16,FALSE))</f>
        <v/>
      </c>
      <c r="W814" s="55" t="str">
        <f>IF(VLOOKUP(ROW()-492,'Report 1 Detail (571 D)'!$A:$S,17,FALSE)="","",VLOOKUP(ROW()-492,'Report 1 Detail (571 D)'!$A:$S,17,FALSE))</f>
        <v/>
      </c>
      <c r="X814" s="104" t="str">
        <f>IF(VLOOKUP(ROW()-492,'Report 1 Detail (571 D)'!$A:$S,18,FALSE)="","",VLOOKUP(ROW()-492,'Report 1 Detail (571 D)'!$A:$S,18,FALSE))</f>
        <v/>
      </c>
      <c r="Y814" s="55" t="str">
        <f>IF(VLOOKUP(ROW()-492,'Report 1 Detail (571 D)'!$A:$S,19,FALSE)="","",VLOOKUP(ROW()-492,'Report 1 Detail (571 D)'!$A:$S,19,FALSE))</f>
        <v/>
      </c>
      <c r="Z814" s="55" t="s">
        <v>81</v>
      </c>
    </row>
    <row r="815" spans="8:26" x14ac:dyDescent="0.25">
      <c r="H815" s="55" t="str">
        <f>IF(VLOOKUP(ROW()-492,'Report 1 Detail (571 D)'!$A:$S,2,FALSE)="","",VLOOKUP(ROW()-492,'Report 1 Detail (571 D)'!$A:$S,2,FALSE))</f>
        <v/>
      </c>
      <c r="I815" s="104" t="str">
        <f>IF(VLOOKUP(ROW()-492,'Report 1 Detail (571 D)'!$A:$S,3,FALSE)="","",VLOOKUP(ROW()-492,'Report 1 Detail (571 D)'!$A:$S,3,FALSE))</f>
        <v/>
      </c>
      <c r="J815" s="55" t="str">
        <f>IF(VLOOKUP(ROW()-492,'Report 1 Detail (571 D)'!$A:$S,4,FALSE)="","",VLOOKUP(ROW()-492,'Report 1 Detail (571 D)'!$A:$S,4,FALSE))</f>
        <v/>
      </c>
      <c r="K815" s="55" t="str">
        <f>IF(VLOOKUP(ROW()-492,'Report 1 Detail (571 D)'!$A:$S,5,FALSE)="","",VLOOKUP(ROW()-492,'Report 1 Detail (571 D)'!$A:$S,5,FALSE))</f>
        <v/>
      </c>
      <c r="L815" s="55" t="str">
        <f>IF(VLOOKUP(ROW()-492,'Report 1 Detail (571 D)'!$A:$S,6,FALSE)="","",VLOOKUP(ROW()-492,'Report 1 Detail (571 D)'!$A:$S,6,FALSE))</f>
        <v/>
      </c>
      <c r="M815" s="55" t="str">
        <f>IF(VLOOKUP(ROW()-492,'Report 1 Detail (571 D)'!$A:$S,7,FALSE)="","",VLOOKUP(ROW()-492,'Report 1 Detail (571 D)'!$A:$S,7,FALSE))</f>
        <v/>
      </c>
      <c r="N815" s="55" t="str">
        <f>IF(VLOOKUP(ROW()-492,'Report 1 Detail (571 D)'!$A:$S,8,FALSE)="","",VLOOKUP(ROW()-492,'Report 1 Detail (571 D)'!$A:$S,8,FALSE))</f>
        <v/>
      </c>
      <c r="O815" s="55" t="str">
        <f>IF(VLOOKUP(ROW()-492,'Report 1 Detail (571 D)'!$A:$S,9,FALSE)="","",VLOOKUP(ROW()-492,'Report 1 Detail (571 D)'!$A:$S,9,FALSE))</f>
        <v/>
      </c>
      <c r="P815" s="55" t="str">
        <f>IF(VLOOKUP(ROW()-492,'Report 1 Detail (571 D)'!$A:$S,10,FALSE)="","",VLOOKUP(ROW()-492,'Report 1 Detail (571 D)'!$A:$S,10,FALSE))</f>
        <v/>
      </c>
      <c r="Q815" s="55" t="str">
        <f>IF(VLOOKUP(ROW()-492,'Report 1 Detail (571 D)'!$A:$S,11,FALSE)="","",VLOOKUP(ROW()-492,'Report 1 Detail (571 D)'!$A:$S,11,FALSE))</f>
        <v/>
      </c>
      <c r="R815" s="55" t="str">
        <f>IF(VLOOKUP(ROW()-492,'Report 1 Detail (571 D)'!$A:$S,12,FALSE)="","",VLOOKUP(ROW()-492,'Report 1 Detail (571 D)'!$A:$S,12,FALSE))</f>
        <v/>
      </c>
      <c r="S815" s="55" t="str">
        <f>IF(VLOOKUP(ROW()-492,'Report 1 Detail (571 D)'!$A:$S,13,FALSE)="","",VLOOKUP(ROW()-492,'Report 1 Detail (571 D)'!$A:$S,13,FALSE))</f>
        <v/>
      </c>
      <c r="T815" s="55" t="str">
        <f>IF(VLOOKUP(ROW()-492,'Report 1 Detail (571 D)'!$A:$S,14,FALSE)="","",VLOOKUP(ROW()-492,'Report 1 Detail (571 D)'!$A:$S,14,FALSE))</f>
        <v/>
      </c>
      <c r="U815" s="55" t="str">
        <f>IF(VLOOKUP(ROW()-492,'Report 1 Detail (571 D)'!$A:$S,15,FALSE)="","",VLOOKUP(ROW()-492,'Report 1 Detail (571 D)'!$A:$S,15,FALSE))</f>
        <v/>
      </c>
      <c r="V815" s="55" t="str">
        <f>IF(VLOOKUP(ROW()-492,'Report 1 Detail (571 D)'!$A:$S,16,FALSE)="","",VLOOKUP(ROW()-492,'Report 1 Detail (571 D)'!$A:$S,16,FALSE))</f>
        <v/>
      </c>
      <c r="W815" s="55" t="str">
        <f>IF(VLOOKUP(ROW()-492,'Report 1 Detail (571 D)'!$A:$S,17,FALSE)="","",VLOOKUP(ROW()-492,'Report 1 Detail (571 D)'!$A:$S,17,FALSE))</f>
        <v/>
      </c>
      <c r="X815" s="104" t="str">
        <f>IF(VLOOKUP(ROW()-492,'Report 1 Detail (571 D)'!$A:$S,18,FALSE)="","",VLOOKUP(ROW()-492,'Report 1 Detail (571 D)'!$A:$S,18,FALSE))</f>
        <v/>
      </c>
      <c r="Y815" s="55" t="str">
        <f>IF(VLOOKUP(ROW()-492,'Report 1 Detail (571 D)'!$A:$S,19,FALSE)="","",VLOOKUP(ROW()-492,'Report 1 Detail (571 D)'!$A:$S,19,FALSE))</f>
        <v/>
      </c>
      <c r="Z815" s="55" t="s">
        <v>81</v>
      </c>
    </row>
    <row r="816" spans="8:26" x14ac:dyDescent="0.25">
      <c r="H816" s="55" t="str">
        <f>IF(VLOOKUP(ROW()-492,'Report 1 Detail (571 D)'!$A:$S,2,FALSE)="","",VLOOKUP(ROW()-492,'Report 1 Detail (571 D)'!$A:$S,2,FALSE))</f>
        <v/>
      </c>
      <c r="I816" s="104" t="str">
        <f>IF(VLOOKUP(ROW()-492,'Report 1 Detail (571 D)'!$A:$S,3,FALSE)="","",VLOOKUP(ROW()-492,'Report 1 Detail (571 D)'!$A:$S,3,FALSE))</f>
        <v/>
      </c>
      <c r="J816" s="55" t="str">
        <f>IF(VLOOKUP(ROW()-492,'Report 1 Detail (571 D)'!$A:$S,4,FALSE)="","",VLOOKUP(ROW()-492,'Report 1 Detail (571 D)'!$A:$S,4,FALSE))</f>
        <v/>
      </c>
      <c r="K816" s="55" t="str">
        <f>IF(VLOOKUP(ROW()-492,'Report 1 Detail (571 D)'!$A:$S,5,FALSE)="","",VLOOKUP(ROW()-492,'Report 1 Detail (571 D)'!$A:$S,5,FALSE))</f>
        <v/>
      </c>
      <c r="L816" s="55" t="str">
        <f>IF(VLOOKUP(ROW()-492,'Report 1 Detail (571 D)'!$A:$S,6,FALSE)="","",VLOOKUP(ROW()-492,'Report 1 Detail (571 D)'!$A:$S,6,FALSE))</f>
        <v/>
      </c>
      <c r="M816" s="55" t="str">
        <f>IF(VLOOKUP(ROW()-492,'Report 1 Detail (571 D)'!$A:$S,7,FALSE)="","",VLOOKUP(ROW()-492,'Report 1 Detail (571 D)'!$A:$S,7,FALSE))</f>
        <v/>
      </c>
      <c r="N816" s="55" t="str">
        <f>IF(VLOOKUP(ROW()-492,'Report 1 Detail (571 D)'!$A:$S,8,FALSE)="","",VLOOKUP(ROW()-492,'Report 1 Detail (571 D)'!$A:$S,8,FALSE))</f>
        <v/>
      </c>
      <c r="O816" s="55" t="str">
        <f>IF(VLOOKUP(ROW()-492,'Report 1 Detail (571 D)'!$A:$S,9,FALSE)="","",VLOOKUP(ROW()-492,'Report 1 Detail (571 D)'!$A:$S,9,FALSE))</f>
        <v/>
      </c>
      <c r="P816" s="55" t="str">
        <f>IF(VLOOKUP(ROW()-492,'Report 1 Detail (571 D)'!$A:$S,10,FALSE)="","",VLOOKUP(ROW()-492,'Report 1 Detail (571 D)'!$A:$S,10,FALSE))</f>
        <v/>
      </c>
      <c r="Q816" s="55" t="str">
        <f>IF(VLOOKUP(ROW()-492,'Report 1 Detail (571 D)'!$A:$S,11,FALSE)="","",VLOOKUP(ROW()-492,'Report 1 Detail (571 D)'!$A:$S,11,FALSE))</f>
        <v/>
      </c>
      <c r="R816" s="55" t="str">
        <f>IF(VLOOKUP(ROW()-492,'Report 1 Detail (571 D)'!$A:$S,12,FALSE)="","",VLOOKUP(ROW()-492,'Report 1 Detail (571 D)'!$A:$S,12,FALSE))</f>
        <v/>
      </c>
      <c r="S816" s="55" t="str">
        <f>IF(VLOOKUP(ROW()-492,'Report 1 Detail (571 D)'!$A:$S,13,FALSE)="","",VLOOKUP(ROW()-492,'Report 1 Detail (571 D)'!$A:$S,13,FALSE))</f>
        <v/>
      </c>
      <c r="T816" s="55" t="str">
        <f>IF(VLOOKUP(ROW()-492,'Report 1 Detail (571 D)'!$A:$S,14,FALSE)="","",VLOOKUP(ROW()-492,'Report 1 Detail (571 D)'!$A:$S,14,FALSE))</f>
        <v/>
      </c>
      <c r="U816" s="55" t="str">
        <f>IF(VLOOKUP(ROW()-492,'Report 1 Detail (571 D)'!$A:$S,15,FALSE)="","",VLOOKUP(ROW()-492,'Report 1 Detail (571 D)'!$A:$S,15,FALSE))</f>
        <v/>
      </c>
      <c r="V816" s="55" t="str">
        <f>IF(VLOOKUP(ROW()-492,'Report 1 Detail (571 D)'!$A:$S,16,FALSE)="","",VLOOKUP(ROW()-492,'Report 1 Detail (571 D)'!$A:$S,16,FALSE))</f>
        <v/>
      </c>
      <c r="W816" s="55" t="str">
        <f>IF(VLOOKUP(ROW()-492,'Report 1 Detail (571 D)'!$A:$S,17,FALSE)="","",VLOOKUP(ROW()-492,'Report 1 Detail (571 D)'!$A:$S,17,FALSE))</f>
        <v/>
      </c>
      <c r="X816" s="104" t="str">
        <f>IF(VLOOKUP(ROW()-492,'Report 1 Detail (571 D)'!$A:$S,18,FALSE)="","",VLOOKUP(ROW()-492,'Report 1 Detail (571 D)'!$A:$S,18,FALSE))</f>
        <v/>
      </c>
      <c r="Y816" s="55" t="str">
        <f>IF(VLOOKUP(ROW()-492,'Report 1 Detail (571 D)'!$A:$S,19,FALSE)="","",VLOOKUP(ROW()-492,'Report 1 Detail (571 D)'!$A:$S,19,FALSE))</f>
        <v/>
      </c>
      <c r="Z816" s="55" t="s">
        <v>81</v>
      </c>
    </row>
    <row r="817" spans="8:26" x14ac:dyDescent="0.25">
      <c r="H817" s="55" t="str">
        <f>IF(VLOOKUP(ROW()-492,'Report 1 Detail (571 D)'!$A:$S,2,FALSE)="","",VLOOKUP(ROW()-492,'Report 1 Detail (571 D)'!$A:$S,2,FALSE))</f>
        <v/>
      </c>
      <c r="I817" s="104" t="str">
        <f>IF(VLOOKUP(ROW()-492,'Report 1 Detail (571 D)'!$A:$S,3,FALSE)="","",VLOOKUP(ROW()-492,'Report 1 Detail (571 D)'!$A:$S,3,FALSE))</f>
        <v/>
      </c>
      <c r="J817" s="55" t="str">
        <f>IF(VLOOKUP(ROW()-492,'Report 1 Detail (571 D)'!$A:$S,4,FALSE)="","",VLOOKUP(ROW()-492,'Report 1 Detail (571 D)'!$A:$S,4,FALSE))</f>
        <v/>
      </c>
      <c r="K817" s="55" t="str">
        <f>IF(VLOOKUP(ROW()-492,'Report 1 Detail (571 D)'!$A:$S,5,FALSE)="","",VLOOKUP(ROW()-492,'Report 1 Detail (571 D)'!$A:$S,5,FALSE))</f>
        <v/>
      </c>
      <c r="L817" s="55" t="str">
        <f>IF(VLOOKUP(ROW()-492,'Report 1 Detail (571 D)'!$A:$S,6,FALSE)="","",VLOOKUP(ROW()-492,'Report 1 Detail (571 D)'!$A:$S,6,FALSE))</f>
        <v/>
      </c>
      <c r="M817" s="55" t="str">
        <f>IF(VLOOKUP(ROW()-492,'Report 1 Detail (571 D)'!$A:$S,7,FALSE)="","",VLOOKUP(ROW()-492,'Report 1 Detail (571 D)'!$A:$S,7,FALSE))</f>
        <v/>
      </c>
      <c r="N817" s="55" t="str">
        <f>IF(VLOOKUP(ROW()-492,'Report 1 Detail (571 D)'!$A:$S,8,FALSE)="","",VLOOKUP(ROW()-492,'Report 1 Detail (571 D)'!$A:$S,8,FALSE))</f>
        <v/>
      </c>
      <c r="O817" s="55" t="str">
        <f>IF(VLOOKUP(ROW()-492,'Report 1 Detail (571 D)'!$A:$S,9,FALSE)="","",VLOOKUP(ROW()-492,'Report 1 Detail (571 D)'!$A:$S,9,FALSE))</f>
        <v/>
      </c>
      <c r="P817" s="55" t="str">
        <f>IF(VLOOKUP(ROW()-492,'Report 1 Detail (571 D)'!$A:$S,10,FALSE)="","",VLOOKUP(ROW()-492,'Report 1 Detail (571 D)'!$A:$S,10,FALSE))</f>
        <v/>
      </c>
      <c r="Q817" s="55" t="str">
        <f>IF(VLOOKUP(ROW()-492,'Report 1 Detail (571 D)'!$A:$S,11,FALSE)="","",VLOOKUP(ROW()-492,'Report 1 Detail (571 D)'!$A:$S,11,FALSE))</f>
        <v/>
      </c>
      <c r="R817" s="55" t="str">
        <f>IF(VLOOKUP(ROW()-492,'Report 1 Detail (571 D)'!$A:$S,12,FALSE)="","",VLOOKUP(ROW()-492,'Report 1 Detail (571 D)'!$A:$S,12,FALSE))</f>
        <v/>
      </c>
      <c r="S817" s="55" t="str">
        <f>IF(VLOOKUP(ROW()-492,'Report 1 Detail (571 D)'!$A:$S,13,FALSE)="","",VLOOKUP(ROW()-492,'Report 1 Detail (571 D)'!$A:$S,13,FALSE))</f>
        <v/>
      </c>
      <c r="T817" s="55" t="str">
        <f>IF(VLOOKUP(ROW()-492,'Report 1 Detail (571 D)'!$A:$S,14,FALSE)="","",VLOOKUP(ROW()-492,'Report 1 Detail (571 D)'!$A:$S,14,FALSE))</f>
        <v/>
      </c>
      <c r="U817" s="55" t="str">
        <f>IF(VLOOKUP(ROW()-492,'Report 1 Detail (571 D)'!$A:$S,15,FALSE)="","",VLOOKUP(ROW()-492,'Report 1 Detail (571 D)'!$A:$S,15,FALSE))</f>
        <v/>
      </c>
      <c r="V817" s="55" t="str">
        <f>IF(VLOOKUP(ROW()-492,'Report 1 Detail (571 D)'!$A:$S,16,FALSE)="","",VLOOKUP(ROW()-492,'Report 1 Detail (571 D)'!$A:$S,16,FALSE))</f>
        <v/>
      </c>
      <c r="W817" s="55" t="str">
        <f>IF(VLOOKUP(ROW()-492,'Report 1 Detail (571 D)'!$A:$S,17,FALSE)="","",VLOOKUP(ROW()-492,'Report 1 Detail (571 D)'!$A:$S,17,FALSE))</f>
        <v/>
      </c>
      <c r="X817" s="104" t="str">
        <f>IF(VLOOKUP(ROW()-492,'Report 1 Detail (571 D)'!$A:$S,18,FALSE)="","",VLOOKUP(ROW()-492,'Report 1 Detail (571 D)'!$A:$S,18,FALSE))</f>
        <v/>
      </c>
      <c r="Y817" s="55" t="str">
        <f>IF(VLOOKUP(ROW()-492,'Report 1 Detail (571 D)'!$A:$S,19,FALSE)="","",VLOOKUP(ROW()-492,'Report 1 Detail (571 D)'!$A:$S,19,FALSE))</f>
        <v/>
      </c>
      <c r="Z817" s="55" t="s">
        <v>81</v>
      </c>
    </row>
    <row r="818" spans="8:26" x14ac:dyDescent="0.25">
      <c r="H818" s="55" t="str">
        <f>IF(VLOOKUP(ROW()-492,'Report 1 Detail (571 D)'!$A:$S,2,FALSE)="","",VLOOKUP(ROW()-492,'Report 1 Detail (571 D)'!$A:$S,2,FALSE))</f>
        <v/>
      </c>
      <c r="I818" s="104" t="str">
        <f>IF(VLOOKUP(ROW()-492,'Report 1 Detail (571 D)'!$A:$S,3,FALSE)="","",VLOOKUP(ROW()-492,'Report 1 Detail (571 D)'!$A:$S,3,FALSE))</f>
        <v/>
      </c>
      <c r="J818" s="55" t="str">
        <f>IF(VLOOKUP(ROW()-492,'Report 1 Detail (571 D)'!$A:$S,4,FALSE)="","",VLOOKUP(ROW()-492,'Report 1 Detail (571 D)'!$A:$S,4,FALSE))</f>
        <v/>
      </c>
      <c r="K818" s="55" t="str">
        <f>IF(VLOOKUP(ROW()-492,'Report 1 Detail (571 D)'!$A:$S,5,FALSE)="","",VLOOKUP(ROW()-492,'Report 1 Detail (571 D)'!$A:$S,5,FALSE))</f>
        <v/>
      </c>
      <c r="L818" s="55" t="str">
        <f>IF(VLOOKUP(ROW()-492,'Report 1 Detail (571 D)'!$A:$S,6,FALSE)="","",VLOOKUP(ROW()-492,'Report 1 Detail (571 D)'!$A:$S,6,FALSE))</f>
        <v/>
      </c>
      <c r="M818" s="55" t="str">
        <f>IF(VLOOKUP(ROW()-492,'Report 1 Detail (571 D)'!$A:$S,7,FALSE)="","",VLOOKUP(ROW()-492,'Report 1 Detail (571 D)'!$A:$S,7,FALSE))</f>
        <v/>
      </c>
      <c r="N818" s="55" t="str">
        <f>IF(VLOOKUP(ROW()-492,'Report 1 Detail (571 D)'!$A:$S,8,FALSE)="","",VLOOKUP(ROW()-492,'Report 1 Detail (571 D)'!$A:$S,8,FALSE))</f>
        <v/>
      </c>
      <c r="O818" s="55" t="str">
        <f>IF(VLOOKUP(ROW()-492,'Report 1 Detail (571 D)'!$A:$S,9,FALSE)="","",VLOOKUP(ROW()-492,'Report 1 Detail (571 D)'!$A:$S,9,FALSE))</f>
        <v/>
      </c>
      <c r="P818" s="55" t="str">
        <f>IF(VLOOKUP(ROW()-492,'Report 1 Detail (571 D)'!$A:$S,10,FALSE)="","",VLOOKUP(ROW()-492,'Report 1 Detail (571 D)'!$A:$S,10,FALSE))</f>
        <v/>
      </c>
      <c r="Q818" s="55" t="str">
        <f>IF(VLOOKUP(ROW()-492,'Report 1 Detail (571 D)'!$A:$S,11,FALSE)="","",VLOOKUP(ROW()-492,'Report 1 Detail (571 D)'!$A:$S,11,FALSE))</f>
        <v/>
      </c>
      <c r="R818" s="55" t="str">
        <f>IF(VLOOKUP(ROW()-492,'Report 1 Detail (571 D)'!$A:$S,12,FALSE)="","",VLOOKUP(ROW()-492,'Report 1 Detail (571 D)'!$A:$S,12,FALSE))</f>
        <v/>
      </c>
      <c r="S818" s="55" t="str">
        <f>IF(VLOOKUP(ROW()-492,'Report 1 Detail (571 D)'!$A:$S,13,FALSE)="","",VLOOKUP(ROW()-492,'Report 1 Detail (571 D)'!$A:$S,13,FALSE))</f>
        <v/>
      </c>
      <c r="T818" s="55" t="str">
        <f>IF(VLOOKUP(ROW()-492,'Report 1 Detail (571 D)'!$A:$S,14,FALSE)="","",VLOOKUP(ROW()-492,'Report 1 Detail (571 D)'!$A:$S,14,FALSE))</f>
        <v/>
      </c>
      <c r="U818" s="55" t="str">
        <f>IF(VLOOKUP(ROW()-492,'Report 1 Detail (571 D)'!$A:$S,15,FALSE)="","",VLOOKUP(ROW()-492,'Report 1 Detail (571 D)'!$A:$S,15,FALSE))</f>
        <v/>
      </c>
      <c r="V818" s="55" t="str">
        <f>IF(VLOOKUP(ROW()-492,'Report 1 Detail (571 D)'!$A:$S,16,FALSE)="","",VLOOKUP(ROW()-492,'Report 1 Detail (571 D)'!$A:$S,16,FALSE))</f>
        <v/>
      </c>
      <c r="W818" s="55" t="str">
        <f>IF(VLOOKUP(ROW()-492,'Report 1 Detail (571 D)'!$A:$S,17,FALSE)="","",VLOOKUP(ROW()-492,'Report 1 Detail (571 D)'!$A:$S,17,FALSE))</f>
        <v/>
      </c>
      <c r="X818" s="104" t="str">
        <f>IF(VLOOKUP(ROW()-492,'Report 1 Detail (571 D)'!$A:$S,18,FALSE)="","",VLOOKUP(ROW()-492,'Report 1 Detail (571 D)'!$A:$S,18,FALSE))</f>
        <v/>
      </c>
      <c r="Y818" s="55" t="str">
        <f>IF(VLOOKUP(ROW()-492,'Report 1 Detail (571 D)'!$A:$S,19,FALSE)="","",VLOOKUP(ROW()-492,'Report 1 Detail (571 D)'!$A:$S,19,FALSE))</f>
        <v/>
      </c>
      <c r="Z818" s="55" t="s">
        <v>81</v>
      </c>
    </row>
    <row r="819" spans="8:26" x14ac:dyDescent="0.25">
      <c r="H819" s="55" t="str">
        <f>IF(VLOOKUP(ROW()-492,'Report 1 Detail (571 D)'!$A:$S,2,FALSE)="","",VLOOKUP(ROW()-492,'Report 1 Detail (571 D)'!$A:$S,2,FALSE))</f>
        <v/>
      </c>
      <c r="I819" s="104" t="str">
        <f>IF(VLOOKUP(ROW()-492,'Report 1 Detail (571 D)'!$A:$S,3,FALSE)="","",VLOOKUP(ROW()-492,'Report 1 Detail (571 D)'!$A:$S,3,FALSE))</f>
        <v/>
      </c>
      <c r="J819" s="55" t="str">
        <f>IF(VLOOKUP(ROW()-492,'Report 1 Detail (571 D)'!$A:$S,4,FALSE)="","",VLOOKUP(ROW()-492,'Report 1 Detail (571 D)'!$A:$S,4,FALSE))</f>
        <v/>
      </c>
      <c r="K819" s="55" t="str">
        <f>IF(VLOOKUP(ROW()-492,'Report 1 Detail (571 D)'!$A:$S,5,FALSE)="","",VLOOKUP(ROW()-492,'Report 1 Detail (571 D)'!$A:$S,5,FALSE))</f>
        <v/>
      </c>
      <c r="L819" s="55" t="str">
        <f>IF(VLOOKUP(ROW()-492,'Report 1 Detail (571 D)'!$A:$S,6,FALSE)="","",VLOOKUP(ROW()-492,'Report 1 Detail (571 D)'!$A:$S,6,FALSE))</f>
        <v/>
      </c>
      <c r="M819" s="55" t="str">
        <f>IF(VLOOKUP(ROW()-492,'Report 1 Detail (571 D)'!$A:$S,7,FALSE)="","",VLOOKUP(ROW()-492,'Report 1 Detail (571 D)'!$A:$S,7,FALSE))</f>
        <v/>
      </c>
      <c r="N819" s="55" t="str">
        <f>IF(VLOOKUP(ROW()-492,'Report 1 Detail (571 D)'!$A:$S,8,FALSE)="","",VLOOKUP(ROW()-492,'Report 1 Detail (571 D)'!$A:$S,8,FALSE))</f>
        <v/>
      </c>
      <c r="O819" s="55" t="str">
        <f>IF(VLOOKUP(ROW()-492,'Report 1 Detail (571 D)'!$A:$S,9,FALSE)="","",VLOOKUP(ROW()-492,'Report 1 Detail (571 D)'!$A:$S,9,FALSE))</f>
        <v/>
      </c>
      <c r="P819" s="55" t="str">
        <f>IF(VLOOKUP(ROW()-492,'Report 1 Detail (571 D)'!$A:$S,10,FALSE)="","",VLOOKUP(ROW()-492,'Report 1 Detail (571 D)'!$A:$S,10,FALSE))</f>
        <v/>
      </c>
      <c r="Q819" s="55" t="str">
        <f>IF(VLOOKUP(ROW()-492,'Report 1 Detail (571 D)'!$A:$S,11,FALSE)="","",VLOOKUP(ROW()-492,'Report 1 Detail (571 D)'!$A:$S,11,FALSE))</f>
        <v/>
      </c>
      <c r="R819" s="55" t="str">
        <f>IF(VLOOKUP(ROW()-492,'Report 1 Detail (571 D)'!$A:$S,12,FALSE)="","",VLOOKUP(ROW()-492,'Report 1 Detail (571 D)'!$A:$S,12,FALSE))</f>
        <v/>
      </c>
      <c r="S819" s="55" t="str">
        <f>IF(VLOOKUP(ROW()-492,'Report 1 Detail (571 D)'!$A:$S,13,FALSE)="","",VLOOKUP(ROW()-492,'Report 1 Detail (571 D)'!$A:$S,13,FALSE))</f>
        <v/>
      </c>
      <c r="T819" s="55" t="str">
        <f>IF(VLOOKUP(ROW()-492,'Report 1 Detail (571 D)'!$A:$S,14,FALSE)="","",VLOOKUP(ROW()-492,'Report 1 Detail (571 D)'!$A:$S,14,FALSE))</f>
        <v/>
      </c>
      <c r="U819" s="55" t="str">
        <f>IF(VLOOKUP(ROW()-492,'Report 1 Detail (571 D)'!$A:$S,15,FALSE)="","",VLOOKUP(ROW()-492,'Report 1 Detail (571 D)'!$A:$S,15,FALSE))</f>
        <v/>
      </c>
      <c r="V819" s="55" t="str">
        <f>IF(VLOOKUP(ROW()-492,'Report 1 Detail (571 D)'!$A:$S,16,FALSE)="","",VLOOKUP(ROW()-492,'Report 1 Detail (571 D)'!$A:$S,16,FALSE))</f>
        <v/>
      </c>
      <c r="W819" s="55" t="str">
        <f>IF(VLOOKUP(ROW()-492,'Report 1 Detail (571 D)'!$A:$S,17,FALSE)="","",VLOOKUP(ROW()-492,'Report 1 Detail (571 D)'!$A:$S,17,FALSE))</f>
        <v/>
      </c>
      <c r="X819" s="104" t="str">
        <f>IF(VLOOKUP(ROW()-492,'Report 1 Detail (571 D)'!$A:$S,18,FALSE)="","",VLOOKUP(ROW()-492,'Report 1 Detail (571 D)'!$A:$S,18,FALSE))</f>
        <v/>
      </c>
      <c r="Y819" s="55" t="str">
        <f>IF(VLOOKUP(ROW()-492,'Report 1 Detail (571 D)'!$A:$S,19,FALSE)="","",VLOOKUP(ROW()-492,'Report 1 Detail (571 D)'!$A:$S,19,FALSE))</f>
        <v/>
      </c>
      <c r="Z819" s="55" t="s">
        <v>81</v>
      </c>
    </row>
    <row r="820" spans="8:26" x14ac:dyDescent="0.25">
      <c r="H820" s="55" t="str">
        <f>IF(VLOOKUP(ROW()-492,'Report 1 Detail (571 D)'!$A:$S,2,FALSE)="","",VLOOKUP(ROW()-492,'Report 1 Detail (571 D)'!$A:$S,2,FALSE))</f>
        <v/>
      </c>
      <c r="I820" s="104" t="str">
        <f>IF(VLOOKUP(ROW()-492,'Report 1 Detail (571 D)'!$A:$S,3,FALSE)="","",VLOOKUP(ROW()-492,'Report 1 Detail (571 D)'!$A:$S,3,FALSE))</f>
        <v/>
      </c>
      <c r="J820" s="55" t="str">
        <f>IF(VLOOKUP(ROW()-492,'Report 1 Detail (571 D)'!$A:$S,4,FALSE)="","",VLOOKUP(ROW()-492,'Report 1 Detail (571 D)'!$A:$S,4,FALSE))</f>
        <v/>
      </c>
      <c r="K820" s="55" t="str">
        <f>IF(VLOOKUP(ROW()-492,'Report 1 Detail (571 D)'!$A:$S,5,FALSE)="","",VLOOKUP(ROW()-492,'Report 1 Detail (571 D)'!$A:$S,5,FALSE))</f>
        <v/>
      </c>
      <c r="L820" s="55" t="str">
        <f>IF(VLOOKUP(ROW()-492,'Report 1 Detail (571 D)'!$A:$S,6,FALSE)="","",VLOOKUP(ROW()-492,'Report 1 Detail (571 D)'!$A:$S,6,FALSE))</f>
        <v/>
      </c>
      <c r="M820" s="55" t="str">
        <f>IF(VLOOKUP(ROW()-492,'Report 1 Detail (571 D)'!$A:$S,7,FALSE)="","",VLOOKUP(ROW()-492,'Report 1 Detail (571 D)'!$A:$S,7,FALSE))</f>
        <v/>
      </c>
      <c r="N820" s="55" t="str">
        <f>IF(VLOOKUP(ROW()-492,'Report 1 Detail (571 D)'!$A:$S,8,FALSE)="","",VLOOKUP(ROW()-492,'Report 1 Detail (571 D)'!$A:$S,8,FALSE))</f>
        <v/>
      </c>
      <c r="O820" s="55" t="str">
        <f>IF(VLOOKUP(ROW()-492,'Report 1 Detail (571 D)'!$A:$S,9,FALSE)="","",VLOOKUP(ROW()-492,'Report 1 Detail (571 D)'!$A:$S,9,FALSE))</f>
        <v/>
      </c>
      <c r="P820" s="55" t="str">
        <f>IF(VLOOKUP(ROW()-492,'Report 1 Detail (571 D)'!$A:$S,10,FALSE)="","",VLOOKUP(ROW()-492,'Report 1 Detail (571 D)'!$A:$S,10,FALSE))</f>
        <v/>
      </c>
      <c r="Q820" s="55" t="str">
        <f>IF(VLOOKUP(ROW()-492,'Report 1 Detail (571 D)'!$A:$S,11,FALSE)="","",VLOOKUP(ROW()-492,'Report 1 Detail (571 D)'!$A:$S,11,FALSE))</f>
        <v/>
      </c>
      <c r="R820" s="55" t="str">
        <f>IF(VLOOKUP(ROW()-492,'Report 1 Detail (571 D)'!$A:$S,12,FALSE)="","",VLOOKUP(ROW()-492,'Report 1 Detail (571 D)'!$A:$S,12,FALSE))</f>
        <v/>
      </c>
      <c r="S820" s="55" t="str">
        <f>IF(VLOOKUP(ROW()-492,'Report 1 Detail (571 D)'!$A:$S,13,FALSE)="","",VLOOKUP(ROW()-492,'Report 1 Detail (571 D)'!$A:$S,13,FALSE))</f>
        <v/>
      </c>
      <c r="T820" s="55" t="str">
        <f>IF(VLOOKUP(ROW()-492,'Report 1 Detail (571 D)'!$A:$S,14,FALSE)="","",VLOOKUP(ROW()-492,'Report 1 Detail (571 D)'!$A:$S,14,FALSE))</f>
        <v/>
      </c>
      <c r="U820" s="55" t="str">
        <f>IF(VLOOKUP(ROW()-492,'Report 1 Detail (571 D)'!$A:$S,15,FALSE)="","",VLOOKUP(ROW()-492,'Report 1 Detail (571 D)'!$A:$S,15,FALSE))</f>
        <v/>
      </c>
      <c r="V820" s="55" t="str">
        <f>IF(VLOOKUP(ROW()-492,'Report 1 Detail (571 D)'!$A:$S,16,FALSE)="","",VLOOKUP(ROW()-492,'Report 1 Detail (571 D)'!$A:$S,16,FALSE))</f>
        <v/>
      </c>
      <c r="W820" s="55" t="str">
        <f>IF(VLOOKUP(ROW()-492,'Report 1 Detail (571 D)'!$A:$S,17,FALSE)="","",VLOOKUP(ROW()-492,'Report 1 Detail (571 D)'!$A:$S,17,FALSE))</f>
        <v/>
      </c>
      <c r="X820" s="104" t="str">
        <f>IF(VLOOKUP(ROW()-492,'Report 1 Detail (571 D)'!$A:$S,18,FALSE)="","",VLOOKUP(ROW()-492,'Report 1 Detail (571 D)'!$A:$S,18,FALSE))</f>
        <v/>
      </c>
      <c r="Y820" s="55" t="str">
        <f>IF(VLOOKUP(ROW()-492,'Report 1 Detail (571 D)'!$A:$S,19,FALSE)="","",VLOOKUP(ROW()-492,'Report 1 Detail (571 D)'!$A:$S,19,FALSE))</f>
        <v/>
      </c>
      <c r="Z820" s="55" t="s">
        <v>81</v>
      </c>
    </row>
    <row r="821" spans="8:26" x14ac:dyDescent="0.25">
      <c r="H821" s="55" t="str">
        <f>IF(VLOOKUP(ROW()-492,'Report 1 Detail (571 D)'!$A:$S,2,FALSE)="","",VLOOKUP(ROW()-492,'Report 1 Detail (571 D)'!$A:$S,2,FALSE))</f>
        <v/>
      </c>
      <c r="I821" s="104" t="str">
        <f>IF(VLOOKUP(ROW()-492,'Report 1 Detail (571 D)'!$A:$S,3,FALSE)="","",VLOOKUP(ROW()-492,'Report 1 Detail (571 D)'!$A:$S,3,FALSE))</f>
        <v/>
      </c>
      <c r="J821" s="55" t="str">
        <f>IF(VLOOKUP(ROW()-492,'Report 1 Detail (571 D)'!$A:$S,4,FALSE)="","",VLOOKUP(ROW()-492,'Report 1 Detail (571 D)'!$A:$S,4,FALSE))</f>
        <v/>
      </c>
      <c r="K821" s="55" t="str">
        <f>IF(VLOOKUP(ROW()-492,'Report 1 Detail (571 D)'!$A:$S,5,FALSE)="","",VLOOKUP(ROW()-492,'Report 1 Detail (571 D)'!$A:$S,5,FALSE))</f>
        <v/>
      </c>
      <c r="L821" s="55" t="str">
        <f>IF(VLOOKUP(ROW()-492,'Report 1 Detail (571 D)'!$A:$S,6,FALSE)="","",VLOOKUP(ROW()-492,'Report 1 Detail (571 D)'!$A:$S,6,FALSE))</f>
        <v/>
      </c>
      <c r="M821" s="55" t="str">
        <f>IF(VLOOKUP(ROW()-492,'Report 1 Detail (571 D)'!$A:$S,7,FALSE)="","",VLOOKUP(ROW()-492,'Report 1 Detail (571 D)'!$A:$S,7,FALSE))</f>
        <v/>
      </c>
      <c r="N821" s="55" t="str">
        <f>IF(VLOOKUP(ROW()-492,'Report 1 Detail (571 D)'!$A:$S,8,FALSE)="","",VLOOKUP(ROW()-492,'Report 1 Detail (571 D)'!$A:$S,8,FALSE))</f>
        <v/>
      </c>
      <c r="O821" s="55" t="str">
        <f>IF(VLOOKUP(ROW()-492,'Report 1 Detail (571 D)'!$A:$S,9,FALSE)="","",VLOOKUP(ROW()-492,'Report 1 Detail (571 D)'!$A:$S,9,FALSE))</f>
        <v/>
      </c>
      <c r="P821" s="55" t="str">
        <f>IF(VLOOKUP(ROW()-492,'Report 1 Detail (571 D)'!$A:$S,10,FALSE)="","",VLOOKUP(ROW()-492,'Report 1 Detail (571 D)'!$A:$S,10,FALSE))</f>
        <v/>
      </c>
      <c r="Q821" s="55" t="str">
        <f>IF(VLOOKUP(ROW()-492,'Report 1 Detail (571 D)'!$A:$S,11,FALSE)="","",VLOOKUP(ROW()-492,'Report 1 Detail (571 D)'!$A:$S,11,FALSE))</f>
        <v/>
      </c>
      <c r="R821" s="55" t="str">
        <f>IF(VLOOKUP(ROW()-492,'Report 1 Detail (571 D)'!$A:$S,12,FALSE)="","",VLOOKUP(ROW()-492,'Report 1 Detail (571 D)'!$A:$S,12,FALSE))</f>
        <v/>
      </c>
      <c r="S821" s="55" t="str">
        <f>IF(VLOOKUP(ROW()-492,'Report 1 Detail (571 D)'!$A:$S,13,FALSE)="","",VLOOKUP(ROW()-492,'Report 1 Detail (571 D)'!$A:$S,13,FALSE))</f>
        <v/>
      </c>
      <c r="T821" s="55" t="str">
        <f>IF(VLOOKUP(ROW()-492,'Report 1 Detail (571 D)'!$A:$S,14,FALSE)="","",VLOOKUP(ROW()-492,'Report 1 Detail (571 D)'!$A:$S,14,FALSE))</f>
        <v/>
      </c>
      <c r="U821" s="55" t="str">
        <f>IF(VLOOKUP(ROW()-492,'Report 1 Detail (571 D)'!$A:$S,15,FALSE)="","",VLOOKUP(ROW()-492,'Report 1 Detail (571 D)'!$A:$S,15,FALSE))</f>
        <v/>
      </c>
      <c r="V821" s="55" t="str">
        <f>IF(VLOOKUP(ROW()-492,'Report 1 Detail (571 D)'!$A:$S,16,FALSE)="","",VLOOKUP(ROW()-492,'Report 1 Detail (571 D)'!$A:$S,16,FALSE))</f>
        <v/>
      </c>
      <c r="W821" s="55" t="str">
        <f>IF(VLOOKUP(ROW()-492,'Report 1 Detail (571 D)'!$A:$S,17,FALSE)="","",VLOOKUP(ROW()-492,'Report 1 Detail (571 D)'!$A:$S,17,FALSE))</f>
        <v/>
      </c>
      <c r="X821" s="104" t="str">
        <f>IF(VLOOKUP(ROW()-492,'Report 1 Detail (571 D)'!$A:$S,18,FALSE)="","",VLOOKUP(ROW()-492,'Report 1 Detail (571 D)'!$A:$S,18,FALSE))</f>
        <v/>
      </c>
      <c r="Y821" s="55" t="str">
        <f>IF(VLOOKUP(ROW()-492,'Report 1 Detail (571 D)'!$A:$S,19,FALSE)="","",VLOOKUP(ROW()-492,'Report 1 Detail (571 D)'!$A:$S,19,FALSE))</f>
        <v/>
      </c>
      <c r="Z821" s="55" t="s">
        <v>81</v>
      </c>
    </row>
    <row r="822" spans="8:26" x14ac:dyDescent="0.25">
      <c r="H822" s="55" t="str">
        <f>IF(VLOOKUP(ROW()-492,'Report 1 Detail (571 D)'!$A:$S,2,FALSE)="","",VLOOKUP(ROW()-492,'Report 1 Detail (571 D)'!$A:$S,2,FALSE))</f>
        <v/>
      </c>
      <c r="I822" s="104" t="str">
        <f>IF(VLOOKUP(ROW()-492,'Report 1 Detail (571 D)'!$A:$S,3,FALSE)="","",VLOOKUP(ROW()-492,'Report 1 Detail (571 D)'!$A:$S,3,FALSE))</f>
        <v/>
      </c>
      <c r="J822" s="55" t="str">
        <f>IF(VLOOKUP(ROW()-492,'Report 1 Detail (571 D)'!$A:$S,4,FALSE)="","",VLOOKUP(ROW()-492,'Report 1 Detail (571 D)'!$A:$S,4,FALSE))</f>
        <v/>
      </c>
      <c r="K822" s="55" t="str">
        <f>IF(VLOOKUP(ROW()-492,'Report 1 Detail (571 D)'!$A:$S,5,FALSE)="","",VLOOKUP(ROW()-492,'Report 1 Detail (571 D)'!$A:$S,5,FALSE))</f>
        <v/>
      </c>
      <c r="L822" s="55" t="str">
        <f>IF(VLOOKUP(ROW()-492,'Report 1 Detail (571 D)'!$A:$S,6,FALSE)="","",VLOOKUP(ROW()-492,'Report 1 Detail (571 D)'!$A:$S,6,FALSE))</f>
        <v/>
      </c>
      <c r="M822" s="55" t="str">
        <f>IF(VLOOKUP(ROW()-492,'Report 1 Detail (571 D)'!$A:$S,7,FALSE)="","",VLOOKUP(ROW()-492,'Report 1 Detail (571 D)'!$A:$S,7,FALSE))</f>
        <v/>
      </c>
      <c r="N822" s="55" t="str">
        <f>IF(VLOOKUP(ROW()-492,'Report 1 Detail (571 D)'!$A:$S,8,FALSE)="","",VLOOKUP(ROW()-492,'Report 1 Detail (571 D)'!$A:$S,8,FALSE))</f>
        <v/>
      </c>
      <c r="O822" s="55" t="str">
        <f>IF(VLOOKUP(ROW()-492,'Report 1 Detail (571 D)'!$A:$S,9,FALSE)="","",VLOOKUP(ROW()-492,'Report 1 Detail (571 D)'!$A:$S,9,FALSE))</f>
        <v/>
      </c>
      <c r="P822" s="55" t="str">
        <f>IF(VLOOKUP(ROW()-492,'Report 1 Detail (571 D)'!$A:$S,10,FALSE)="","",VLOOKUP(ROW()-492,'Report 1 Detail (571 D)'!$A:$S,10,FALSE))</f>
        <v/>
      </c>
      <c r="Q822" s="55" t="str">
        <f>IF(VLOOKUP(ROW()-492,'Report 1 Detail (571 D)'!$A:$S,11,FALSE)="","",VLOOKUP(ROW()-492,'Report 1 Detail (571 D)'!$A:$S,11,FALSE))</f>
        <v/>
      </c>
      <c r="R822" s="55" t="str">
        <f>IF(VLOOKUP(ROW()-492,'Report 1 Detail (571 D)'!$A:$S,12,FALSE)="","",VLOOKUP(ROW()-492,'Report 1 Detail (571 D)'!$A:$S,12,FALSE))</f>
        <v/>
      </c>
      <c r="S822" s="55" t="str">
        <f>IF(VLOOKUP(ROW()-492,'Report 1 Detail (571 D)'!$A:$S,13,FALSE)="","",VLOOKUP(ROW()-492,'Report 1 Detail (571 D)'!$A:$S,13,FALSE))</f>
        <v/>
      </c>
      <c r="T822" s="55" t="str">
        <f>IF(VLOOKUP(ROW()-492,'Report 1 Detail (571 D)'!$A:$S,14,FALSE)="","",VLOOKUP(ROW()-492,'Report 1 Detail (571 D)'!$A:$S,14,FALSE))</f>
        <v/>
      </c>
      <c r="U822" s="55" t="str">
        <f>IF(VLOOKUP(ROW()-492,'Report 1 Detail (571 D)'!$A:$S,15,FALSE)="","",VLOOKUP(ROW()-492,'Report 1 Detail (571 D)'!$A:$S,15,FALSE))</f>
        <v/>
      </c>
      <c r="V822" s="55" t="str">
        <f>IF(VLOOKUP(ROW()-492,'Report 1 Detail (571 D)'!$A:$S,16,FALSE)="","",VLOOKUP(ROW()-492,'Report 1 Detail (571 D)'!$A:$S,16,FALSE))</f>
        <v/>
      </c>
      <c r="W822" s="55" t="str">
        <f>IF(VLOOKUP(ROW()-492,'Report 1 Detail (571 D)'!$A:$S,17,FALSE)="","",VLOOKUP(ROW()-492,'Report 1 Detail (571 D)'!$A:$S,17,FALSE))</f>
        <v/>
      </c>
      <c r="X822" s="104" t="str">
        <f>IF(VLOOKUP(ROW()-492,'Report 1 Detail (571 D)'!$A:$S,18,FALSE)="","",VLOOKUP(ROW()-492,'Report 1 Detail (571 D)'!$A:$S,18,FALSE))</f>
        <v/>
      </c>
      <c r="Y822" s="55" t="str">
        <f>IF(VLOOKUP(ROW()-492,'Report 1 Detail (571 D)'!$A:$S,19,FALSE)="","",VLOOKUP(ROW()-492,'Report 1 Detail (571 D)'!$A:$S,19,FALSE))</f>
        <v/>
      </c>
      <c r="Z822" s="55" t="s">
        <v>81</v>
      </c>
    </row>
    <row r="823" spans="8:26" x14ac:dyDescent="0.25">
      <c r="H823" s="55" t="str">
        <f>IF(VLOOKUP(ROW()-492,'Report 1 Detail (571 D)'!$A:$S,2,FALSE)="","",VLOOKUP(ROW()-492,'Report 1 Detail (571 D)'!$A:$S,2,FALSE))</f>
        <v/>
      </c>
      <c r="I823" s="104" t="str">
        <f>IF(VLOOKUP(ROW()-492,'Report 1 Detail (571 D)'!$A:$S,3,FALSE)="","",VLOOKUP(ROW()-492,'Report 1 Detail (571 D)'!$A:$S,3,FALSE))</f>
        <v/>
      </c>
      <c r="J823" s="55" t="str">
        <f>IF(VLOOKUP(ROW()-492,'Report 1 Detail (571 D)'!$A:$S,4,FALSE)="","",VLOOKUP(ROW()-492,'Report 1 Detail (571 D)'!$A:$S,4,FALSE))</f>
        <v/>
      </c>
      <c r="K823" s="55" t="str">
        <f>IF(VLOOKUP(ROW()-492,'Report 1 Detail (571 D)'!$A:$S,5,FALSE)="","",VLOOKUP(ROW()-492,'Report 1 Detail (571 D)'!$A:$S,5,FALSE))</f>
        <v/>
      </c>
      <c r="L823" s="55" t="str">
        <f>IF(VLOOKUP(ROW()-492,'Report 1 Detail (571 D)'!$A:$S,6,FALSE)="","",VLOOKUP(ROW()-492,'Report 1 Detail (571 D)'!$A:$S,6,FALSE))</f>
        <v/>
      </c>
      <c r="M823" s="55" t="str">
        <f>IF(VLOOKUP(ROW()-492,'Report 1 Detail (571 D)'!$A:$S,7,FALSE)="","",VLOOKUP(ROW()-492,'Report 1 Detail (571 D)'!$A:$S,7,FALSE))</f>
        <v/>
      </c>
      <c r="N823" s="55" t="str">
        <f>IF(VLOOKUP(ROW()-492,'Report 1 Detail (571 D)'!$A:$S,8,FALSE)="","",VLOOKUP(ROW()-492,'Report 1 Detail (571 D)'!$A:$S,8,FALSE))</f>
        <v/>
      </c>
      <c r="O823" s="55" t="str">
        <f>IF(VLOOKUP(ROW()-492,'Report 1 Detail (571 D)'!$A:$S,9,FALSE)="","",VLOOKUP(ROW()-492,'Report 1 Detail (571 D)'!$A:$S,9,FALSE))</f>
        <v/>
      </c>
      <c r="P823" s="55" t="str">
        <f>IF(VLOOKUP(ROW()-492,'Report 1 Detail (571 D)'!$A:$S,10,FALSE)="","",VLOOKUP(ROW()-492,'Report 1 Detail (571 D)'!$A:$S,10,FALSE))</f>
        <v/>
      </c>
      <c r="Q823" s="55" t="str">
        <f>IF(VLOOKUP(ROW()-492,'Report 1 Detail (571 D)'!$A:$S,11,FALSE)="","",VLOOKUP(ROW()-492,'Report 1 Detail (571 D)'!$A:$S,11,FALSE))</f>
        <v/>
      </c>
      <c r="R823" s="55" t="str">
        <f>IF(VLOOKUP(ROW()-492,'Report 1 Detail (571 D)'!$A:$S,12,FALSE)="","",VLOOKUP(ROW()-492,'Report 1 Detail (571 D)'!$A:$S,12,FALSE))</f>
        <v/>
      </c>
      <c r="S823" s="55" t="str">
        <f>IF(VLOOKUP(ROW()-492,'Report 1 Detail (571 D)'!$A:$S,13,FALSE)="","",VLOOKUP(ROW()-492,'Report 1 Detail (571 D)'!$A:$S,13,FALSE))</f>
        <v/>
      </c>
      <c r="T823" s="55" t="str">
        <f>IF(VLOOKUP(ROW()-492,'Report 1 Detail (571 D)'!$A:$S,14,FALSE)="","",VLOOKUP(ROW()-492,'Report 1 Detail (571 D)'!$A:$S,14,FALSE))</f>
        <v/>
      </c>
      <c r="U823" s="55" t="str">
        <f>IF(VLOOKUP(ROW()-492,'Report 1 Detail (571 D)'!$A:$S,15,FALSE)="","",VLOOKUP(ROW()-492,'Report 1 Detail (571 D)'!$A:$S,15,FALSE))</f>
        <v/>
      </c>
      <c r="V823" s="55" t="str">
        <f>IF(VLOOKUP(ROW()-492,'Report 1 Detail (571 D)'!$A:$S,16,FALSE)="","",VLOOKUP(ROW()-492,'Report 1 Detail (571 D)'!$A:$S,16,FALSE))</f>
        <v/>
      </c>
      <c r="W823" s="55" t="str">
        <f>IF(VLOOKUP(ROW()-492,'Report 1 Detail (571 D)'!$A:$S,17,FALSE)="","",VLOOKUP(ROW()-492,'Report 1 Detail (571 D)'!$A:$S,17,FALSE))</f>
        <v/>
      </c>
      <c r="X823" s="104" t="str">
        <f>IF(VLOOKUP(ROW()-492,'Report 1 Detail (571 D)'!$A:$S,18,FALSE)="","",VLOOKUP(ROW()-492,'Report 1 Detail (571 D)'!$A:$S,18,FALSE))</f>
        <v/>
      </c>
      <c r="Y823" s="55" t="str">
        <f>IF(VLOOKUP(ROW()-492,'Report 1 Detail (571 D)'!$A:$S,19,FALSE)="","",VLOOKUP(ROW()-492,'Report 1 Detail (571 D)'!$A:$S,19,FALSE))</f>
        <v/>
      </c>
      <c r="Z823" s="55" t="s">
        <v>81</v>
      </c>
    </row>
    <row r="824" spans="8:26" x14ac:dyDescent="0.25">
      <c r="H824" s="55" t="str">
        <f>IF(VLOOKUP(ROW()-492,'Report 1 Detail (571 D)'!$A:$S,2,FALSE)="","",VLOOKUP(ROW()-492,'Report 1 Detail (571 D)'!$A:$S,2,FALSE))</f>
        <v/>
      </c>
      <c r="I824" s="104" t="str">
        <f>IF(VLOOKUP(ROW()-492,'Report 1 Detail (571 D)'!$A:$S,3,FALSE)="","",VLOOKUP(ROW()-492,'Report 1 Detail (571 D)'!$A:$S,3,FALSE))</f>
        <v/>
      </c>
      <c r="J824" s="55" t="str">
        <f>IF(VLOOKUP(ROW()-492,'Report 1 Detail (571 D)'!$A:$S,4,FALSE)="","",VLOOKUP(ROW()-492,'Report 1 Detail (571 D)'!$A:$S,4,FALSE))</f>
        <v/>
      </c>
      <c r="K824" s="55" t="str">
        <f>IF(VLOOKUP(ROW()-492,'Report 1 Detail (571 D)'!$A:$S,5,FALSE)="","",VLOOKUP(ROW()-492,'Report 1 Detail (571 D)'!$A:$S,5,FALSE))</f>
        <v/>
      </c>
      <c r="L824" s="55" t="str">
        <f>IF(VLOOKUP(ROW()-492,'Report 1 Detail (571 D)'!$A:$S,6,FALSE)="","",VLOOKUP(ROW()-492,'Report 1 Detail (571 D)'!$A:$S,6,FALSE))</f>
        <v/>
      </c>
      <c r="M824" s="55" t="str">
        <f>IF(VLOOKUP(ROW()-492,'Report 1 Detail (571 D)'!$A:$S,7,FALSE)="","",VLOOKUP(ROW()-492,'Report 1 Detail (571 D)'!$A:$S,7,FALSE))</f>
        <v/>
      </c>
      <c r="N824" s="55" t="str">
        <f>IF(VLOOKUP(ROW()-492,'Report 1 Detail (571 D)'!$A:$S,8,FALSE)="","",VLOOKUP(ROW()-492,'Report 1 Detail (571 D)'!$A:$S,8,FALSE))</f>
        <v/>
      </c>
      <c r="O824" s="55" t="str">
        <f>IF(VLOOKUP(ROW()-492,'Report 1 Detail (571 D)'!$A:$S,9,FALSE)="","",VLOOKUP(ROW()-492,'Report 1 Detail (571 D)'!$A:$S,9,FALSE))</f>
        <v/>
      </c>
      <c r="P824" s="55" t="str">
        <f>IF(VLOOKUP(ROW()-492,'Report 1 Detail (571 D)'!$A:$S,10,FALSE)="","",VLOOKUP(ROW()-492,'Report 1 Detail (571 D)'!$A:$S,10,FALSE))</f>
        <v/>
      </c>
      <c r="Q824" s="55" t="str">
        <f>IF(VLOOKUP(ROW()-492,'Report 1 Detail (571 D)'!$A:$S,11,FALSE)="","",VLOOKUP(ROW()-492,'Report 1 Detail (571 D)'!$A:$S,11,FALSE))</f>
        <v/>
      </c>
      <c r="R824" s="55" t="str">
        <f>IF(VLOOKUP(ROW()-492,'Report 1 Detail (571 D)'!$A:$S,12,FALSE)="","",VLOOKUP(ROW()-492,'Report 1 Detail (571 D)'!$A:$S,12,FALSE))</f>
        <v/>
      </c>
      <c r="S824" s="55" t="str">
        <f>IF(VLOOKUP(ROW()-492,'Report 1 Detail (571 D)'!$A:$S,13,FALSE)="","",VLOOKUP(ROW()-492,'Report 1 Detail (571 D)'!$A:$S,13,FALSE))</f>
        <v/>
      </c>
      <c r="T824" s="55" t="str">
        <f>IF(VLOOKUP(ROW()-492,'Report 1 Detail (571 D)'!$A:$S,14,FALSE)="","",VLOOKUP(ROW()-492,'Report 1 Detail (571 D)'!$A:$S,14,FALSE))</f>
        <v/>
      </c>
      <c r="U824" s="55" t="str">
        <f>IF(VLOOKUP(ROW()-492,'Report 1 Detail (571 D)'!$A:$S,15,FALSE)="","",VLOOKUP(ROW()-492,'Report 1 Detail (571 D)'!$A:$S,15,FALSE))</f>
        <v/>
      </c>
      <c r="V824" s="55" t="str">
        <f>IF(VLOOKUP(ROW()-492,'Report 1 Detail (571 D)'!$A:$S,16,FALSE)="","",VLOOKUP(ROW()-492,'Report 1 Detail (571 D)'!$A:$S,16,FALSE))</f>
        <v/>
      </c>
      <c r="W824" s="55" t="str">
        <f>IF(VLOOKUP(ROW()-492,'Report 1 Detail (571 D)'!$A:$S,17,FALSE)="","",VLOOKUP(ROW()-492,'Report 1 Detail (571 D)'!$A:$S,17,FALSE))</f>
        <v/>
      </c>
      <c r="X824" s="104" t="str">
        <f>IF(VLOOKUP(ROW()-492,'Report 1 Detail (571 D)'!$A:$S,18,FALSE)="","",VLOOKUP(ROW()-492,'Report 1 Detail (571 D)'!$A:$S,18,FALSE))</f>
        <v/>
      </c>
      <c r="Y824" s="55" t="str">
        <f>IF(VLOOKUP(ROW()-492,'Report 1 Detail (571 D)'!$A:$S,19,FALSE)="","",VLOOKUP(ROW()-492,'Report 1 Detail (571 D)'!$A:$S,19,FALSE))</f>
        <v/>
      </c>
      <c r="Z824" s="55" t="s">
        <v>81</v>
      </c>
    </row>
    <row r="825" spans="8:26" x14ac:dyDescent="0.25">
      <c r="H825" s="55" t="str">
        <f>IF(VLOOKUP(ROW()-492,'Report 1 Detail (571 D)'!$A:$S,2,FALSE)="","",VLOOKUP(ROW()-492,'Report 1 Detail (571 D)'!$A:$S,2,FALSE))</f>
        <v/>
      </c>
      <c r="I825" s="104" t="str">
        <f>IF(VLOOKUP(ROW()-492,'Report 1 Detail (571 D)'!$A:$S,3,FALSE)="","",VLOOKUP(ROW()-492,'Report 1 Detail (571 D)'!$A:$S,3,FALSE))</f>
        <v/>
      </c>
      <c r="J825" s="55" t="str">
        <f>IF(VLOOKUP(ROW()-492,'Report 1 Detail (571 D)'!$A:$S,4,FALSE)="","",VLOOKUP(ROW()-492,'Report 1 Detail (571 D)'!$A:$S,4,FALSE))</f>
        <v/>
      </c>
      <c r="K825" s="55" t="str">
        <f>IF(VLOOKUP(ROW()-492,'Report 1 Detail (571 D)'!$A:$S,5,FALSE)="","",VLOOKUP(ROW()-492,'Report 1 Detail (571 D)'!$A:$S,5,FALSE))</f>
        <v/>
      </c>
      <c r="L825" s="55" t="str">
        <f>IF(VLOOKUP(ROW()-492,'Report 1 Detail (571 D)'!$A:$S,6,FALSE)="","",VLOOKUP(ROW()-492,'Report 1 Detail (571 D)'!$A:$S,6,FALSE))</f>
        <v/>
      </c>
      <c r="M825" s="55" t="str">
        <f>IF(VLOOKUP(ROW()-492,'Report 1 Detail (571 D)'!$A:$S,7,FALSE)="","",VLOOKUP(ROW()-492,'Report 1 Detail (571 D)'!$A:$S,7,FALSE))</f>
        <v/>
      </c>
      <c r="N825" s="55" t="str">
        <f>IF(VLOOKUP(ROW()-492,'Report 1 Detail (571 D)'!$A:$S,8,FALSE)="","",VLOOKUP(ROW()-492,'Report 1 Detail (571 D)'!$A:$S,8,FALSE))</f>
        <v/>
      </c>
      <c r="O825" s="55" t="str">
        <f>IF(VLOOKUP(ROW()-492,'Report 1 Detail (571 D)'!$A:$S,9,FALSE)="","",VLOOKUP(ROW()-492,'Report 1 Detail (571 D)'!$A:$S,9,FALSE))</f>
        <v/>
      </c>
      <c r="P825" s="55" t="str">
        <f>IF(VLOOKUP(ROW()-492,'Report 1 Detail (571 D)'!$A:$S,10,FALSE)="","",VLOOKUP(ROW()-492,'Report 1 Detail (571 D)'!$A:$S,10,FALSE))</f>
        <v/>
      </c>
      <c r="Q825" s="55" t="str">
        <f>IF(VLOOKUP(ROW()-492,'Report 1 Detail (571 D)'!$A:$S,11,FALSE)="","",VLOOKUP(ROW()-492,'Report 1 Detail (571 D)'!$A:$S,11,FALSE))</f>
        <v/>
      </c>
      <c r="R825" s="55" t="str">
        <f>IF(VLOOKUP(ROW()-492,'Report 1 Detail (571 D)'!$A:$S,12,FALSE)="","",VLOOKUP(ROW()-492,'Report 1 Detail (571 D)'!$A:$S,12,FALSE))</f>
        <v/>
      </c>
      <c r="S825" s="55" t="str">
        <f>IF(VLOOKUP(ROW()-492,'Report 1 Detail (571 D)'!$A:$S,13,FALSE)="","",VLOOKUP(ROW()-492,'Report 1 Detail (571 D)'!$A:$S,13,FALSE))</f>
        <v/>
      </c>
      <c r="T825" s="55" t="str">
        <f>IF(VLOOKUP(ROW()-492,'Report 1 Detail (571 D)'!$A:$S,14,FALSE)="","",VLOOKUP(ROW()-492,'Report 1 Detail (571 D)'!$A:$S,14,FALSE))</f>
        <v/>
      </c>
      <c r="U825" s="55" t="str">
        <f>IF(VLOOKUP(ROW()-492,'Report 1 Detail (571 D)'!$A:$S,15,FALSE)="","",VLOOKUP(ROW()-492,'Report 1 Detail (571 D)'!$A:$S,15,FALSE))</f>
        <v/>
      </c>
      <c r="V825" s="55" t="str">
        <f>IF(VLOOKUP(ROW()-492,'Report 1 Detail (571 D)'!$A:$S,16,FALSE)="","",VLOOKUP(ROW()-492,'Report 1 Detail (571 D)'!$A:$S,16,FALSE))</f>
        <v/>
      </c>
      <c r="W825" s="55" t="str">
        <f>IF(VLOOKUP(ROW()-492,'Report 1 Detail (571 D)'!$A:$S,17,FALSE)="","",VLOOKUP(ROW()-492,'Report 1 Detail (571 D)'!$A:$S,17,FALSE))</f>
        <v/>
      </c>
      <c r="X825" s="104" t="str">
        <f>IF(VLOOKUP(ROW()-492,'Report 1 Detail (571 D)'!$A:$S,18,FALSE)="","",VLOOKUP(ROW()-492,'Report 1 Detail (571 D)'!$A:$S,18,FALSE))</f>
        <v/>
      </c>
      <c r="Y825" s="55" t="str">
        <f>IF(VLOOKUP(ROW()-492,'Report 1 Detail (571 D)'!$A:$S,19,FALSE)="","",VLOOKUP(ROW()-492,'Report 1 Detail (571 D)'!$A:$S,19,FALSE))</f>
        <v/>
      </c>
      <c r="Z825" s="55" t="s">
        <v>81</v>
      </c>
    </row>
    <row r="826" spans="8:26" x14ac:dyDescent="0.25">
      <c r="H826" s="55" t="str">
        <f>IF(VLOOKUP(ROW()-492,'Report 1 Detail (571 D)'!$A:$S,2,FALSE)="","",VLOOKUP(ROW()-492,'Report 1 Detail (571 D)'!$A:$S,2,FALSE))</f>
        <v/>
      </c>
      <c r="I826" s="104" t="str">
        <f>IF(VLOOKUP(ROW()-492,'Report 1 Detail (571 D)'!$A:$S,3,FALSE)="","",VLOOKUP(ROW()-492,'Report 1 Detail (571 D)'!$A:$S,3,FALSE))</f>
        <v/>
      </c>
      <c r="J826" s="55" t="str">
        <f>IF(VLOOKUP(ROW()-492,'Report 1 Detail (571 D)'!$A:$S,4,FALSE)="","",VLOOKUP(ROW()-492,'Report 1 Detail (571 D)'!$A:$S,4,FALSE))</f>
        <v/>
      </c>
      <c r="K826" s="55" t="str">
        <f>IF(VLOOKUP(ROW()-492,'Report 1 Detail (571 D)'!$A:$S,5,FALSE)="","",VLOOKUP(ROW()-492,'Report 1 Detail (571 D)'!$A:$S,5,FALSE))</f>
        <v/>
      </c>
      <c r="L826" s="55" t="str">
        <f>IF(VLOOKUP(ROW()-492,'Report 1 Detail (571 D)'!$A:$S,6,FALSE)="","",VLOOKUP(ROW()-492,'Report 1 Detail (571 D)'!$A:$S,6,FALSE))</f>
        <v/>
      </c>
      <c r="M826" s="55" t="str">
        <f>IF(VLOOKUP(ROW()-492,'Report 1 Detail (571 D)'!$A:$S,7,FALSE)="","",VLOOKUP(ROW()-492,'Report 1 Detail (571 D)'!$A:$S,7,FALSE))</f>
        <v/>
      </c>
      <c r="N826" s="55" t="str">
        <f>IF(VLOOKUP(ROW()-492,'Report 1 Detail (571 D)'!$A:$S,8,FALSE)="","",VLOOKUP(ROW()-492,'Report 1 Detail (571 D)'!$A:$S,8,FALSE))</f>
        <v/>
      </c>
      <c r="O826" s="55" t="str">
        <f>IF(VLOOKUP(ROW()-492,'Report 1 Detail (571 D)'!$A:$S,9,FALSE)="","",VLOOKUP(ROW()-492,'Report 1 Detail (571 D)'!$A:$S,9,FALSE))</f>
        <v/>
      </c>
      <c r="P826" s="55" t="str">
        <f>IF(VLOOKUP(ROW()-492,'Report 1 Detail (571 D)'!$A:$S,10,FALSE)="","",VLOOKUP(ROW()-492,'Report 1 Detail (571 D)'!$A:$S,10,FALSE))</f>
        <v/>
      </c>
      <c r="Q826" s="55" t="str">
        <f>IF(VLOOKUP(ROW()-492,'Report 1 Detail (571 D)'!$A:$S,11,FALSE)="","",VLOOKUP(ROW()-492,'Report 1 Detail (571 D)'!$A:$S,11,FALSE))</f>
        <v/>
      </c>
      <c r="R826" s="55" t="str">
        <f>IF(VLOOKUP(ROW()-492,'Report 1 Detail (571 D)'!$A:$S,12,FALSE)="","",VLOOKUP(ROW()-492,'Report 1 Detail (571 D)'!$A:$S,12,FALSE))</f>
        <v/>
      </c>
      <c r="S826" s="55" t="str">
        <f>IF(VLOOKUP(ROW()-492,'Report 1 Detail (571 D)'!$A:$S,13,FALSE)="","",VLOOKUP(ROW()-492,'Report 1 Detail (571 D)'!$A:$S,13,FALSE))</f>
        <v/>
      </c>
      <c r="T826" s="55" t="str">
        <f>IF(VLOOKUP(ROW()-492,'Report 1 Detail (571 D)'!$A:$S,14,FALSE)="","",VLOOKUP(ROW()-492,'Report 1 Detail (571 D)'!$A:$S,14,FALSE))</f>
        <v/>
      </c>
      <c r="U826" s="55" t="str">
        <f>IF(VLOOKUP(ROW()-492,'Report 1 Detail (571 D)'!$A:$S,15,FALSE)="","",VLOOKUP(ROW()-492,'Report 1 Detail (571 D)'!$A:$S,15,FALSE))</f>
        <v/>
      </c>
      <c r="V826" s="55" t="str">
        <f>IF(VLOOKUP(ROW()-492,'Report 1 Detail (571 D)'!$A:$S,16,FALSE)="","",VLOOKUP(ROW()-492,'Report 1 Detail (571 D)'!$A:$S,16,FALSE))</f>
        <v/>
      </c>
      <c r="W826" s="55" t="str">
        <f>IF(VLOOKUP(ROW()-492,'Report 1 Detail (571 D)'!$A:$S,17,FALSE)="","",VLOOKUP(ROW()-492,'Report 1 Detail (571 D)'!$A:$S,17,FALSE))</f>
        <v/>
      </c>
      <c r="X826" s="104" t="str">
        <f>IF(VLOOKUP(ROW()-492,'Report 1 Detail (571 D)'!$A:$S,18,FALSE)="","",VLOOKUP(ROW()-492,'Report 1 Detail (571 D)'!$A:$S,18,FALSE))</f>
        <v/>
      </c>
      <c r="Y826" s="55" t="str">
        <f>IF(VLOOKUP(ROW()-492,'Report 1 Detail (571 D)'!$A:$S,19,FALSE)="","",VLOOKUP(ROW()-492,'Report 1 Detail (571 D)'!$A:$S,19,FALSE))</f>
        <v/>
      </c>
      <c r="Z826" s="55" t="s">
        <v>81</v>
      </c>
    </row>
    <row r="827" spans="8:26" x14ac:dyDescent="0.25">
      <c r="H827" s="55" t="str">
        <f>IF(VLOOKUP(ROW()-492,'Report 1 Detail (571 D)'!$A:$S,2,FALSE)="","",VLOOKUP(ROW()-492,'Report 1 Detail (571 D)'!$A:$S,2,FALSE))</f>
        <v/>
      </c>
      <c r="I827" s="104" t="str">
        <f>IF(VLOOKUP(ROW()-492,'Report 1 Detail (571 D)'!$A:$S,3,FALSE)="","",VLOOKUP(ROW()-492,'Report 1 Detail (571 D)'!$A:$S,3,FALSE))</f>
        <v/>
      </c>
      <c r="J827" s="55" t="str">
        <f>IF(VLOOKUP(ROW()-492,'Report 1 Detail (571 D)'!$A:$S,4,FALSE)="","",VLOOKUP(ROW()-492,'Report 1 Detail (571 D)'!$A:$S,4,FALSE))</f>
        <v/>
      </c>
      <c r="K827" s="55" t="str">
        <f>IF(VLOOKUP(ROW()-492,'Report 1 Detail (571 D)'!$A:$S,5,FALSE)="","",VLOOKUP(ROW()-492,'Report 1 Detail (571 D)'!$A:$S,5,FALSE))</f>
        <v/>
      </c>
      <c r="L827" s="55" t="str">
        <f>IF(VLOOKUP(ROW()-492,'Report 1 Detail (571 D)'!$A:$S,6,FALSE)="","",VLOOKUP(ROW()-492,'Report 1 Detail (571 D)'!$A:$S,6,FALSE))</f>
        <v/>
      </c>
      <c r="M827" s="55" t="str">
        <f>IF(VLOOKUP(ROW()-492,'Report 1 Detail (571 D)'!$A:$S,7,FALSE)="","",VLOOKUP(ROW()-492,'Report 1 Detail (571 D)'!$A:$S,7,FALSE))</f>
        <v/>
      </c>
      <c r="N827" s="55" t="str">
        <f>IF(VLOOKUP(ROW()-492,'Report 1 Detail (571 D)'!$A:$S,8,FALSE)="","",VLOOKUP(ROW()-492,'Report 1 Detail (571 D)'!$A:$S,8,FALSE))</f>
        <v/>
      </c>
      <c r="O827" s="55" t="str">
        <f>IF(VLOOKUP(ROW()-492,'Report 1 Detail (571 D)'!$A:$S,9,FALSE)="","",VLOOKUP(ROW()-492,'Report 1 Detail (571 D)'!$A:$S,9,FALSE))</f>
        <v/>
      </c>
      <c r="P827" s="55" t="str">
        <f>IF(VLOOKUP(ROW()-492,'Report 1 Detail (571 D)'!$A:$S,10,FALSE)="","",VLOOKUP(ROW()-492,'Report 1 Detail (571 D)'!$A:$S,10,FALSE))</f>
        <v/>
      </c>
      <c r="Q827" s="55" t="str">
        <f>IF(VLOOKUP(ROW()-492,'Report 1 Detail (571 D)'!$A:$S,11,FALSE)="","",VLOOKUP(ROW()-492,'Report 1 Detail (571 D)'!$A:$S,11,FALSE))</f>
        <v/>
      </c>
      <c r="R827" s="55" t="str">
        <f>IF(VLOOKUP(ROW()-492,'Report 1 Detail (571 D)'!$A:$S,12,FALSE)="","",VLOOKUP(ROW()-492,'Report 1 Detail (571 D)'!$A:$S,12,FALSE))</f>
        <v/>
      </c>
      <c r="S827" s="55" t="str">
        <f>IF(VLOOKUP(ROW()-492,'Report 1 Detail (571 D)'!$A:$S,13,FALSE)="","",VLOOKUP(ROW()-492,'Report 1 Detail (571 D)'!$A:$S,13,FALSE))</f>
        <v/>
      </c>
      <c r="T827" s="55" t="str">
        <f>IF(VLOOKUP(ROW()-492,'Report 1 Detail (571 D)'!$A:$S,14,FALSE)="","",VLOOKUP(ROW()-492,'Report 1 Detail (571 D)'!$A:$S,14,FALSE))</f>
        <v/>
      </c>
      <c r="U827" s="55" t="str">
        <f>IF(VLOOKUP(ROW()-492,'Report 1 Detail (571 D)'!$A:$S,15,FALSE)="","",VLOOKUP(ROW()-492,'Report 1 Detail (571 D)'!$A:$S,15,FALSE))</f>
        <v/>
      </c>
      <c r="V827" s="55" t="str">
        <f>IF(VLOOKUP(ROW()-492,'Report 1 Detail (571 D)'!$A:$S,16,FALSE)="","",VLOOKUP(ROW()-492,'Report 1 Detail (571 D)'!$A:$S,16,FALSE))</f>
        <v/>
      </c>
      <c r="W827" s="55" t="str">
        <f>IF(VLOOKUP(ROW()-492,'Report 1 Detail (571 D)'!$A:$S,17,FALSE)="","",VLOOKUP(ROW()-492,'Report 1 Detail (571 D)'!$A:$S,17,FALSE))</f>
        <v/>
      </c>
      <c r="X827" s="104" t="str">
        <f>IF(VLOOKUP(ROW()-492,'Report 1 Detail (571 D)'!$A:$S,18,FALSE)="","",VLOOKUP(ROW()-492,'Report 1 Detail (571 D)'!$A:$S,18,FALSE))</f>
        <v/>
      </c>
      <c r="Y827" s="55" t="str">
        <f>IF(VLOOKUP(ROW()-492,'Report 1 Detail (571 D)'!$A:$S,19,FALSE)="","",VLOOKUP(ROW()-492,'Report 1 Detail (571 D)'!$A:$S,19,FALSE))</f>
        <v/>
      </c>
      <c r="Z827" s="55" t="s">
        <v>81</v>
      </c>
    </row>
    <row r="828" spans="8:26" x14ac:dyDescent="0.25">
      <c r="H828" s="55" t="str">
        <f>IF(VLOOKUP(ROW()-492,'Report 1 Detail (571 D)'!$A:$S,2,FALSE)="","",VLOOKUP(ROW()-492,'Report 1 Detail (571 D)'!$A:$S,2,FALSE))</f>
        <v/>
      </c>
      <c r="I828" s="104" t="str">
        <f>IF(VLOOKUP(ROW()-492,'Report 1 Detail (571 D)'!$A:$S,3,FALSE)="","",VLOOKUP(ROW()-492,'Report 1 Detail (571 D)'!$A:$S,3,FALSE))</f>
        <v/>
      </c>
      <c r="J828" s="55" t="str">
        <f>IF(VLOOKUP(ROW()-492,'Report 1 Detail (571 D)'!$A:$S,4,FALSE)="","",VLOOKUP(ROW()-492,'Report 1 Detail (571 D)'!$A:$S,4,FALSE))</f>
        <v/>
      </c>
      <c r="K828" s="55" t="str">
        <f>IF(VLOOKUP(ROW()-492,'Report 1 Detail (571 D)'!$A:$S,5,FALSE)="","",VLOOKUP(ROW()-492,'Report 1 Detail (571 D)'!$A:$S,5,FALSE))</f>
        <v/>
      </c>
      <c r="L828" s="55" t="str">
        <f>IF(VLOOKUP(ROW()-492,'Report 1 Detail (571 D)'!$A:$S,6,FALSE)="","",VLOOKUP(ROW()-492,'Report 1 Detail (571 D)'!$A:$S,6,FALSE))</f>
        <v/>
      </c>
      <c r="M828" s="55" t="str">
        <f>IF(VLOOKUP(ROW()-492,'Report 1 Detail (571 D)'!$A:$S,7,FALSE)="","",VLOOKUP(ROW()-492,'Report 1 Detail (571 D)'!$A:$S,7,FALSE))</f>
        <v/>
      </c>
      <c r="N828" s="55" t="str">
        <f>IF(VLOOKUP(ROW()-492,'Report 1 Detail (571 D)'!$A:$S,8,FALSE)="","",VLOOKUP(ROW()-492,'Report 1 Detail (571 D)'!$A:$S,8,FALSE))</f>
        <v/>
      </c>
      <c r="O828" s="55" t="str">
        <f>IF(VLOOKUP(ROW()-492,'Report 1 Detail (571 D)'!$A:$S,9,FALSE)="","",VLOOKUP(ROW()-492,'Report 1 Detail (571 D)'!$A:$S,9,FALSE))</f>
        <v/>
      </c>
      <c r="P828" s="55" t="str">
        <f>IF(VLOOKUP(ROW()-492,'Report 1 Detail (571 D)'!$A:$S,10,FALSE)="","",VLOOKUP(ROW()-492,'Report 1 Detail (571 D)'!$A:$S,10,FALSE))</f>
        <v/>
      </c>
      <c r="Q828" s="55" t="str">
        <f>IF(VLOOKUP(ROW()-492,'Report 1 Detail (571 D)'!$A:$S,11,FALSE)="","",VLOOKUP(ROW()-492,'Report 1 Detail (571 D)'!$A:$S,11,FALSE))</f>
        <v/>
      </c>
      <c r="R828" s="55" t="str">
        <f>IF(VLOOKUP(ROW()-492,'Report 1 Detail (571 D)'!$A:$S,12,FALSE)="","",VLOOKUP(ROW()-492,'Report 1 Detail (571 D)'!$A:$S,12,FALSE))</f>
        <v/>
      </c>
      <c r="S828" s="55" t="str">
        <f>IF(VLOOKUP(ROW()-492,'Report 1 Detail (571 D)'!$A:$S,13,FALSE)="","",VLOOKUP(ROW()-492,'Report 1 Detail (571 D)'!$A:$S,13,FALSE))</f>
        <v/>
      </c>
      <c r="T828" s="55" t="str">
        <f>IF(VLOOKUP(ROW()-492,'Report 1 Detail (571 D)'!$A:$S,14,FALSE)="","",VLOOKUP(ROW()-492,'Report 1 Detail (571 D)'!$A:$S,14,FALSE))</f>
        <v/>
      </c>
      <c r="U828" s="55" t="str">
        <f>IF(VLOOKUP(ROW()-492,'Report 1 Detail (571 D)'!$A:$S,15,FALSE)="","",VLOOKUP(ROW()-492,'Report 1 Detail (571 D)'!$A:$S,15,FALSE))</f>
        <v/>
      </c>
      <c r="V828" s="55" t="str">
        <f>IF(VLOOKUP(ROW()-492,'Report 1 Detail (571 D)'!$A:$S,16,FALSE)="","",VLOOKUP(ROW()-492,'Report 1 Detail (571 D)'!$A:$S,16,FALSE))</f>
        <v/>
      </c>
      <c r="W828" s="55" t="str">
        <f>IF(VLOOKUP(ROW()-492,'Report 1 Detail (571 D)'!$A:$S,17,FALSE)="","",VLOOKUP(ROW()-492,'Report 1 Detail (571 D)'!$A:$S,17,FALSE))</f>
        <v/>
      </c>
      <c r="X828" s="104" t="str">
        <f>IF(VLOOKUP(ROW()-492,'Report 1 Detail (571 D)'!$A:$S,18,FALSE)="","",VLOOKUP(ROW()-492,'Report 1 Detail (571 D)'!$A:$S,18,FALSE))</f>
        <v/>
      </c>
      <c r="Y828" s="55" t="str">
        <f>IF(VLOOKUP(ROW()-492,'Report 1 Detail (571 D)'!$A:$S,19,FALSE)="","",VLOOKUP(ROW()-492,'Report 1 Detail (571 D)'!$A:$S,19,FALSE))</f>
        <v/>
      </c>
      <c r="Z828" s="55" t="s">
        <v>81</v>
      </c>
    </row>
    <row r="829" spans="8:26" x14ac:dyDescent="0.25">
      <c r="H829" s="55" t="str">
        <f>IF(VLOOKUP(ROW()-492,'Report 1 Detail (571 D)'!$A:$S,2,FALSE)="","",VLOOKUP(ROW()-492,'Report 1 Detail (571 D)'!$A:$S,2,FALSE))</f>
        <v/>
      </c>
      <c r="I829" s="104" t="str">
        <f>IF(VLOOKUP(ROW()-492,'Report 1 Detail (571 D)'!$A:$S,3,FALSE)="","",VLOOKUP(ROW()-492,'Report 1 Detail (571 D)'!$A:$S,3,FALSE))</f>
        <v/>
      </c>
      <c r="J829" s="55" t="str">
        <f>IF(VLOOKUP(ROW()-492,'Report 1 Detail (571 D)'!$A:$S,4,FALSE)="","",VLOOKUP(ROW()-492,'Report 1 Detail (571 D)'!$A:$S,4,FALSE))</f>
        <v/>
      </c>
      <c r="K829" s="55" t="str">
        <f>IF(VLOOKUP(ROW()-492,'Report 1 Detail (571 D)'!$A:$S,5,FALSE)="","",VLOOKUP(ROW()-492,'Report 1 Detail (571 D)'!$A:$S,5,FALSE))</f>
        <v/>
      </c>
      <c r="L829" s="55" t="str">
        <f>IF(VLOOKUP(ROW()-492,'Report 1 Detail (571 D)'!$A:$S,6,FALSE)="","",VLOOKUP(ROW()-492,'Report 1 Detail (571 D)'!$A:$S,6,FALSE))</f>
        <v/>
      </c>
      <c r="M829" s="55" t="str">
        <f>IF(VLOOKUP(ROW()-492,'Report 1 Detail (571 D)'!$A:$S,7,FALSE)="","",VLOOKUP(ROW()-492,'Report 1 Detail (571 D)'!$A:$S,7,FALSE))</f>
        <v/>
      </c>
      <c r="N829" s="55" t="str">
        <f>IF(VLOOKUP(ROW()-492,'Report 1 Detail (571 D)'!$A:$S,8,FALSE)="","",VLOOKUP(ROW()-492,'Report 1 Detail (571 D)'!$A:$S,8,FALSE))</f>
        <v/>
      </c>
      <c r="O829" s="55" t="str">
        <f>IF(VLOOKUP(ROW()-492,'Report 1 Detail (571 D)'!$A:$S,9,FALSE)="","",VLOOKUP(ROW()-492,'Report 1 Detail (571 D)'!$A:$S,9,FALSE))</f>
        <v/>
      </c>
      <c r="P829" s="55" t="str">
        <f>IF(VLOOKUP(ROW()-492,'Report 1 Detail (571 D)'!$A:$S,10,FALSE)="","",VLOOKUP(ROW()-492,'Report 1 Detail (571 D)'!$A:$S,10,FALSE))</f>
        <v/>
      </c>
      <c r="Q829" s="55" t="str">
        <f>IF(VLOOKUP(ROW()-492,'Report 1 Detail (571 D)'!$A:$S,11,FALSE)="","",VLOOKUP(ROW()-492,'Report 1 Detail (571 D)'!$A:$S,11,FALSE))</f>
        <v/>
      </c>
      <c r="R829" s="55" t="str">
        <f>IF(VLOOKUP(ROW()-492,'Report 1 Detail (571 D)'!$A:$S,12,FALSE)="","",VLOOKUP(ROW()-492,'Report 1 Detail (571 D)'!$A:$S,12,FALSE))</f>
        <v/>
      </c>
      <c r="S829" s="55" t="str">
        <f>IF(VLOOKUP(ROW()-492,'Report 1 Detail (571 D)'!$A:$S,13,FALSE)="","",VLOOKUP(ROW()-492,'Report 1 Detail (571 D)'!$A:$S,13,FALSE))</f>
        <v/>
      </c>
      <c r="T829" s="55" t="str">
        <f>IF(VLOOKUP(ROW()-492,'Report 1 Detail (571 D)'!$A:$S,14,FALSE)="","",VLOOKUP(ROW()-492,'Report 1 Detail (571 D)'!$A:$S,14,FALSE))</f>
        <v/>
      </c>
      <c r="U829" s="55" t="str">
        <f>IF(VLOOKUP(ROW()-492,'Report 1 Detail (571 D)'!$A:$S,15,FALSE)="","",VLOOKUP(ROW()-492,'Report 1 Detail (571 D)'!$A:$S,15,FALSE))</f>
        <v/>
      </c>
      <c r="V829" s="55" t="str">
        <f>IF(VLOOKUP(ROW()-492,'Report 1 Detail (571 D)'!$A:$S,16,FALSE)="","",VLOOKUP(ROW()-492,'Report 1 Detail (571 D)'!$A:$S,16,FALSE))</f>
        <v/>
      </c>
      <c r="W829" s="55" t="str">
        <f>IF(VLOOKUP(ROW()-492,'Report 1 Detail (571 D)'!$A:$S,17,FALSE)="","",VLOOKUP(ROW()-492,'Report 1 Detail (571 D)'!$A:$S,17,FALSE))</f>
        <v/>
      </c>
      <c r="X829" s="104" t="str">
        <f>IF(VLOOKUP(ROW()-492,'Report 1 Detail (571 D)'!$A:$S,18,FALSE)="","",VLOOKUP(ROW()-492,'Report 1 Detail (571 D)'!$A:$S,18,FALSE))</f>
        <v/>
      </c>
      <c r="Y829" s="55" t="str">
        <f>IF(VLOOKUP(ROW()-492,'Report 1 Detail (571 D)'!$A:$S,19,FALSE)="","",VLOOKUP(ROW()-492,'Report 1 Detail (571 D)'!$A:$S,19,FALSE))</f>
        <v/>
      </c>
      <c r="Z829" s="55" t="s">
        <v>81</v>
      </c>
    </row>
    <row r="830" spans="8:26" x14ac:dyDescent="0.25">
      <c r="H830" s="55" t="str">
        <f>IF(VLOOKUP(ROW()-492,'Report 1 Detail (571 D)'!$A:$S,2,FALSE)="","",VLOOKUP(ROW()-492,'Report 1 Detail (571 D)'!$A:$S,2,FALSE))</f>
        <v/>
      </c>
      <c r="I830" s="104" t="str">
        <f>IF(VLOOKUP(ROW()-492,'Report 1 Detail (571 D)'!$A:$S,3,FALSE)="","",VLOOKUP(ROW()-492,'Report 1 Detail (571 D)'!$A:$S,3,FALSE))</f>
        <v/>
      </c>
      <c r="J830" s="55" t="str">
        <f>IF(VLOOKUP(ROW()-492,'Report 1 Detail (571 D)'!$A:$S,4,FALSE)="","",VLOOKUP(ROW()-492,'Report 1 Detail (571 D)'!$A:$S,4,FALSE))</f>
        <v/>
      </c>
      <c r="K830" s="55" t="str">
        <f>IF(VLOOKUP(ROW()-492,'Report 1 Detail (571 D)'!$A:$S,5,FALSE)="","",VLOOKUP(ROW()-492,'Report 1 Detail (571 D)'!$A:$S,5,FALSE))</f>
        <v/>
      </c>
      <c r="L830" s="55" t="str">
        <f>IF(VLOOKUP(ROW()-492,'Report 1 Detail (571 D)'!$A:$S,6,FALSE)="","",VLOOKUP(ROW()-492,'Report 1 Detail (571 D)'!$A:$S,6,FALSE))</f>
        <v/>
      </c>
      <c r="M830" s="55" t="str">
        <f>IF(VLOOKUP(ROW()-492,'Report 1 Detail (571 D)'!$A:$S,7,FALSE)="","",VLOOKUP(ROW()-492,'Report 1 Detail (571 D)'!$A:$S,7,FALSE))</f>
        <v/>
      </c>
      <c r="N830" s="55" t="str">
        <f>IF(VLOOKUP(ROW()-492,'Report 1 Detail (571 D)'!$A:$S,8,FALSE)="","",VLOOKUP(ROW()-492,'Report 1 Detail (571 D)'!$A:$S,8,FALSE))</f>
        <v/>
      </c>
      <c r="O830" s="55" t="str">
        <f>IF(VLOOKUP(ROW()-492,'Report 1 Detail (571 D)'!$A:$S,9,FALSE)="","",VLOOKUP(ROW()-492,'Report 1 Detail (571 D)'!$A:$S,9,FALSE))</f>
        <v/>
      </c>
      <c r="P830" s="55" t="str">
        <f>IF(VLOOKUP(ROW()-492,'Report 1 Detail (571 D)'!$A:$S,10,FALSE)="","",VLOOKUP(ROW()-492,'Report 1 Detail (571 D)'!$A:$S,10,FALSE))</f>
        <v/>
      </c>
      <c r="Q830" s="55" t="str">
        <f>IF(VLOOKUP(ROW()-492,'Report 1 Detail (571 D)'!$A:$S,11,FALSE)="","",VLOOKUP(ROW()-492,'Report 1 Detail (571 D)'!$A:$S,11,FALSE))</f>
        <v/>
      </c>
      <c r="R830" s="55" t="str">
        <f>IF(VLOOKUP(ROW()-492,'Report 1 Detail (571 D)'!$A:$S,12,FALSE)="","",VLOOKUP(ROW()-492,'Report 1 Detail (571 D)'!$A:$S,12,FALSE))</f>
        <v/>
      </c>
      <c r="S830" s="55" t="str">
        <f>IF(VLOOKUP(ROW()-492,'Report 1 Detail (571 D)'!$A:$S,13,FALSE)="","",VLOOKUP(ROW()-492,'Report 1 Detail (571 D)'!$A:$S,13,FALSE))</f>
        <v/>
      </c>
      <c r="T830" s="55" t="str">
        <f>IF(VLOOKUP(ROW()-492,'Report 1 Detail (571 D)'!$A:$S,14,FALSE)="","",VLOOKUP(ROW()-492,'Report 1 Detail (571 D)'!$A:$S,14,FALSE))</f>
        <v/>
      </c>
      <c r="U830" s="55" t="str">
        <f>IF(VLOOKUP(ROW()-492,'Report 1 Detail (571 D)'!$A:$S,15,FALSE)="","",VLOOKUP(ROW()-492,'Report 1 Detail (571 D)'!$A:$S,15,FALSE))</f>
        <v/>
      </c>
      <c r="V830" s="55" t="str">
        <f>IF(VLOOKUP(ROW()-492,'Report 1 Detail (571 D)'!$A:$S,16,FALSE)="","",VLOOKUP(ROW()-492,'Report 1 Detail (571 D)'!$A:$S,16,FALSE))</f>
        <v/>
      </c>
      <c r="W830" s="55" t="str">
        <f>IF(VLOOKUP(ROW()-492,'Report 1 Detail (571 D)'!$A:$S,17,FALSE)="","",VLOOKUP(ROW()-492,'Report 1 Detail (571 D)'!$A:$S,17,FALSE))</f>
        <v/>
      </c>
      <c r="X830" s="104" t="str">
        <f>IF(VLOOKUP(ROW()-492,'Report 1 Detail (571 D)'!$A:$S,18,FALSE)="","",VLOOKUP(ROW()-492,'Report 1 Detail (571 D)'!$A:$S,18,FALSE))</f>
        <v/>
      </c>
      <c r="Y830" s="55" t="str">
        <f>IF(VLOOKUP(ROW()-492,'Report 1 Detail (571 D)'!$A:$S,19,FALSE)="","",VLOOKUP(ROW()-492,'Report 1 Detail (571 D)'!$A:$S,19,FALSE))</f>
        <v/>
      </c>
      <c r="Z830" s="55" t="s">
        <v>81</v>
      </c>
    </row>
    <row r="831" spans="8:26" x14ac:dyDescent="0.25">
      <c r="H831" s="55" t="str">
        <f>IF(VLOOKUP(ROW()-492,'Report 1 Detail (571 D)'!$A:$S,2,FALSE)="","",VLOOKUP(ROW()-492,'Report 1 Detail (571 D)'!$A:$S,2,FALSE))</f>
        <v/>
      </c>
      <c r="I831" s="104" t="str">
        <f>IF(VLOOKUP(ROW()-492,'Report 1 Detail (571 D)'!$A:$S,3,FALSE)="","",VLOOKUP(ROW()-492,'Report 1 Detail (571 D)'!$A:$S,3,FALSE))</f>
        <v/>
      </c>
      <c r="J831" s="55" t="str">
        <f>IF(VLOOKUP(ROW()-492,'Report 1 Detail (571 D)'!$A:$S,4,FALSE)="","",VLOOKUP(ROW()-492,'Report 1 Detail (571 D)'!$A:$S,4,FALSE))</f>
        <v/>
      </c>
      <c r="K831" s="55" t="str">
        <f>IF(VLOOKUP(ROW()-492,'Report 1 Detail (571 D)'!$A:$S,5,FALSE)="","",VLOOKUP(ROW()-492,'Report 1 Detail (571 D)'!$A:$S,5,FALSE))</f>
        <v/>
      </c>
      <c r="L831" s="55" t="str">
        <f>IF(VLOOKUP(ROW()-492,'Report 1 Detail (571 D)'!$A:$S,6,FALSE)="","",VLOOKUP(ROW()-492,'Report 1 Detail (571 D)'!$A:$S,6,FALSE))</f>
        <v/>
      </c>
      <c r="M831" s="55" t="str">
        <f>IF(VLOOKUP(ROW()-492,'Report 1 Detail (571 D)'!$A:$S,7,FALSE)="","",VLOOKUP(ROW()-492,'Report 1 Detail (571 D)'!$A:$S,7,FALSE))</f>
        <v/>
      </c>
      <c r="N831" s="55" t="str">
        <f>IF(VLOOKUP(ROW()-492,'Report 1 Detail (571 D)'!$A:$S,8,FALSE)="","",VLOOKUP(ROW()-492,'Report 1 Detail (571 D)'!$A:$S,8,FALSE))</f>
        <v/>
      </c>
      <c r="O831" s="55" t="str">
        <f>IF(VLOOKUP(ROW()-492,'Report 1 Detail (571 D)'!$A:$S,9,FALSE)="","",VLOOKUP(ROW()-492,'Report 1 Detail (571 D)'!$A:$S,9,FALSE))</f>
        <v/>
      </c>
      <c r="P831" s="55" t="str">
        <f>IF(VLOOKUP(ROW()-492,'Report 1 Detail (571 D)'!$A:$S,10,FALSE)="","",VLOOKUP(ROW()-492,'Report 1 Detail (571 D)'!$A:$S,10,FALSE))</f>
        <v/>
      </c>
      <c r="Q831" s="55" t="str">
        <f>IF(VLOOKUP(ROW()-492,'Report 1 Detail (571 D)'!$A:$S,11,FALSE)="","",VLOOKUP(ROW()-492,'Report 1 Detail (571 D)'!$A:$S,11,FALSE))</f>
        <v/>
      </c>
      <c r="R831" s="55" t="str">
        <f>IF(VLOOKUP(ROW()-492,'Report 1 Detail (571 D)'!$A:$S,12,FALSE)="","",VLOOKUP(ROW()-492,'Report 1 Detail (571 D)'!$A:$S,12,FALSE))</f>
        <v/>
      </c>
      <c r="S831" s="55" t="str">
        <f>IF(VLOOKUP(ROW()-492,'Report 1 Detail (571 D)'!$A:$S,13,FALSE)="","",VLOOKUP(ROW()-492,'Report 1 Detail (571 D)'!$A:$S,13,FALSE))</f>
        <v/>
      </c>
      <c r="T831" s="55" t="str">
        <f>IF(VLOOKUP(ROW()-492,'Report 1 Detail (571 D)'!$A:$S,14,FALSE)="","",VLOOKUP(ROW()-492,'Report 1 Detail (571 D)'!$A:$S,14,FALSE))</f>
        <v/>
      </c>
      <c r="U831" s="55" t="str">
        <f>IF(VLOOKUP(ROW()-492,'Report 1 Detail (571 D)'!$A:$S,15,FALSE)="","",VLOOKUP(ROW()-492,'Report 1 Detail (571 D)'!$A:$S,15,FALSE))</f>
        <v/>
      </c>
      <c r="V831" s="55" t="str">
        <f>IF(VLOOKUP(ROW()-492,'Report 1 Detail (571 D)'!$A:$S,16,FALSE)="","",VLOOKUP(ROW()-492,'Report 1 Detail (571 D)'!$A:$S,16,FALSE))</f>
        <v/>
      </c>
      <c r="W831" s="55" t="str">
        <f>IF(VLOOKUP(ROW()-492,'Report 1 Detail (571 D)'!$A:$S,17,FALSE)="","",VLOOKUP(ROW()-492,'Report 1 Detail (571 D)'!$A:$S,17,FALSE))</f>
        <v/>
      </c>
      <c r="X831" s="104" t="str">
        <f>IF(VLOOKUP(ROW()-492,'Report 1 Detail (571 D)'!$A:$S,18,FALSE)="","",VLOOKUP(ROW()-492,'Report 1 Detail (571 D)'!$A:$S,18,FALSE))</f>
        <v/>
      </c>
      <c r="Y831" s="55" t="str">
        <f>IF(VLOOKUP(ROW()-492,'Report 1 Detail (571 D)'!$A:$S,19,FALSE)="","",VLOOKUP(ROW()-492,'Report 1 Detail (571 D)'!$A:$S,19,FALSE))</f>
        <v/>
      </c>
      <c r="Z831" s="55" t="s">
        <v>81</v>
      </c>
    </row>
    <row r="832" spans="8:26" x14ac:dyDescent="0.25">
      <c r="H832" s="55" t="str">
        <f>IF(VLOOKUP(ROW()-492,'Report 1 Detail (571 D)'!$A:$S,2,FALSE)="","",VLOOKUP(ROW()-492,'Report 1 Detail (571 D)'!$A:$S,2,FALSE))</f>
        <v/>
      </c>
      <c r="I832" s="104" t="str">
        <f>IF(VLOOKUP(ROW()-492,'Report 1 Detail (571 D)'!$A:$S,3,FALSE)="","",VLOOKUP(ROW()-492,'Report 1 Detail (571 D)'!$A:$S,3,FALSE))</f>
        <v/>
      </c>
      <c r="J832" s="55" t="str">
        <f>IF(VLOOKUP(ROW()-492,'Report 1 Detail (571 D)'!$A:$S,4,FALSE)="","",VLOOKUP(ROW()-492,'Report 1 Detail (571 D)'!$A:$S,4,FALSE))</f>
        <v/>
      </c>
      <c r="K832" s="55" t="str">
        <f>IF(VLOOKUP(ROW()-492,'Report 1 Detail (571 D)'!$A:$S,5,FALSE)="","",VLOOKUP(ROW()-492,'Report 1 Detail (571 D)'!$A:$S,5,FALSE))</f>
        <v/>
      </c>
      <c r="L832" s="55" t="str">
        <f>IF(VLOOKUP(ROW()-492,'Report 1 Detail (571 D)'!$A:$S,6,FALSE)="","",VLOOKUP(ROW()-492,'Report 1 Detail (571 D)'!$A:$S,6,FALSE))</f>
        <v/>
      </c>
      <c r="M832" s="55" t="str">
        <f>IF(VLOOKUP(ROW()-492,'Report 1 Detail (571 D)'!$A:$S,7,FALSE)="","",VLOOKUP(ROW()-492,'Report 1 Detail (571 D)'!$A:$S,7,FALSE))</f>
        <v/>
      </c>
      <c r="N832" s="55" t="str">
        <f>IF(VLOOKUP(ROW()-492,'Report 1 Detail (571 D)'!$A:$S,8,FALSE)="","",VLOOKUP(ROW()-492,'Report 1 Detail (571 D)'!$A:$S,8,FALSE))</f>
        <v/>
      </c>
      <c r="O832" s="55" t="str">
        <f>IF(VLOOKUP(ROW()-492,'Report 1 Detail (571 D)'!$A:$S,9,FALSE)="","",VLOOKUP(ROW()-492,'Report 1 Detail (571 D)'!$A:$S,9,FALSE))</f>
        <v/>
      </c>
      <c r="P832" s="55" t="str">
        <f>IF(VLOOKUP(ROW()-492,'Report 1 Detail (571 D)'!$A:$S,10,FALSE)="","",VLOOKUP(ROW()-492,'Report 1 Detail (571 D)'!$A:$S,10,FALSE))</f>
        <v/>
      </c>
      <c r="Q832" s="55" t="str">
        <f>IF(VLOOKUP(ROW()-492,'Report 1 Detail (571 D)'!$A:$S,11,FALSE)="","",VLOOKUP(ROW()-492,'Report 1 Detail (571 D)'!$A:$S,11,FALSE))</f>
        <v/>
      </c>
      <c r="R832" s="55" t="str">
        <f>IF(VLOOKUP(ROW()-492,'Report 1 Detail (571 D)'!$A:$S,12,FALSE)="","",VLOOKUP(ROW()-492,'Report 1 Detail (571 D)'!$A:$S,12,FALSE))</f>
        <v/>
      </c>
      <c r="S832" s="55" t="str">
        <f>IF(VLOOKUP(ROW()-492,'Report 1 Detail (571 D)'!$A:$S,13,FALSE)="","",VLOOKUP(ROW()-492,'Report 1 Detail (571 D)'!$A:$S,13,FALSE))</f>
        <v/>
      </c>
      <c r="T832" s="55" t="str">
        <f>IF(VLOOKUP(ROW()-492,'Report 1 Detail (571 D)'!$A:$S,14,FALSE)="","",VLOOKUP(ROW()-492,'Report 1 Detail (571 D)'!$A:$S,14,FALSE))</f>
        <v/>
      </c>
      <c r="U832" s="55" t="str">
        <f>IF(VLOOKUP(ROW()-492,'Report 1 Detail (571 D)'!$A:$S,15,FALSE)="","",VLOOKUP(ROW()-492,'Report 1 Detail (571 D)'!$A:$S,15,FALSE))</f>
        <v/>
      </c>
      <c r="V832" s="55" t="str">
        <f>IF(VLOOKUP(ROW()-492,'Report 1 Detail (571 D)'!$A:$S,16,FALSE)="","",VLOOKUP(ROW()-492,'Report 1 Detail (571 D)'!$A:$S,16,FALSE))</f>
        <v/>
      </c>
      <c r="W832" s="55" t="str">
        <f>IF(VLOOKUP(ROW()-492,'Report 1 Detail (571 D)'!$A:$S,17,FALSE)="","",VLOOKUP(ROW()-492,'Report 1 Detail (571 D)'!$A:$S,17,FALSE))</f>
        <v/>
      </c>
      <c r="X832" s="104" t="str">
        <f>IF(VLOOKUP(ROW()-492,'Report 1 Detail (571 D)'!$A:$S,18,FALSE)="","",VLOOKUP(ROW()-492,'Report 1 Detail (571 D)'!$A:$S,18,FALSE))</f>
        <v/>
      </c>
      <c r="Y832" s="55" t="str">
        <f>IF(VLOOKUP(ROW()-492,'Report 1 Detail (571 D)'!$A:$S,19,FALSE)="","",VLOOKUP(ROW()-492,'Report 1 Detail (571 D)'!$A:$S,19,FALSE))</f>
        <v/>
      </c>
      <c r="Z832" s="55" t="s">
        <v>81</v>
      </c>
    </row>
    <row r="833" spans="8:26" x14ac:dyDescent="0.25">
      <c r="H833" s="55" t="str">
        <f>IF(VLOOKUP(ROW()-492,'Report 1 Detail (571 D)'!$A:$S,2,FALSE)="","",VLOOKUP(ROW()-492,'Report 1 Detail (571 D)'!$A:$S,2,FALSE))</f>
        <v/>
      </c>
      <c r="I833" s="104" t="str">
        <f>IF(VLOOKUP(ROW()-492,'Report 1 Detail (571 D)'!$A:$S,3,FALSE)="","",VLOOKUP(ROW()-492,'Report 1 Detail (571 D)'!$A:$S,3,FALSE))</f>
        <v/>
      </c>
      <c r="J833" s="55" t="str">
        <f>IF(VLOOKUP(ROW()-492,'Report 1 Detail (571 D)'!$A:$S,4,FALSE)="","",VLOOKUP(ROW()-492,'Report 1 Detail (571 D)'!$A:$S,4,FALSE))</f>
        <v/>
      </c>
      <c r="K833" s="55" t="str">
        <f>IF(VLOOKUP(ROW()-492,'Report 1 Detail (571 D)'!$A:$S,5,FALSE)="","",VLOOKUP(ROW()-492,'Report 1 Detail (571 D)'!$A:$S,5,FALSE))</f>
        <v/>
      </c>
      <c r="L833" s="55" t="str">
        <f>IF(VLOOKUP(ROW()-492,'Report 1 Detail (571 D)'!$A:$S,6,FALSE)="","",VLOOKUP(ROW()-492,'Report 1 Detail (571 D)'!$A:$S,6,FALSE))</f>
        <v/>
      </c>
      <c r="M833" s="55" t="str">
        <f>IF(VLOOKUP(ROW()-492,'Report 1 Detail (571 D)'!$A:$S,7,FALSE)="","",VLOOKUP(ROW()-492,'Report 1 Detail (571 D)'!$A:$S,7,FALSE))</f>
        <v/>
      </c>
      <c r="N833" s="55" t="str">
        <f>IF(VLOOKUP(ROW()-492,'Report 1 Detail (571 D)'!$A:$S,8,FALSE)="","",VLOOKUP(ROW()-492,'Report 1 Detail (571 D)'!$A:$S,8,FALSE))</f>
        <v/>
      </c>
      <c r="O833" s="55" t="str">
        <f>IF(VLOOKUP(ROW()-492,'Report 1 Detail (571 D)'!$A:$S,9,FALSE)="","",VLOOKUP(ROW()-492,'Report 1 Detail (571 D)'!$A:$S,9,FALSE))</f>
        <v/>
      </c>
      <c r="P833" s="55" t="str">
        <f>IF(VLOOKUP(ROW()-492,'Report 1 Detail (571 D)'!$A:$S,10,FALSE)="","",VLOOKUP(ROW()-492,'Report 1 Detail (571 D)'!$A:$S,10,FALSE))</f>
        <v/>
      </c>
      <c r="Q833" s="55" t="str">
        <f>IF(VLOOKUP(ROW()-492,'Report 1 Detail (571 D)'!$A:$S,11,FALSE)="","",VLOOKUP(ROW()-492,'Report 1 Detail (571 D)'!$A:$S,11,FALSE))</f>
        <v/>
      </c>
      <c r="R833" s="55" t="str">
        <f>IF(VLOOKUP(ROW()-492,'Report 1 Detail (571 D)'!$A:$S,12,FALSE)="","",VLOOKUP(ROW()-492,'Report 1 Detail (571 D)'!$A:$S,12,FALSE))</f>
        <v/>
      </c>
      <c r="S833" s="55" t="str">
        <f>IF(VLOOKUP(ROW()-492,'Report 1 Detail (571 D)'!$A:$S,13,FALSE)="","",VLOOKUP(ROW()-492,'Report 1 Detail (571 D)'!$A:$S,13,FALSE))</f>
        <v/>
      </c>
      <c r="T833" s="55" t="str">
        <f>IF(VLOOKUP(ROW()-492,'Report 1 Detail (571 D)'!$A:$S,14,FALSE)="","",VLOOKUP(ROW()-492,'Report 1 Detail (571 D)'!$A:$S,14,FALSE))</f>
        <v/>
      </c>
      <c r="U833" s="55" t="str">
        <f>IF(VLOOKUP(ROW()-492,'Report 1 Detail (571 D)'!$A:$S,15,FALSE)="","",VLOOKUP(ROW()-492,'Report 1 Detail (571 D)'!$A:$S,15,FALSE))</f>
        <v/>
      </c>
      <c r="V833" s="55" t="str">
        <f>IF(VLOOKUP(ROW()-492,'Report 1 Detail (571 D)'!$A:$S,16,FALSE)="","",VLOOKUP(ROW()-492,'Report 1 Detail (571 D)'!$A:$S,16,FALSE))</f>
        <v/>
      </c>
      <c r="W833" s="55" t="str">
        <f>IF(VLOOKUP(ROW()-492,'Report 1 Detail (571 D)'!$A:$S,17,FALSE)="","",VLOOKUP(ROW()-492,'Report 1 Detail (571 D)'!$A:$S,17,FALSE))</f>
        <v/>
      </c>
      <c r="X833" s="104" t="str">
        <f>IF(VLOOKUP(ROW()-492,'Report 1 Detail (571 D)'!$A:$S,18,FALSE)="","",VLOOKUP(ROW()-492,'Report 1 Detail (571 D)'!$A:$S,18,FALSE))</f>
        <v/>
      </c>
      <c r="Y833" s="55" t="str">
        <f>IF(VLOOKUP(ROW()-492,'Report 1 Detail (571 D)'!$A:$S,19,FALSE)="","",VLOOKUP(ROW()-492,'Report 1 Detail (571 D)'!$A:$S,19,FALSE))</f>
        <v/>
      </c>
      <c r="Z833" s="55" t="s">
        <v>81</v>
      </c>
    </row>
    <row r="834" spans="8:26" x14ac:dyDescent="0.25">
      <c r="H834" s="55" t="str">
        <f>IF(VLOOKUP(ROW()-492,'Report 1 Detail (571 D)'!$A:$S,2,FALSE)="","",VLOOKUP(ROW()-492,'Report 1 Detail (571 D)'!$A:$S,2,FALSE))</f>
        <v/>
      </c>
      <c r="I834" s="104" t="str">
        <f>IF(VLOOKUP(ROW()-492,'Report 1 Detail (571 D)'!$A:$S,3,FALSE)="","",VLOOKUP(ROW()-492,'Report 1 Detail (571 D)'!$A:$S,3,FALSE))</f>
        <v/>
      </c>
      <c r="J834" s="55" t="str">
        <f>IF(VLOOKUP(ROW()-492,'Report 1 Detail (571 D)'!$A:$S,4,FALSE)="","",VLOOKUP(ROW()-492,'Report 1 Detail (571 D)'!$A:$S,4,FALSE))</f>
        <v/>
      </c>
      <c r="K834" s="55" t="str">
        <f>IF(VLOOKUP(ROW()-492,'Report 1 Detail (571 D)'!$A:$S,5,FALSE)="","",VLOOKUP(ROW()-492,'Report 1 Detail (571 D)'!$A:$S,5,FALSE))</f>
        <v/>
      </c>
      <c r="L834" s="55" t="str">
        <f>IF(VLOOKUP(ROW()-492,'Report 1 Detail (571 D)'!$A:$S,6,FALSE)="","",VLOOKUP(ROW()-492,'Report 1 Detail (571 D)'!$A:$S,6,FALSE))</f>
        <v/>
      </c>
      <c r="M834" s="55" t="str">
        <f>IF(VLOOKUP(ROW()-492,'Report 1 Detail (571 D)'!$A:$S,7,FALSE)="","",VLOOKUP(ROW()-492,'Report 1 Detail (571 D)'!$A:$S,7,FALSE))</f>
        <v/>
      </c>
      <c r="N834" s="55" t="str">
        <f>IF(VLOOKUP(ROW()-492,'Report 1 Detail (571 D)'!$A:$S,8,FALSE)="","",VLOOKUP(ROW()-492,'Report 1 Detail (571 D)'!$A:$S,8,FALSE))</f>
        <v/>
      </c>
      <c r="O834" s="55" t="str">
        <f>IF(VLOOKUP(ROW()-492,'Report 1 Detail (571 D)'!$A:$S,9,FALSE)="","",VLOOKUP(ROW()-492,'Report 1 Detail (571 D)'!$A:$S,9,FALSE))</f>
        <v/>
      </c>
      <c r="P834" s="55" t="str">
        <f>IF(VLOOKUP(ROW()-492,'Report 1 Detail (571 D)'!$A:$S,10,FALSE)="","",VLOOKUP(ROW()-492,'Report 1 Detail (571 D)'!$A:$S,10,FALSE))</f>
        <v/>
      </c>
      <c r="Q834" s="55" t="str">
        <f>IF(VLOOKUP(ROW()-492,'Report 1 Detail (571 D)'!$A:$S,11,FALSE)="","",VLOOKUP(ROW()-492,'Report 1 Detail (571 D)'!$A:$S,11,FALSE))</f>
        <v/>
      </c>
      <c r="R834" s="55" t="str">
        <f>IF(VLOOKUP(ROW()-492,'Report 1 Detail (571 D)'!$A:$S,12,FALSE)="","",VLOOKUP(ROW()-492,'Report 1 Detail (571 D)'!$A:$S,12,FALSE))</f>
        <v/>
      </c>
      <c r="S834" s="55" t="str">
        <f>IF(VLOOKUP(ROW()-492,'Report 1 Detail (571 D)'!$A:$S,13,FALSE)="","",VLOOKUP(ROW()-492,'Report 1 Detail (571 D)'!$A:$S,13,FALSE))</f>
        <v/>
      </c>
      <c r="T834" s="55" t="str">
        <f>IF(VLOOKUP(ROW()-492,'Report 1 Detail (571 D)'!$A:$S,14,FALSE)="","",VLOOKUP(ROW()-492,'Report 1 Detail (571 D)'!$A:$S,14,FALSE))</f>
        <v/>
      </c>
      <c r="U834" s="55" t="str">
        <f>IF(VLOOKUP(ROW()-492,'Report 1 Detail (571 D)'!$A:$S,15,FALSE)="","",VLOOKUP(ROW()-492,'Report 1 Detail (571 D)'!$A:$S,15,FALSE))</f>
        <v/>
      </c>
      <c r="V834" s="55" t="str">
        <f>IF(VLOOKUP(ROW()-492,'Report 1 Detail (571 D)'!$A:$S,16,FALSE)="","",VLOOKUP(ROW()-492,'Report 1 Detail (571 D)'!$A:$S,16,FALSE))</f>
        <v/>
      </c>
      <c r="W834" s="55" t="str">
        <f>IF(VLOOKUP(ROW()-492,'Report 1 Detail (571 D)'!$A:$S,17,FALSE)="","",VLOOKUP(ROW()-492,'Report 1 Detail (571 D)'!$A:$S,17,FALSE))</f>
        <v/>
      </c>
      <c r="X834" s="104" t="str">
        <f>IF(VLOOKUP(ROW()-492,'Report 1 Detail (571 D)'!$A:$S,18,FALSE)="","",VLOOKUP(ROW()-492,'Report 1 Detail (571 D)'!$A:$S,18,FALSE))</f>
        <v/>
      </c>
      <c r="Y834" s="55" t="str">
        <f>IF(VLOOKUP(ROW()-492,'Report 1 Detail (571 D)'!$A:$S,19,FALSE)="","",VLOOKUP(ROW()-492,'Report 1 Detail (571 D)'!$A:$S,19,FALSE))</f>
        <v/>
      </c>
      <c r="Z834" s="55" t="s">
        <v>81</v>
      </c>
    </row>
    <row r="835" spans="8:26" x14ac:dyDescent="0.25">
      <c r="H835" s="55" t="str">
        <f>IF(VLOOKUP(ROW()-492,'Report 1 Detail (571 D)'!$A:$S,2,FALSE)="","",VLOOKUP(ROW()-492,'Report 1 Detail (571 D)'!$A:$S,2,FALSE))</f>
        <v/>
      </c>
      <c r="I835" s="104" t="str">
        <f>IF(VLOOKUP(ROW()-492,'Report 1 Detail (571 D)'!$A:$S,3,FALSE)="","",VLOOKUP(ROW()-492,'Report 1 Detail (571 D)'!$A:$S,3,FALSE))</f>
        <v/>
      </c>
      <c r="J835" s="55" t="str">
        <f>IF(VLOOKUP(ROW()-492,'Report 1 Detail (571 D)'!$A:$S,4,FALSE)="","",VLOOKUP(ROW()-492,'Report 1 Detail (571 D)'!$A:$S,4,FALSE))</f>
        <v/>
      </c>
      <c r="K835" s="55" t="str">
        <f>IF(VLOOKUP(ROW()-492,'Report 1 Detail (571 D)'!$A:$S,5,FALSE)="","",VLOOKUP(ROW()-492,'Report 1 Detail (571 D)'!$A:$S,5,FALSE))</f>
        <v/>
      </c>
      <c r="L835" s="55" t="str">
        <f>IF(VLOOKUP(ROW()-492,'Report 1 Detail (571 D)'!$A:$S,6,FALSE)="","",VLOOKUP(ROW()-492,'Report 1 Detail (571 D)'!$A:$S,6,FALSE))</f>
        <v/>
      </c>
      <c r="M835" s="55" t="str">
        <f>IF(VLOOKUP(ROW()-492,'Report 1 Detail (571 D)'!$A:$S,7,FALSE)="","",VLOOKUP(ROW()-492,'Report 1 Detail (571 D)'!$A:$S,7,FALSE))</f>
        <v/>
      </c>
      <c r="N835" s="55" t="str">
        <f>IF(VLOOKUP(ROW()-492,'Report 1 Detail (571 D)'!$A:$S,8,FALSE)="","",VLOOKUP(ROW()-492,'Report 1 Detail (571 D)'!$A:$S,8,FALSE))</f>
        <v/>
      </c>
      <c r="O835" s="55" t="str">
        <f>IF(VLOOKUP(ROW()-492,'Report 1 Detail (571 D)'!$A:$S,9,FALSE)="","",VLOOKUP(ROW()-492,'Report 1 Detail (571 D)'!$A:$S,9,FALSE))</f>
        <v/>
      </c>
      <c r="P835" s="55" t="str">
        <f>IF(VLOOKUP(ROW()-492,'Report 1 Detail (571 D)'!$A:$S,10,FALSE)="","",VLOOKUP(ROW()-492,'Report 1 Detail (571 D)'!$A:$S,10,FALSE))</f>
        <v/>
      </c>
      <c r="Q835" s="55" t="str">
        <f>IF(VLOOKUP(ROW()-492,'Report 1 Detail (571 D)'!$A:$S,11,FALSE)="","",VLOOKUP(ROW()-492,'Report 1 Detail (571 D)'!$A:$S,11,FALSE))</f>
        <v/>
      </c>
      <c r="R835" s="55" t="str">
        <f>IF(VLOOKUP(ROW()-492,'Report 1 Detail (571 D)'!$A:$S,12,FALSE)="","",VLOOKUP(ROW()-492,'Report 1 Detail (571 D)'!$A:$S,12,FALSE))</f>
        <v/>
      </c>
      <c r="S835" s="55" t="str">
        <f>IF(VLOOKUP(ROW()-492,'Report 1 Detail (571 D)'!$A:$S,13,FALSE)="","",VLOOKUP(ROW()-492,'Report 1 Detail (571 D)'!$A:$S,13,FALSE))</f>
        <v/>
      </c>
      <c r="T835" s="55" t="str">
        <f>IF(VLOOKUP(ROW()-492,'Report 1 Detail (571 D)'!$A:$S,14,FALSE)="","",VLOOKUP(ROW()-492,'Report 1 Detail (571 D)'!$A:$S,14,FALSE))</f>
        <v/>
      </c>
      <c r="U835" s="55" t="str">
        <f>IF(VLOOKUP(ROW()-492,'Report 1 Detail (571 D)'!$A:$S,15,FALSE)="","",VLOOKUP(ROW()-492,'Report 1 Detail (571 D)'!$A:$S,15,FALSE))</f>
        <v/>
      </c>
      <c r="V835" s="55" t="str">
        <f>IF(VLOOKUP(ROW()-492,'Report 1 Detail (571 D)'!$A:$S,16,FALSE)="","",VLOOKUP(ROW()-492,'Report 1 Detail (571 D)'!$A:$S,16,FALSE))</f>
        <v/>
      </c>
      <c r="W835" s="55" t="str">
        <f>IF(VLOOKUP(ROW()-492,'Report 1 Detail (571 D)'!$A:$S,17,FALSE)="","",VLOOKUP(ROW()-492,'Report 1 Detail (571 D)'!$A:$S,17,FALSE))</f>
        <v/>
      </c>
      <c r="X835" s="104" t="str">
        <f>IF(VLOOKUP(ROW()-492,'Report 1 Detail (571 D)'!$A:$S,18,FALSE)="","",VLOOKUP(ROW()-492,'Report 1 Detail (571 D)'!$A:$S,18,FALSE))</f>
        <v/>
      </c>
      <c r="Y835" s="55" t="str">
        <f>IF(VLOOKUP(ROW()-492,'Report 1 Detail (571 D)'!$A:$S,19,FALSE)="","",VLOOKUP(ROW()-492,'Report 1 Detail (571 D)'!$A:$S,19,FALSE))</f>
        <v/>
      </c>
      <c r="Z835" s="55" t="s">
        <v>81</v>
      </c>
    </row>
    <row r="836" spans="8:26" x14ac:dyDescent="0.25">
      <c r="H836" s="55" t="str">
        <f>IF(VLOOKUP(ROW()-492,'Report 1 Detail (571 D)'!$A:$S,2,FALSE)="","",VLOOKUP(ROW()-492,'Report 1 Detail (571 D)'!$A:$S,2,FALSE))</f>
        <v/>
      </c>
      <c r="I836" s="104" t="str">
        <f>IF(VLOOKUP(ROW()-492,'Report 1 Detail (571 D)'!$A:$S,3,FALSE)="","",VLOOKUP(ROW()-492,'Report 1 Detail (571 D)'!$A:$S,3,FALSE))</f>
        <v/>
      </c>
      <c r="J836" s="55" t="str">
        <f>IF(VLOOKUP(ROW()-492,'Report 1 Detail (571 D)'!$A:$S,4,FALSE)="","",VLOOKUP(ROW()-492,'Report 1 Detail (571 D)'!$A:$S,4,FALSE))</f>
        <v/>
      </c>
      <c r="K836" s="55" t="str">
        <f>IF(VLOOKUP(ROW()-492,'Report 1 Detail (571 D)'!$A:$S,5,FALSE)="","",VLOOKUP(ROW()-492,'Report 1 Detail (571 D)'!$A:$S,5,FALSE))</f>
        <v/>
      </c>
      <c r="L836" s="55" t="str">
        <f>IF(VLOOKUP(ROW()-492,'Report 1 Detail (571 D)'!$A:$S,6,FALSE)="","",VLOOKUP(ROW()-492,'Report 1 Detail (571 D)'!$A:$S,6,FALSE))</f>
        <v/>
      </c>
      <c r="M836" s="55" t="str">
        <f>IF(VLOOKUP(ROW()-492,'Report 1 Detail (571 D)'!$A:$S,7,FALSE)="","",VLOOKUP(ROW()-492,'Report 1 Detail (571 D)'!$A:$S,7,FALSE))</f>
        <v/>
      </c>
      <c r="N836" s="55" t="str">
        <f>IF(VLOOKUP(ROW()-492,'Report 1 Detail (571 D)'!$A:$S,8,FALSE)="","",VLOOKUP(ROW()-492,'Report 1 Detail (571 D)'!$A:$S,8,FALSE))</f>
        <v/>
      </c>
      <c r="O836" s="55" t="str">
        <f>IF(VLOOKUP(ROW()-492,'Report 1 Detail (571 D)'!$A:$S,9,FALSE)="","",VLOOKUP(ROW()-492,'Report 1 Detail (571 D)'!$A:$S,9,FALSE))</f>
        <v/>
      </c>
      <c r="P836" s="55" t="str">
        <f>IF(VLOOKUP(ROW()-492,'Report 1 Detail (571 D)'!$A:$S,10,FALSE)="","",VLOOKUP(ROW()-492,'Report 1 Detail (571 D)'!$A:$S,10,FALSE))</f>
        <v/>
      </c>
      <c r="Q836" s="55" t="str">
        <f>IF(VLOOKUP(ROW()-492,'Report 1 Detail (571 D)'!$A:$S,11,FALSE)="","",VLOOKUP(ROW()-492,'Report 1 Detail (571 D)'!$A:$S,11,FALSE))</f>
        <v/>
      </c>
      <c r="R836" s="55" t="str">
        <f>IF(VLOOKUP(ROW()-492,'Report 1 Detail (571 D)'!$A:$S,12,FALSE)="","",VLOOKUP(ROW()-492,'Report 1 Detail (571 D)'!$A:$S,12,FALSE))</f>
        <v/>
      </c>
      <c r="S836" s="55" t="str">
        <f>IF(VLOOKUP(ROW()-492,'Report 1 Detail (571 D)'!$A:$S,13,FALSE)="","",VLOOKUP(ROW()-492,'Report 1 Detail (571 D)'!$A:$S,13,FALSE))</f>
        <v/>
      </c>
      <c r="T836" s="55" t="str">
        <f>IF(VLOOKUP(ROW()-492,'Report 1 Detail (571 D)'!$A:$S,14,FALSE)="","",VLOOKUP(ROW()-492,'Report 1 Detail (571 D)'!$A:$S,14,FALSE))</f>
        <v/>
      </c>
      <c r="U836" s="55" t="str">
        <f>IF(VLOOKUP(ROW()-492,'Report 1 Detail (571 D)'!$A:$S,15,FALSE)="","",VLOOKUP(ROW()-492,'Report 1 Detail (571 D)'!$A:$S,15,FALSE))</f>
        <v/>
      </c>
      <c r="V836" s="55" t="str">
        <f>IF(VLOOKUP(ROW()-492,'Report 1 Detail (571 D)'!$A:$S,16,FALSE)="","",VLOOKUP(ROW()-492,'Report 1 Detail (571 D)'!$A:$S,16,FALSE))</f>
        <v/>
      </c>
      <c r="W836" s="55" t="str">
        <f>IF(VLOOKUP(ROW()-492,'Report 1 Detail (571 D)'!$A:$S,17,FALSE)="","",VLOOKUP(ROW()-492,'Report 1 Detail (571 D)'!$A:$S,17,FALSE))</f>
        <v/>
      </c>
      <c r="X836" s="104" t="str">
        <f>IF(VLOOKUP(ROW()-492,'Report 1 Detail (571 D)'!$A:$S,18,FALSE)="","",VLOOKUP(ROW()-492,'Report 1 Detail (571 D)'!$A:$S,18,FALSE))</f>
        <v/>
      </c>
      <c r="Y836" s="55" t="str">
        <f>IF(VLOOKUP(ROW()-492,'Report 1 Detail (571 D)'!$A:$S,19,FALSE)="","",VLOOKUP(ROW()-492,'Report 1 Detail (571 D)'!$A:$S,19,FALSE))</f>
        <v/>
      </c>
      <c r="Z836" s="55" t="s">
        <v>81</v>
      </c>
    </row>
    <row r="837" spans="8:26" x14ac:dyDescent="0.25">
      <c r="H837" s="55" t="str">
        <f>IF(VLOOKUP(ROW()-492,'Report 1 Detail (571 D)'!$A:$S,2,FALSE)="","",VLOOKUP(ROW()-492,'Report 1 Detail (571 D)'!$A:$S,2,FALSE))</f>
        <v/>
      </c>
      <c r="I837" s="104" t="str">
        <f>IF(VLOOKUP(ROW()-492,'Report 1 Detail (571 D)'!$A:$S,3,FALSE)="","",VLOOKUP(ROW()-492,'Report 1 Detail (571 D)'!$A:$S,3,FALSE))</f>
        <v/>
      </c>
      <c r="J837" s="55" t="str">
        <f>IF(VLOOKUP(ROW()-492,'Report 1 Detail (571 D)'!$A:$S,4,FALSE)="","",VLOOKUP(ROW()-492,'Report 1 Detail (571 D)'!$A:$S,4,FALSE))</f>
        <v/>
      </c>
      <c r="K837" s="55" t="str">
        <f>IF(VLOOKUP(ROW()-492,'Report 1 Detail (571 D)'!$A:$S,5,FALSE)="","",VLOOKUP(ROW()-492,'Report 1 Detail (571 D)'!$A:$S,5,FALSE))</f>
        <v/>
      </c>
      <c r="L837" s="55" t="str">
        <f>IF(VLOOKUP(ROW()-492,'Report 1 Detail (571 D)'!$A:$S,6,FALSE)="","",VLOOKUP(ROW()-492,'Report 1 Detail (571 D)'!$A:$S,6,FALSE))</f>
        <v/>
      </c>
      <c r="M837" s="55" t="str">
        <f>IF(VLOOKUP(ROW()-492,'Report 1 Detail (571 D)'!$A:$S,7,FALSE)="","",VLOOKUP(ROW()-492,'Report 1 Detail (571 D)'!$A:$S,7,FALSE))</f>
        <v/>
      </c>
      <c r="N837" s="55" t="str">
        <f>IF(VLOOKUP(ROW()-492,'Report 1 Detail (571 D)'!$A:$S,8,FALSE)="","",VLOOKUP(ROW()-492,'Report 1 Detail (571 D)'!$A:$S,8,FALSE))</f>
        <v/>
      </c>
      <c r="O837" s="55" t="str">
        <f>IF(VLOOKUP(ROW()-492,'Report 1 Detail (571 D)'!$A:$S,9,FALSE)="","",VLOOKUP(ROW()-492,'Report 1 Detail (571 D)'!$A:$S,9,FALSE))</f>
        <v/>
      </c>
      <c r="P837" s="55" t="str">
        <f>IF(VLOOKUP(ROW()-492,'Report 1 Detail (571 D)'!$A:$S,10,FALSE)="","",VLOOKUP(ROW()-492,'Report 1 Detail (571 D)'!$A:$S,10,FALSE))</f>
        <v/>
      </c>
      <c r="Q837" s="55" t="str">
        <f>IF(VLOOKUP(ROW()-492,'Report 1 Detail (571 D)'!$A:$S,11,FALSE)="","",VLOOKUP(ROW()-492,'Report 1 Detail (571 D)'!$A:$S,11,FALSE))</f>
        <v/>
      </c>
      <c r="R837" s="55" t="str">
        <f>IF(VLOOKUP(ROW()-492,'Report 1 Detail (571 D)'!$A:$S,12,FALSE)="","",VLOOKUP(ROW()-492,'Report 1 Detail (571 D)'!$A:$S,12,FALSE))</f>
        <v/>
      </c>
      <c r="S837" s="55" t="str">
        <f>IF(VLOOKUP(ROW()-492,'Report 1 Detail (571 D)'!$A:$S,13,FALSE)="","",VLOOKUP(ROW()-492,'Report 1 Detail (571 D)'!$A:$S,13,FALSE))</f>
        <v/>
      </c>
      <c r="T837" s="55" t="str">
        <f>IF(VLOOKUP(ROW()-492,'Report 1 Detail (571 D)'!$A:$S,14,FALSE)="","",VLOOKUP(ROW()-492,'Report 1 Detail (571 D)'!$A:$S,14,FALSE))</f>
        <v/>
      </c>
      <c r="U837" s="55" t="str">
        <f>IF(VLOOKUP(ROW()-492,'Report 1 Detail (571 D)'!$A:$S,15,FALSE)="","",VLOOKUP(ROW()-492,'Report 1 Detail (571 D)'!$A:$S,15,FALSE))</f>
        <v/>
      </c>
      <c r="V837" s="55" t="str">
        <f>IF(VLOOKUP(ROW()-492,'Report 1 Detail (571 D)'!$A:$S,16,FALSE)="","",VLOOKUP(ROW()-492,'Report 1 Detail (571 D)'!$A:$S,16,FALSE))</f>
        <v/>
      </c>
      <c r="W837" s="55" t="str">
        <f>IF(VLOOKUP(ROW()-492,'Report 1 Detail (571 D)'!$A:$S,17,FALSE)="","",VLOOKUP(ROW()-492,'Report 1 Detail (571 D)'!$A:$S,17,FALSE))</f>
        <v/>
      </c>
      <c r="X837" s="104" t="str">
        <f>IF(VLOOKUP(ROW()-492,'Report 1 Detail (571 D)'!$A:$S,18,FALSE)="","",VLOOKUP(ROW()-492,'Report 1 Detail (571 D)'!$A:$S,18,FALSE))</f>
        <v/>
      </c>
      <c r="Y837" s="55" t="str">
        <f>IF(VLOOKUP(ROW()-492,'Report 1 Detail (571 D)'!$A:$S,19,FALSE)="","",VLOOKUP(ROW()-492,'Report 1 Detail (571 D)'!$A:$S,19,FALSE))</f>
        <v/>
      </c>
      <c r="Z837" s="55" t="s">
        <v>81</v>
      </c>
    </row>
    <row r="838" spans="8:26" x14ac:dyDescent="0.25">
      <c r="H838" s="55" t="str">
        <f>IF(VLOOKUP(ROW()-492,'Report 1 Detail (571 D)'!$A:$S,2,FALSE)="","",VLOOKUP(ROW()-492,'Report 1 Detail (571 D)'!$A:$S,2,FALSE))</f>
        <v/>
      </c>
      <c r="I838" s="104" t="str">
        <f>IF(VLOOKUP(ROW()-492,'Report 1 Detail (571 D)'!$A:$S,3,FALSE)="","",VLOOKUP(ROW()-492,'Report 1 Detail (571 D)'!$A:$S,3,FALSE))</f>
        <v/>
      </c>
      <c r="J838" s="55" t="str">
        <f>IF(VLOOKUP(ROW()-492,'Report 1 Detail (571 D)'!$A:$S,4,FALSE)="","",VLOOKUP(ROW()-492,'Report 1 Detail (571 D)'!$A:$S,4,FALSE))</f>
        <v/>
      </c>
      <c r="K838" s="55" t="str">
        <f>IF(VLOOKUP(ROW()-492,'Report 1 Detail (571 D)'!$A:$S,5,FALSE)="","",VLOOKUP(ROW()-492,'Report 1 Detail (571 D)'!$A:$S,5,FALSE))</f>
        <v/>
      </c>
      <c r="L838" s="55" t="str">
        <f>IF(VLOOKUP(ROW()-492,'Report 1 Detail (571 D)'!$A:$S,6,FALSE)="","",VLOOKUP(ROW()-492,'Report 1 Detail (571 D)'!$A:$S,6,FALSE))</f>
        <v/>
      </c>
      <c r="M838" s="55" t="str">
        <f>IF(VLOOKUP(ROW()-492,'Report 1 Detail (571 D)'!$A:$S,7,FALSE)="","",VLOOKUP(ROW()-492,'Report 1 Detail (571 D)'!$A:$S,7,FALSE))</f>
        <v/>
      </c>
      <c r="N838" s="55" t="str">
        <f>IF(VLOOKUP(ROW()-492,'Report 1 Detail (571 D)'!$A:$S,8,FALSE)="","",VLOOKUP(ROW()-492,'Report 1 Detail (571 D)'!$A:$S,8,FALSE))</f>
        <v/>
      </c>
      <c r="O838" s="55" t="str">
        <f>IF(VLOOKUP(ROW()-492,'Report 1 Detail (571 D)'!$A:$S,9,FALSE)="","",VLOOKUP(ROW()-492,'Report 1 Detail (571 D)'!$A:$S,9,FALSE))</f>
        <v/>
      </c>
      <c r="P838" s="55" t="str">
        <f>IF(VLOOKUP(ROW()-492,'Report 1 Detail (571 D)'!$A:$S,10,FALSE)="","",VLOOKUP(ROW()-492,'Report 1 Detail (571 D)'!$A:$S,10,FALSE))</f>
        <v/>
      </c>
      <c r="Q838" s="55" t="str">
        <f>IF(VLOOKUP(ROW()-492,'Report 1 Detail (571 D)'!$A:$S,11,FALSE)="","",VLOOKUP(ROW()-492,'Report 1 Detail (571 D)'!$A:$S,11,FALSE))</f>
        <v/>
      </c>
      <c r="R838" s="55" t="str">
        <f>IF(VLOOKUP(ROW()-492,'Report 1 Detail (571 D)'!$A:$S,12,FALSE)="","",VLOOKUP(ROW()-492,'Report 1 Detail (571 D)'!$A:$S,12,FALSE))</f>
        <v/>
      </c>
      <c r="S838" s="55" t="str">
        <f>IF(VLOOKUP(ROW()-492,'Report 1 Detail (571 D)'!$A:$S,13,FALSE)="","",VLOOKUP(ROW()-492,'Report 1 Detail (571 D)'!$A:$S,13,FALSE))</f>
        <v/>
      </c>
      <c r="T838" s="55" t="str">
        <f>IF(VLOOKUP(ROW()-492,'Report 1 Detail (571 D)'!$A:$S,14,FALSE)="","",VLOOKUP(ROW()-492,'Report 1 Detail (571 D)'!$A:$S,14,FALSE))</f>
        <v/>
      </c>
      <c r="U838" s="55" t="str">
        <f>IF(VLOOKUP(ROW()-492,'Report 1 Detail (571 D)'!$A:$S,15,FALSE)="","",VLOOKUP(ROW()-492,'Report 1 Detail (571 D)'!$A:$S,15,FALSE))</f>
        <v/>
      </c>
      <c r="V838" s="55" t="str">
        <f>IF(VLOOKUP(ROW()-492,'Report 1 Detail (571 D)'!$A:$S,16,FALSE)="","",VLOOKUP(ROW()-492,'Report 1 Detail (571 D)'!$A:$S,16,FALSE))</f>
        <v/>
      </c>
      <c r="W838" s="55" t="str">
        <f>IF(VLOOKUP(ROW()-492,'Report 1 Detail (571 D)'!$A:$S,17,FALSE)="","",VLOOKUP(ROW()-492,'Report 1 Detail (571 D)'!$A:$S,17,FALSE))</f>
        <v/>
      </c>
      <c r="X838" s="104" t="str">
        <f>IF(VLOOKUP(ROW()-492,'Report 1 Detail (571 D)'!$A:$S,18,FALSE)="","",VLOOKUP(ROW()-492,'Report 1 Detail (571 D)'!$A:$S,18,FALSE))</f>
        <v/>
      </c>
      <c r="Y838" s="55" t="str">
        <f>IF(VLOOKUP(ROW()-492,'Report 1 Detail (571 D)'!$A:$S,19,FALSE)="","",VLOOKUP(ROW()-492,'Report 1 Detail (571 D)'!$A:$S,19,FALSE))</f>
        <v/>
      </c>
      <c r="Z838" s="55" t="s">
        <v>81</v>
      </c>
    </row>
    <row r="839" spans="8:26" x14ac:dyDescent="0.25">
      <c r="H839" s="55" t="str">
        <f>IF(VLOOKUP(ROW()-492,'Report 1 Detail (571 D)'!$A:$S,2,FALSE)="","",VLOOKUP(ROW()-492,'Report 1 Detail (571 D)'!$A:$S,2,FALSE))</f>
        <v/>
      </c>
      <c r="I839" s="104" t="str">
        <f>IF(VLOOKUP(ROW()-492,'Report 1 Detail (571 D)'!$A:$S,3,FALSE)="","",VLOOKUP(ROW()-492,'Report 1 Detail (571 D)'!$A:$S,3,FALSE))</f>
        <v/>
      </c>
      <c r="J839" s="55" t="str">
        <f>IF(VLOOKUP(ROW()-492,'Report 1 Detail (571 D)'!$A:$S,4,FALSE)="","",VLOOKUP(ROW()-492,'Report 1 Detail (571 D)'!$A:$S,4,FALSE))</f>
        <v/>
      </c>
      <c r="K839" s="55" t="str">
        <f>IF(VLOOKUP(ROW()-492,'Report 1 Detail (571 D)'!$A:$S,5,FALSE)="","",VLOOKUP(ROW()-492,'Report 1 Detail (571 D)'!$A:$S,5,FALSE))</f>
        <v/>
      </c>
      <c r="L839" s="55" t="str">
        <f>IF(VLOOKUP(ROW()-492,'Report 1 Detail (571 D)'!$A:$S,6,FALSE)="","",VLOOKUP(ROW()-492,'Report 1 Detail (571 D)'!$A:$S,6,FALSE))</f>
        <v/>
      </c>
      <c r="M839" s="55" t="str">
        <f>IF(VLOOKUP(ROW()-492,'Report 1 Detail (571 D)'!$A:$S,7,FALSE)="","",VLOOKUP(ROW()-492,'Report 1 Detail (571 D)'!$A:$S,7,FALSE))</f>
        <v/>
      </c>
      <c r="N839" s="55" t="str">
        <f>IF(VLOOKUP(ROW()-492,'Report 1 Detail (571 D)'!$A:$S,8,FALSE)="","",VLOOKUP(ROW()-492,'Report 1 Detail (571 D)'!$A:$S,8,FALSE))</f>
        <v/>
      </c>
      <c r="O839" s="55" t="str">
        <f>IF(VLOOKUP(ROW()-492,'Report 1 Detail (571 D)'!$A:$S,9,FALSE)="","",VLOOKUP(ROW()-492,'Report 1 Detail (571 D)'!$A:$S,9,FALSE))</f>
        <v/>
      </c>
      <c r="P839" s="55" t="str">
        <f>IF(VLOOKUP(ROW()-492,'Report 1 Detail (571 D)'!$A:$S,10,FALSE)="","",VLOOKUP(ROW()-492,'Report 1 Detail (571 D)'!$A:$S,10,FALSE))</f>
        <v/>
      </c>
      <c r="Q839" s="55" t="str">
        <f>IF(VLOOKUP(ROW()-492,'Report 1 Detail (571 D)'!$A:$S,11,FALSE)="","",VLOOKUP(ROW()-492,'Report 1 Detail (571 D)'!$A:$S,11,FALSE))</f>
        <v/>
      </c>
      <c r="R839" s="55" t="str">
        <f>IF(VLOOKUP(ROW()-492,'Report 1 Detail (571 D)'!$A:$S,12,FALSE)="","",VLOOKUP(ROW()-492,'Report 1 Detail (571 D)'!$A:$S,12,FALSE))</f>
        <v/>
      </c>
      <c r="S839" s="55" t="str">
        <f>IF(VLOOKUP(ROW()-492,'Report 1 Detail (571 D)'!$A:$S,13,FALSE)="","",VLOOKUP(ROW()-492,'Report 1 Detail (571 D)'!$A:$S,13,FALSE))</f>
        <v/>
      </c>
      <c r="T839" s="55" t="str">
        <f>IF(VLOOKUP(ROW()-492,'Report 1 Detail (571 D)'!$A:$S,14,FALSE)="","",VLOOKUP(ROW()-492,'Report 1 Detail (571 D)'!$A:$S,14,FALSE))</f>
        <v/>
      </c>
      <c r="U839" s="55" t="str">
        <f>IF(VLOOKUP(ROW()-492,'Report 1 Detail (571 D)'!$A:$S,15,FALSE)="","",VLOOKUP(ROW()-492,'Report 1 Detail (571 D)'!$A:$S,15,FALSE))</f>
        <v/>
      </c>
      <c r="V839" s="55" t="str">
        <f>IF(VLOOKUP(ROW()-492,'Report 1 Detail (571 D)'!$A:$S,16,FALSE)="","",VLOOKUP(ROW()-492,'Report 1 Detail (571 D)'!$A:$S,16,FALSE))</f>
        <v/>
      </c>
      <c r="W839" s="55" t="str">
        <f>IF(VLOOKUP(ROW()-492,'Report 1 Detail (571 D)'!$A:$S,17,FALSE)="","",VLOOKUP(ROW()-492,'Report 1 Detail (571 D)'!$A:$S,17,FALSE))</f>
        <v/>
      </c>
      <c r="X839" s="104" t="str">
        <f>IF(VLOOKUP(ROW()-492,'Report 1 Detail (571 D)'!$A:$S,18,FALSE)="","",VLOOKUP(ROW()-492,'Report 1 Detail (571 D)'!$A:$S,18,FALSE))</f>
        <v/>
      </c>
      <c r="Y839" s="55" t="str">
        <f>IF(VLOOKUP(ROW()-492,'Report 1 Detail (571 D)'!$A:$S,19,FALSE)="","",VLOOKUP(ROW()-492,'Report 1 Detail (571 D)'!$A:$S,19,FALSE))</f>
        <v/>
      </c>
      <c r="Z839" s="55" t="s">
        <v>81</v>
      </c>
    </row>
    <row r="840" spans="8:26" x14ac:dyDescent="0.25">
      <c r="H840" s="55" t="str">
        <f>IF(VLOOKUP(ROW()-492,'Report 1 Detail (571 D)'!$A:$S,2,FALSE)="","",VLOOKUP(ROW()-492,'Report 1 Detail (571 D)'!$A:$S,2,FALSE))</f>
        <v/>
      </c>
      <c r="I840" s="104" t="str">
        <f>IF(VLOOKUP(ROW()-492,'Report 1 Detail (571 D)'!$A:$S,3,FALSE)="","",VLOOKUP(ROW()-492,'Report 1 Detail (571 D)'!$A:$S,3,FALSE))</f>
        <v/>
      </c>
      <c r="J840" s="55" t="str">
        <f>IF(VLOOKUP(ROW()-492,'Report 1 Detail (571 D)'!$A:$S,4,FALSE)="","",VLOOKUP(ROW()-492,'Report 1 Detail (571 D)'!$A:$S,4,FALSE))</f>
        <v/>
      </c>
      <c r="K840" s="55" t="str">
        <f>IF(VLOOKUP(ROW()-492,'Report 1 Detail (571 D)'!$A:$S,5,FALSE)="","",VLOOKUP(ROW()-492,'Report 1 Detail (571 D)'!$A:$S,5,FALSE))</f>
        <v/>
      </c>
      <c r="L840" s="55" t="str">
        <f>IF(VLOOKUP(ROW()-492,'Report 1 Detail (571 D)'!$A:$S,6,FALSE)="","",VLOOKUP(ROW()-492,'Report 1 Detail (571 D)'!$A:$S,6,FALSE))</f>
        <v/>
      </c>
      <c r="M840" s="55" t="str">
        <f>IF(VLOOKUP(ROW()-492,'Report 1 Detail (571 D)'!$A:$S,7,FALSE)="","",VLOOKUP(ROW()-492,'Report 1 Detail (571 D)'!$A:$S,7,FALSE))</f>
        <v/>
      </c>
      <c r="N840" s="55" t="str">
        <f>IF(VLOOKUP(ROW()-492,'Report 1 Detail (571 D)'!$A:$S,8,FALSE)="","",VLOOKUP(ROW()-492,'Report 1 Detail (571 D)'!$A:$S,8,FALSE))</f>
        <v/>
      </c>
      <c r="O840" s="55" t="str">
        <f>IF(VLOOKUP(ROW()-492,'Report 1 Detail (571 D)'!$A:$S,9,FALSE)="","",VLOOKUP(ROW()-492,'Report 1 Detail (571 D)'!$A:$S,9,FALSE))</f>
        <v/>
      </c>
      <c r="P840" s="55" t="str">
        <f>IF(VLOOKUP(ROW()-492,'Report 1 Detail (571 D)'!$A:$S,10,FALSE)="","",VLOOKUP(ROW()-492,'Report 1 Detail (571 D)'!$A:$S,10,FALSE))</f>
        <v/>
      </c>
      <c r="Q840" s="55" t="str">
        <f>IF(VLOOKUP(ROW()-492,'Report 1 Detail (571 D)'!$A:$S,11,FALSE)="","",VLOOKUP(ROW()-492,'Report 1 Detail (571 D)'!$A:$S,11,FALSE))</f>
        <v/>
      </c>
      <c r="R840" s="55" t="str">
        <f>IF(VLOOKUP(ROW()-492,'Report 1 Detail (571 D)'!$A:$S,12,FALSE)="","",VLOOKUP(ROW()-492,'Report 1 Detail (571 D)'!$A:$S,12,FALSE))</f>
        <v/>
      </c>
      <c r="S840" s="55" t="str">
        <f>IF(VLOOKUP(ROW()-492,'Report 1 Detail (571 D)'!$A:$S,13,FALSE)="","",VLOOKUP(ROW()-492,'Report 1 Detail (571 D)'!$A:$S,13,FALSE))</f>
        <v/>
      </c>
      <c r="T840" s="55" t="str">
        <f>IF(VLOOKUP(ROW()-492,'Report 1 Detail (571 D)'!$A:$S,14,FALSE)="","",VLOOKUP(ROW()-492,'Report 1 Detail (571 D)'!$A:$S,14,FALSE))</f>
        <v/>
      </c>
      <c r="U840" s="55" t="str">
        <f>IF(VLOOKUP(ROW()-492,'Report 1 Detail (571 D)'!$A:$S,15,FALSE)="","",VLOOKUP(ROW()-492,'Report 1 Detail (571 D)'!$A:$S,15,FALSE))</f>
        <v/>
      </c>
      <c r="V840" s="55" t="str">
        <f>IF(VLOOKUP(ROW()-492,'Report 1 Detail (571 D)'!$A:$S,16,FALSE)="","",VLOOKUP(ROW()-492,'Report 1 Detail (571 D)'!$A:$S,16,FALSE))</f>
        <v/>
      </c>
      <c r="W840" s="55" t="str">
        <f>IF(VLOOKUP(ROW()-492,'Report 1 Detail (571 D)'!$A:$S,17,FALSE)="","",VLOOKUP(ROW()-492,'Report 1 Detail (571 D)'!$A:$S,17,FALSE))</f>
        <v/>
      </c>
      <c r="X840" s="104" t="str">
        <f>IF(VLOOKUP(ROW()-492,'Report 1 Detail (571 D)'!$A:$S,18,FALSE)="","",VLOOKUP(ROW()-492,'Report 1 Detail (571 D)'!$A:$S,18,FALSE))</f>
        <v/>
      </c>
      <c r="Y840" s="55" t="str">
        <f>IF(VLOOKUP(ROW()-492,'Report 1 Detail (571 D)'!$A:$S,19,FALSE)="","",VLOOKUP(ROW()-492,'Report 1 Detail (571 D)'!$A:$S,19,FALSE))</f>
        <v/>
      </c>
      <c r="Z840" s="55" t="s">
        <v>81</v>
      </c>
    </row>
    <row r="841" spans="8:26" x14ac:dyDescent="0.25">
      <c r="H841" s="55" t="str">
        <f>IF(VLOOKUP(ROW()-492,'Report 1 Detail (571 D)'!$A:$S,2,FALSE)="","",VLOOKUP(ROW()-492,'Report 1 Detail (571 D)'!$A:$S,2,FALSE))</f>
        <v/>
      </c>
      <c r="I841" s="104" t="str">
        <f>IF(VLOOKUP(ROW()-492,'Report 1 Detail (571 D)'!$A:$S,3,FALSE)="","",VLOOKUP(ROW()-492,'Report 1 Detail (571 D)'!$A:$S,3,FALSE))</f>
        <v/>
      </c>
      <c r="J841" s="55" t="str">
        <f>IF(VLOOKUP(ROW()-492,'Report 1 Detail (571 D)'!$A:$S,4,FALSE)="","",VLOOKUP(ROW()-492,'Report 1 Detail (571 D)'!$A:$S,4,FALSE))</f>
        <v/>
      </c>
      <c r="K841" s="55" t="str">
        <f>IF(VLOOKUP(ROW()-492,'Report 1 Detail (571 D)'!$A:$S,5,FALSE)="","",VLOOKUP(ROW()-492,'Report 1 Detail (571 D)'!$A:$S,5,FALSE))</f>
        <v/>
      </c>
      <c r="L841" s="55" t="str">
        <f>IF(VLOOKUP(ROW()-492,'Report 1 Detail (571 D)'!$A:$S,6,FALSE)="","",VLOOKUP(ROW()-492,'Report 1 Detail (571 D)'!$A:$S,6,FALSE))</f>
        <v/>
      </c>
      <c r="M841" s="55" t="str">
        <f>IF(VLOOKUP(ROW()-492,'Report 1 Detail (571 D)'!$A:$S,7,FALSE)="","",VLOOKUP(ROW()-492,'Report 1 Detail (571 D)'!$A:$S,7,FALSE))</f>
        <v/>
      </c>
      <c r="N841" s="55" t="str">
        <f>IF(VLOOKUP(ROW()-492,'Report 1 Detail (571 D)'!$A:$S,8,FALSE)="","",VLOOKUP(ROW()-492,'Report 1 Detail (571 D)'!$A:$S,8,FALSE))</f>
        <v/>
      </c>
      <c r="O841" s="55" t="str">
        <f>IF(VLOOKUP(ROW()-492,'Report 1 Detail (571 D)'!$A:$S,9,FALSE)="","",VLOOKUP(ROW()-492,'Report 1 Detail (571 D)'!$A:$S,9,FALSE))</f>
        <v/>
      </c>
      <c r="P841" s="55" t="str">
        <f>IF(VLOOKUP(ROW()-492,'Report 1 Detail (571 D)'!$A:$S,10,FALSE)="","",VLOOKUP(ROW()-492,'Report 1 Detail (571 D)'!$A:$S,10,FALSE))</f>
        <v/>
      </c>
      <c r="Q841" s="55" t="str">
        <f>IF(VLOOKUP(ROW()-492,'Report 1 Detail (571 D)'!$A:$S,11,FALSE)="","",VLOOKUP(ROW()-492,'Report 1 Detail (571 D)'!$A:$S,11,FALSE))</f>
        <v/>
      </c>
      <c r="R841" s="55" t="str">
        <f>IF(VLOOKUP(ROW()-492,'Report 1 Detail (571 D)'!$A:$S,12,FALSE)="","",VLOOKUP(ROW()-492,'Report 1 Detail (571 D)'!$A:$S,12,FALSE))</f>
        <v/>
      </c>
      <c r="S841" s="55" t="str">
        <f>IF(VLOOKUP(ROW()-492,'Report 1 Detail (571 D)'!$A:$S,13,FALSE)="","",VLOOKUP(ROW()-492,'Report 1 Detail (571 D)'!$A:$S,13,FALSE))</f>
        <v/>
      </c>
      <c r="T841" s="55" t="str">
        <f>IF(VLOOKUP(ROW()-492,'Report 1 Detail (571 D)'!$A:$S,14,FALSE)="","",VLOOKUP(ROW()-492,'Report 1 Detail (571 D)'!$A:$S,14,FALSE))</f>
        <v/>
      </c>
      <c r="U841" s="55" t="str">
        <f>IF(VLOOKUP(ROW()-492,'Report 1 Detail (571 D)'!$A:$S,15,FALSE)="","",VLOOKUP(ROW()-492,'Report 1 Detail (571 D)'!$A:$S,15,FALSE))</f>
        <v/>
      </c>
      <c r="V841" s="55" t="str">
        <f>IF(VLOOKUP(ROW()-492,'Report 1 Detail (571 D)'!$A:$S,16,FALSE)="","",VLOOKUP(ROW()-492,'Report 1 Detail (571 D)'!$A:$S,16,FALSE))</f>
        <v/>
      </c>
      <c r="W841" s="55" t="str">
        <f>IF(VLOOKUP(ROW()-492,'Report 1 Detail (571 D)'!$A:$S,17,FALSE)="","",VLOOKUP(ROW()-492,'Report 1 Detail (571 D)'!$A:$S,17,FALSE))</f>
        <v/>
      </c>
      <c r="X841" s="104" t="str">
        <f>IF(VLOOKUP(ROW()-492,'Report 1 Detail (571 D)'!$A:$S,18,FALSE)="","",VLOOKUP(ROW()-492,'Report 1 Detail (571 D)'!$A:$S,18,FALSE))</f>
        <v/>
      </c>
      <c r="Y841" s="55" t="str">
        <f>IF(VLOOKUP(ROW()-492,'Report 1 Detail (571 D)'!$A:$S,19,FALSE)="","",VLOOKUP(ROW()-492,'Report 1 Detail (571 D)'!$A:$S,19,FALSE))</f>
        <v/>
      </c>
      <c r="Z841" s="55" t="s">
        <v>81</v>
      </c>
    </row>
    <row r="842" spans="8:26" x14ac:dyDescent="0.25">
      <c r="H842" s="55" t="str">
        <f>IF(VLOOKUP(ROW()-492,'Report 1 Detail (571 D)'!$A:$S,2,FALSE)="","",VLOOKUP(ROW()-492,'Report 1 Detail (571 D)'!$A:$S,2,FALSE))</f>
        <v/>
      </c>
      <c r="I842" s="104" t="str">
        <f>IF(VLOOKUP(ROW()-492,'Report 1 Detail (571 D)'!$A:$S,3,FALSE)="","",VLOOKUP(ROW()-492,'Report 1 Detail (571 D)'!$A:$S,3,FALSE))</f>
        <v/>
      </c>
      <c r="J842" s="55" t="str">
        <f>IF(VLOOKUP(ROW()-492,'Report 1 Detail (571 D)'!$A:$S,4,FALSE)="","",VLOOKUP(ROW()-492,'Report 1 Detail (571 D)'!$A:$S,4,FALSE))</f>
        <v/>
      </c>
      <c r="K842" s="55" t="str">
        <f>IF(VLOOKUP(ROW()-492,'Report 1 Detail (571 D)'!$A:$S,5,FALSE)="","",VLOOKUP(ROW()-492,'Report 1 Detail (571 D)'!$A:$S,5,FALSE))</f>
        <v/>
      </c>
      <c r="L842" s="55" t="str">
        <f>IF(VLOOKUP(ROW()-492,'Report 1 Detail (571 D)'!$A:$S,6,FALSE)="","",VLOOKUP(ROW()-492,'Report 1 Detail (571 D)'!$A:$S,6,FALSE))</f>
        <v/>
      </c>
      <c r="M842" s="55" t="str">
        <f>IF(VLOOKUP(ROW()-492,'Report 1 Detail (571 D)'!$A:$S,7,FALSE)="","",VLOOKUP(ROW()-492,'Report 1 Detail (571 D)'!$A:$S,7,FALSE))</f>
        <v/>
      </c>
      <c r="N842" s="55" t="str">
        <f>IF(VLOOKUP(ROW()-492,'Report 1 Detail (571 D)'!$A:$S,8,FALSE)="","",VLOOKUP(ROW()-492,'Report 1 Detail (571 D)'!$A:$S,8,FALSE))</f>
        <v/>
      </c>
      <c r="O842" s="55" t="str">
        <f>IF(VLOOKUP(ROW()-492,'Report 1 Detail (571 D)'!$A:$S,9,FALSE)="","",VLOOKUP(ROW()-492,'Report 1 Detail (571 D)'!$A:$S,9,FALSE))</f>
        <v/>
      </c>
      <c r="P842" s="55" t="str">
        <f>IF(VLOOKUP(ROW()-492,'Report 1 Detail (571 D)'!$A:$S,10,FALSE)="","",VLOOKUP(ROW()-492,'Report 1 Detail (571 D)'!$A:$S,10,FALSE))</f>
        <v/>
      </c>
      <c r="Q842" s="55" t="str">
        <f>IF(VLOOKUP(ROW()-492,'Report 1 Detail (571 D)'!$A:$S,11,FALSE)="","",VLOOKUP(ROW()-492,'Report 1 Detail (571 D)'!$A:$S,11,FALSE))</f>
        <v/>
      </c>
      <c r="R842" s="55" t="str">
        <f>IF(VLOOKUP(ROW()-492,'Report 1 Detail (571 D)'!$A:$S,12,FALSE)="","",VLOOKUP(ROW()-492,'Report 1 Detail (571 D)'!$A:$S,12,FALSE))</f>
        <v/>
      </c>
      <c r="S842" s="55" t="str">
        <f>IF(VLOOKUP(ROW()-492,'Report 1 Detail (571 D)'!$A:$S,13,FALSE)="","",VLOOKUP(ROW()-492,'Report 1 Detail (571 D)'!$A:$S,13,FALSE))</f>
        <v/>
      </c>
      <c r="T842" s="55" t="str">
        <f>IF(VLOOKUP(ROW()-492,'Report 1 Detail (571 D)'!$A:$S,14,FALSE)="","",VLOOKUP(ROW()-492,'Report 1 Detail (571 D)'!$A:$S,14,FALSE))</f>
        <v/>
      </c>
      <c r="U842" s="55" t="str">
        <f>IF(VLOOKUP(ROW()-492,'Report 1 Detail (571 D)'!$A:$S,15,FALSE)="","",VLOOKUP(ROW()-492,'Report 1 Detail (571 D)'!$A:$S,15,FALSE))</f>
        <v/>
      </c>
      <c r="V842" s="55" t="str">
        <f>IF(VLOOKUP(ROW()-492,'Report 1 Detail (571 D)'!$A:$S,16,FALSE)="","",VLOOKUP(ROW()-492,'Report 1 Detail (571 D)'!$A:$S,16,FALSE))</f>
        <v/>
      </c>
      <c r="W842" s="55" t="str">
        <f>IF(VLOOKUP(ROW()-492,'Report 1 Detail (571 D)'!$A:$S,17,FALSE)="","",VLOOKUP(ROW()-492,'Report 1 Detail (571 D)'!$A:$S,17,FALSE))</f>
        <v/>
      </c>
      <c r="X842" s="104" t="str">
        <f>IF(VLOOKUP(ROW()-492,'Report 1 Detail (571 D)'!$A:$S,18,FALSE)="","",VLOOKUP(ROW()-492,'Report 1 Detail (571 D)'!$A:$S,18,FALSE))</f>
        <v/>
      </c>
      <c r="Y842" s="55" t="str">
        <f>IF(VLOOKUP(ROW()-492,'Report 1 Detail (571 D)'!$A:$S,19,FALSE)="","",VLOOKUP(ROW()-492,'Report 1 Detail (571 D)'!$A:$S,19,FALSE))</f>
        <v/>
      </c>
      <c r="Z842" s="55" t="s">
        <v>81</v>
      </c>
    </row>
    <row r="843" spans="8:26" x14ac:dyDescent="0.25">
      <c r="H843" s="55" t="str">
        <f>IF(VLOOKUP(ROW()-492,'Report 1 Detail (571 D)'!$A:$S,2,FALSE)="","",VLOOKUP(ROW()-492,'Report 1 Detail (571 D)'!$A:$S,2,FALSE))</f>
        <v/>
      </c>
      <c r="I843" s="104" t="str">
        <f>IF(VLOOKUP(ROW()-492,'Report 1 Detail (571 D)'!$A:$S,3,FALSE)="","",VLOOKUP(ROW()-492,'Report 1 Detail (571 D)'!$A:$S,3,FALSE))</f>
        <v/>
      </c>
      <c r="J843" s="55" t="str">
        <f>IF(VLOOKUP(ROW()-492,'Report 1 Detail (571 D)'!$A:$S,4,FALSE)="","",VLOOKUP(ROW()-492,'Report 1 Detail (571 D)'!$A:$S,4,FALSE))</f>
        <v/>
      </c>
      <c r="K843" s="55" t="str">
        <f>IF(VLOOKUP(ROW()-492,'Report 1 Detail (571 D)'!$A:$S,5,FALSE)="","",VLOOKUP(ROW()-492,'Report 1 Detail (571 D)'!$A:$S,5,FALSE))</f>
        <v/>
      </c>
      <c r="L843" s="55" t="str">
        <f>IF(VLOOKUP(ROW()-492,'Report 1 Detail (571 D)'!$A:$S,6,FALSE)="","",VLOOKUP(ROW()-492,'Report 1 Detail (571 D)'!$A:$S,6,FALSE))</f>
        <v/>
      </c>
      <c r="M843" s="55" t="str">
        <f>IF(VLOOKUP(ROW()-492,'Report 1 Detail (571 D)'!$A:$S,7,FALSE)="","",VLOOKUP(ROW()-492,'Report 1 Detail (571 D)'!$A:$S,7,FALSE))</f>
        <v/>
      </c>
      <c r="N843" s="55" t="str">
        <f>IF(VLOOKUP(ROW()-492,'Report 1 Detail (571 D)'!$A:$S,8,FALSE)="","",VLOOKUP(ROW()-492,'Report 1 Detail (571 D)'!$A:$S,8,FALSE))</f>
        <v/>
      </c>
      <c r="O843" s="55" t="str">
        <f>IF(VLOOKUP(ROW()-492,'Report 1 Detail (571 D)'!$A:$S,9,FALSE)="","",VLOOKUP(ROW()-492,'Report 1 Detail (571 D)'!$A:$S,9,FALSE))</f>
        <v/>
      </c>
      <c r="P843" s="55" t="str">
        <f>IF(VLOOKUP(ROW()-492,'Report 1 Detail (571 D)'!$A:$S,10,FALSE)="","",VLOOKUP(ROW()-492,'Report 1 Detail (571 D)'!$A:$S,10,FALSE))</f>
        <v/>
      </c>
      <c r="Q843" s="55" t="str">
        <f>IF(VLOOKUP(ROW()-492,'Report 1 Detail (571 D)'!$A:$S,11,FALSE)="","",VLOOKUP(ROW()-492,'Report 1 Detail (571 D)'!$A:$S,11,FALSE))</f>
        <v/>
      </c>
      <c r="R843" s="55" t="str">
        <f>IF(VLOOKUP(ROW()-492,'Report 1 Detail (571 D)'!$A:$S,12,FALSE)="","",VLOOKUP(ROW()-492,'Report 1 Detail (571 D)'!$A:$S,12,FALSE))</f>
        <v/>
      </c>
      <c r="S843" s="55" t="str">
        <f>IF(VLOOKUP(ROW()-492,'Report 1 Detail (571 D)'!$A:$S,13,FALSE)="","",VLOOKUP(ROW()-492,'Report 1 Detail (571 D)'!$A:$S,13,FALSE))</f>
        <v/>
      </c>
      <c r="T843" s="55" t="str">
        <f>IF(VLOOKUP(ROW()-492,'Report 1 Detail (571 D)'!$A:$S,14,FALSE)="","",VLOOKUP(ROW()-492,'Report 1 Detail (571 D)'!$A:$S,14,FALSE))</f>
        <v/>
      </c>
      <c r="U843" s="55" t="str">
        <f>IF(VLOOKUP(ROW()-492,'Report 1 Detail (571 D)'!$A:$S,15,FALSE)="","",VLOOKUP(ROW()-492,'Report 1 Detail (571 D)'!$A:$S,15,FALSE))</f>
        <v/>
      </c>
      <c r="V843" s="55" t="str">
        <f>IF(VLOOKUP(ROW()-492,'Report 1 Detail (571 D)'!$A:$S,16,FALSE)="","",VLOOKUP(ROW()-492,'Report 1 Detail (571 D)'!$A:$S,16,FALSE))</f>
        <v/>
      </c>
      <c r="W843" s="55" t="str">
        <f>IF(VLOOKUP(ROW()-492,'Report 1 Detail (571 D)'!$A:$S,17,FALSE)="","",VLOOKUP(ROW()-492,'Report 1 Detail (571 D)'!$A:$S,17,FALSE))</f>
        <v/>
      </c>
      <c r="X843" s="104" t="str">
        <f>IF(VLOOKUP(ROW()-492,'Report 1 Detail (571 D)'!$A:$S,18,FALSE)="","",VLOOKUP(ROW()-492,'Report 1 Detail (571 D)'!$A:$S,18,FALSE))</f>
        <v/>
      </c>
      <c r="Y843" s="55" t="str">
        <f>IF(VLOOKUP(ROW()-492,'Report 1 Detail (571 D)'!$A:$S,19,FALSE)="","",VLOOKUP(ROW()-492,'Report 1 Detail (571 D)'!$A:$S,19,FALSE))</f>
        <v/>
      </c>
      <c r="Z843" s="55" t="s">
        <v>81</v>
      </c>
    </row>
    <row r="844" spans="8:26" x14ac:dyDescent="0.25">
      <c r="H844" s="55" t="str">
        <f>IF(VLOOKUP(ROW()-492,'Report 1 Detail (571 D)'!$A:$S,2,FALSE)="","",VLOOKUP(ROW()-492,'Report 1 Detail (571 D)'!$A:$S,2,FALSE))</f>
        <v/>
      </c>
      <c r="I844" s="104" t="str">
        <f>IF(VLOOKUP(ROW()-492,'Report 1 Detail (571 D)'!$A:$S,3,FALSE)="","",VLOOKUP(ROW()-492,'Report 1 Detail (571 D)'!$A:$S,3,FALSE))</f>
        <v/>
      </c>
      <c r="J844" s="55" t="str">
        <f>IF(VLOOKUP(ROW()-492,'Report 1 Detail (571 D)'!$A:$S,4,FALSE)="","",VLOOKUP(ROW()-492,'Report 1 Detail (571 D)'!$A:$S,4,FALSE))</f>
        <v/>
      </c>
      <c r="K844" s="55" t="str">
        <f>IF(VLOOKUP(ROW()-492,'Report 1 Detail (571 D)'!$A:$S,5,FALSE)="","",VLOOKUP(ROW()-492,'Report 1 Detail (571 D)'!$A:$S,5,FALSE))</f>
        <v/>
      </c>
      <c r="L844" s="55" t="str">
        <f>IF(VLOOKUP(ROW()-492,'Report 1 Detail (571 D)'!$A:$S,6,FALSE)="","",VLOOKUP(ROW()-492,'Report 1 Detail (571 D)'!$A:$S,6,FALSE))</f>
        <v/>
      </c>
      <c r="M844" s="55" t="str">
        <f>IF(VLOOKUP(ROW()-492,'Report 1 Detail (571 D)'!$A:$S,7,FALSE)="","",VLOOKUP(ROW()-492,'Report 1 Detail (571 D)'!$A:$S,7,FALSE))</f>
        <v/>
      </c>
      <c r="N844" s="55" t="str">
        <f>IF(VLOOKUP(ROW()-492,'Report 1 Detail (571 D)'!$A:$S,8,FALSE)="","",VLOOKUP(ROW()-492,'Report 1 Detail (571 D)'!$A:$S,8,FALSE))</f>
        <v/>
      </c>
      <c r="O844" s="55" t="str">
        <f>IF(VLOOKUP(ROW()-492,'Report 1 Detail (571 D)'!$A:$S,9,FALSE)="","",VLOOKUP(ROW()-492,'Report 1 Detail (571 D)'!$A:$S,9,FALSE))</f>
        <v/>
      </c>
      <c r="P844" s="55" t="str">
        <f>IF(VLOOKUP(ROW()-492,'Report 1 Detail (571 D)'!$A:$S,10,FALSE)="","",VLOOKUP(ROW()-492,'Report 1 Detail (571 D)'!$A:$S,10,FALSE))</f>
        <v/>
      </c>
      <c r="Q844" s="55" t="str">
        <f>IF(VLOOKUP(ROW()-492,'Report 1 Detail (571 D)'!$A:$S,11,FALSE)="","",VLOOKUP(ROW()-492,'Report 1 Detail (571 D)'!$A:$S,11,FALSE))</f>
        <v/>
      </c>
      <c r="R844" s="55" t="str">
        <f>IF(VLOOKUP(ROW()-492,'Report 1 Detail (571 D)'!$A:$S,12,FALSE)="","",VLOOKUP(ROW()-492,'Report 1 Detail (571 D)'!$A:$S,12,FALSE))</f>
        <v/>
      </c>
      <c r="S844" s="55" t="str">
        <f>IF(VLOOKUP(ROW()-492,'Report 1 Detail (571 D)'!$A:$S,13,FALSE)="","",VLOOKUP(ROW()-492,'Report 1 Detail (571 D)'!$A:$S,13,FALSE))</f>
        <v/>
      </c>
      <c r="T844" s="55" t="str">
        <f>IF(VLOOKUP(ROW()-492,'Report 1 Detail (571 D)'!$A:$S,14,FALSE)="","",VLOOKUP(ROW()-492,'Report 1 Detail (571 D)'!$A:$S,14,FALSE))</f>
        <v/>
      </c>
      <c r="U844" s="55" t="str">
        <f>IF(VLOOKUP(ROW()-492,'Report 1 Detail (571 D)'!$A:$S,15,FALSE)="","",VLOOKUP(ROW()-492,'Report 1 Detail (571 D)'!$A:$S,15,FALSE))</f>
        <v/>
      </c>
      <c r="V844" s="55" t="str">
        <f>IF(VLOOKUP(ROW()-492,'Report 1 Detail (571 D)'!$A:$S,16,FALSE)="","",VLOOKUP(ROW()-492,'Report 1 Detail (571 D)'!$A:$S,16,FALSE))</f>
        <v/>
      </c>
      <c r="W844" s="55" t="str">
        <f>IF(VLOOKUP(ROW()-492,'Report 1 Detail (571 D)'!$A:$S,17,FALSE)="","",VLOOKUP(ROW()-492,'Report 1 Detail (571 D)'!$A:$S,17,FALSE))</f>
        <v/>
      </c>
      <c r="X844" s="104" t="str">
        <f>IF(VLOOKUP(ROW()-492,'Report 1 Detail (571 D)'!$A:$S,18,FALSE)="","",VLOOKUP(ROW()-492,'Report 1 Detail (571 D)'!$A:$S,18,FALSE))</f>
        <v/>
      </c>
      <c r="Y844" s="55" t="str">
        <f>IF(VLOOKUP(ROW()-492,'Report 1 Detail (571 D)'!$A:$S,19,FALSE)="","",VLOOKUP(ROW()-492,'Report 1 Detail (571 D)'!$A:$S,19,FALSE))</f>
        <v/>
      </c>
      <c r="Z844" s="55" t="s">
        <v>81</v>
      </c>
    </row>
    <row r="845" spans="8:26" x14ac:dyDescent="0.25">
      <c r="H845" s="55" t="str">
        <f>IF(VLOOKUP(ROW()-492,'Report 1 Detail (571 D)'!$A:$S,2,FALSE)="","",VLOOKUP(ROW()-492,'Report 1 Detail (571 D)'!$A:$S,2,FALSE))</f>
        <v/>
      </c>
      <c r="I845" s="104" t="str">
        <f>IF(VLOOKUP(ROW()-492,'Report 1 Detail (571 D)'!$A:$S,3,FALSE)="","",VLOOKUP(ROW()-492,'Report 1 Detail (571 D)'!$A:$S,3,FALSE))</f>
        <v/>
      </c>
      <c r="J845" s="55" t="str">
        <f>IF(VLOOKUP(ROW()-492,'Report 1 Detail (571 D)'!$A:$S,4,FALSE)="","",VLOOKUP(ROW()-492,'Report 1 Detail (571 D)'!$A:$S,4,FALSE))</f>
        <v/>
      </c>
      <c r="K845" s="55" t="str">
        <f>IF(VLOOKUP(ROW()-492,'Report 1 Detail (571 D)'!$A:$S,5,FALSE)="","",VLOOKUP(ROW()-492,'Report 1 Detail (571 D)'!$A:$S,5,FALSE))</f>
        <v/>
      </c>
      <c r="L845" s="55" t="str">
        <f>IF(VLOOKUP(ROW()-492,'Report 1 Detail (571 D)'!$A:$S,6,FALSE)="","",VLOOKUP(ROW()-492,'Report 1 Detail (571 D)'!$A:$S,6,FALSE))</f>
        <v/>
      </c>
      <c r="M845" s="55" t="str">
        <f>IF(VLOOKUP(ROW()-492,'Report 1 Detail (571 D)'!$A:$S,7,FALSE)="","",VLOOKUP(ROW()-492,'Report 1 Detail (571 D)'!$A:$S,7,FALSE))</f>
        <v/>
      </c>
      <c r="N845" s="55" t="str">
        <f>IF(VLOOKUP(ROW()-492,'Report 1 Detail (571 D)'!$A:$S,8,FALSE)="","",VLOOKUP(ROW()-492,'Report 1 Detail (571 D)'!$A:$S,8,FALSE))</f>
        <v/>
      </c>
      <c r="O845" s="55" t="str">
        <f>IF(VLOOKUP(ROW()-492,'Report 1 Detail (571 D)'!$A:$S,9,FALSE)="","",VLOOKUP(ROW()-492,'Report 1 Detail (571 D)'!$A:$S,9,FALSE))</f>
        <v/>
      </c>
      <c r="P845" s="55" t="str">
        <f>IF(VLOOKUP(ROW()-492,'Report 1 Detail (571 D)'!$A:$S,10,FALSE)="","",VLOOKUP(ROW()-492,'Report 1 Detail (571 D)'!$A:$S,10,FALSE))</f>
        <v/>
      </c>
      <c r="Q845" s="55" t="str">
        <f>IF(VLOOKUP(ROW()-492,'Report 1 Detail (571 D)'!$A:$S,11,FALSE)="","",VLOOKUP(ROW()-492,'Report 1 Detail (571 D)'!$A:$S,11,FALSE))</f>
        <v/>
      </c>
      <c r="R845" s="55" t="str">
        <f>IF(VLOOKUP(ROW()-492,'Report 1 Detail (571 D)'!$A:$S,12,FALSE)="","",VLOOKUP(ROW()-492,'Report 1 Detail (571 D)'!$A:$S,12,FALSE))</f>
        <v/>
      </c>
      <c r="S845" s="55" t="str">
        <f>IF(VLOOKUP(ROW()-492,'Report 1 Detail (571 D)'!$A:$S,13,FALSE)="","",VLOOKUP(ROW()-492,'Report 1 Detail (571 D)'!$A:$S,13,FALSE))</f>
        <v/>
      </c>
      <c r="T845" s="55" t="str">
        <f>IF(VLOOKUP(ROW()-492,'Report 1 Detail (571 D)'!$A:$S,14,FALSE)="","",VLOOKUP(ROW()-492,'Report 1 Detail (571 D)'!$A:$S,14,FALSE))</f>
        <v/>
      </c>
      <c r="U845" s="55" t="str">
        <f>IF(VLOOKUP(ROW()-492,'Report 1 Detail (571 D)'!$A:$S,15,FALSE)="","",VLOOKUP(ROW()-492,'Report 1 Detail (571 D)'!$A:$S,15,FALSE))</f>
        <v/>
      </c>
      <c r="V845" s="55" t="str">
        <f>IF(VLOOKUP(ROW()-492,'Report 1 Detail (571 D)'!$A:$S,16,FALSE)="","",VLOOKUP(ROW()-492,'Report 1 Detail (571 D)'!$A:$S,16,FALSE))</f>
        <v/>
      </c>
      <c r="W845" s="55" t="str">
        <f>IF(VLOOKUP(ROW()-492,'Report 1 Detail (571 D)'!$A:$S,17,FALSE)="","",VLOOKUP(ROW()-492,'Report 1 Detail (571 D)'!$A:$S,17,FALSE))</f>
        <v/>
      </c>
      <c r="X845" s="104" t="str">
        <f>IF(VLOOKUP(ROW()-492,'Report 1 Detail (571 D)'!$A:$S,18,FALSE)="","",VLOOKUP(ROW()-492,'Report 1 Detail (571 D)'!$A:$S,18,FALSE))</f>
        <v/>
      </c>
      <c r="Y845" s="55" t="str">
        <f>IF(VLOOKUP(ROW()-492,'Report 1 Detail (571 D)'!$A:$S,19,FALSE)="","",VLOOKUP(ROW()-492,'Report 1 Detail (571 D)'!$A:$S,19,FALSE))</f>
        <v/>
      </c>
      <c r="Z845" s="55" t="s">
        <v>81</v>
      </c>
    </row>
    <row r="846" spans="8:26" x14ac:dyDescent="0.25">
      <c r="H846" s="55" t="str">
        <f>IF(VLOOKUP(ROW()-492,'Report 1 Detail (571 D)'!$A:$S,2,FALSE)="","",VLOOKUP(ROW()-492,'Report 1 Detail (571 D)'!$A:$S,2,FALSE))</f>
        <v/>
      </c>
      <c r="I846" s="104" t="str">
        <f>IF(VLOOKUP(ROW()-492,'Report 1 Detail (571 D)'!$A:$S,3,FALSE)="","",VLOOKUP(ROW()-492,'Report 1 Detail (571 D)'!$A:$S,3,FALSE))</f>
        <v/>
      </c>
      <c r="J846" s="55" t="str">
        <f>IF(VLOOKUP(ROW()-492,'Report 1 Detail (571 D)'!$A:$S,4,FALSE)="","",VLOOKUP(ROW()-492,'Report 1 Detail (571 D)'!$A:$S,4,FALSE))</f>
        <v/>
      </c>
      <c r="K846" s="55" t="str">
        <f>IF(VLOOKUP(ROW()-492,'Report 1 Detail (571 D)'!$A:$S,5,FALSE)="","",VLOOKUP(ROW()-492,'Report 1 Detail (571 D)'!$A:$S,5,FALSE))</f>
        <v/>
      </c>
      <c r="L846" s="55" t="str">
        <f>IF(VLOOKUP(ROW()-492,'Report 1 Detail (571 D)'!$A:$S,6,FALSE)="","",VLOOKUP(ROW()-492,'Report 1 Detail (571 D)'!$A:$S,6,FALSE))</f>
        <v/>
      </c>
      <c r="M846" s="55" t="str">
        <f>IF(VLOOKUP(ROW()-492,'Report 1 Detail (571 D)'!$A:$S,7,FALSE)="","",VLOOKUP(ROW()-492,'Report 1 Detail (571 D)'!$A:$S,7,FALSE))</f>
        <v/>
      </c>
      <c r="N846" s="55" t="str">
        <f>IF(VLOOKUP(ROW()-492,'Report 1 Detail (571 D)'!$A:$S,8,FALSE)="","",VLOOKUP(ROW()-492,'Report 1 Detail (571 D)'!$A:$S,8,FALSE))</f>
        <v/>
      </c>
      <c r="O846" s="55" t="str">
        <f>IF(VLOOKUP(ROW()-492,'Report 1 Detail (571 D)'!$A:$S,9,FALSE)="","",VLOOKUP(ROW()-492,'Report 1 Detail (571 D)'!$A:$S,9,FALSE))</f>
        <v/>
      </c>
      <c r="P846" s="55" t="str">
        <f>IF(VLOOKUP(ROW()-492,'Report 1 Detail (571 D)'!$A:$S,10,FALSE)="","",VLOOKUP(ROW()-492,'Report 1 Detail (571 D)'!$A:$S,10,FALSE))</f>
        <v/>
      </c>
      <c r="Q846" s="55" t="str">
        <f>IF(VLOOKUP(ROW()-492,'Report 1 Detail (571 D)'!$A:$S,11,FALSE)="","",VLOOKUP(ROW()-492,'Report 1 Detail (571 D)'!$A:$S,11,FALSE))</f>
        <v/>
      </c>
      <c r="R846" s="55" t="str">
        <f>IF(VLOOKUP(ROW()-492,'Report 1 Detail (571 D)'!$A:$S,12,FALSE)="","",VLOOKUP(ROW()-492,'Report 1 Detail (571 D)'!$A:$S,12,FALSE))</f>
        <v/>
      </c>
      <c r="S846" s="55" t="str">
        <f>IF(VLOOKUP(ROW()-492,'Report 1 Detail (571 D)'!$A:$S,13,FALSE)="","",VLOOKUP(ROW()-492,'Report 1 Detail (571 D)'!$A:$S,13,FALSE))</f>
        <v/>
      </c>
      <c r="T846" s="55" t="str">
        <f>IF(VLOOKUP(ROW()-492,'Report 1 Detail (571 D)'!$A:$S,14,FALSE)="","",VLOOKUP(ROW()-492,'Report 1 Detail (571 D)'!$A:$S,14,FALSE))</f>
        <v/>
      </c>
      <c r="U846" s="55" t="str">
        <f>IF(VLOOKUP(ROW()-492,'Report 1 Detail (571 D)'!$A:$S,15,FALSE)="","",VLOOKUP(ROW()-492,'Report 1 Detail (571 D)'!$A:$S,15,FALSE))</f>
        <v/>
      </c>
      <c r="V846" s="55" t="str">
        <f>IF(VLOOKUP(ROW()-492,'Report 1 Detail (571 D)'!$A:$S,16,FALSE)="","",VLOOKUP(ROW()-492,'Report 1 Detail (571 D)'!$A:$S,16,FALSE))</f>
        <v/>
      </c>
      <c r="W846" s="55" t="str">
        <f>IF(VLOOKUP(ROW()-492,'Report 1 Detail (571 D)'!$A:$S,17,FALSE)="","",VLOOKUP(ROW()-492,'Report 1 Detail (571 D)'!$A:$S,17,FALSE))</f>
        <v/>
      </c>
      <c r="X846" s="104" t="str">
        <f>IF(VLOOKUP(ROW()-492,'Report 1 Detail (571 D)'!$A:$S,18,FALSE)="","",VLOOKUP(ROW()-492,'Report 1 Detail (571 D)'!$A:$S,18,FALSE))</f>
        <v/>
      </c>
      <c r="Y846" s="55" t="str">
        <f>IF(VLOOKUP(ROW()-492,'Report 1 Detail (571 D)'!$A:$S,19,FALSE)="","",VLOOKUP(ROW()-492,'Report 1 Detail (571 D)'!$A:$S,19,FALSE))</f>
        <v/>
      </c>
      <c r="Z846" s="55" t="s">
        <v>81</v>
      </c>
    </row>
    <row r="847" spans="8:26" x14ac:dyDescent="0.25">
      <c r="H847" s="55" t="str">
        <f>IF(VLOOKUP(ROW()-492,'Report 1 Detail (571 D)'!$A:$S,2,FALSE)="","",VLOOKUP(ROW()-492,'Report 1 Detail (571 D)'!$A:$S,2,FALSE))</f>
        <v/>
      </c>
      <c r="I847" s="104" t="str">
        <f>IF(VLOOKUP(ROW()-492,'Report 1 Detail (571 D)'!$A:$S,3,FALSE)="","",VLOOKUP(ROW()-492,'Report 1 Detail (571 D)'!$A:$S,3,FALSE))</f>
        <v/>
      </c>
      <c r="J847" s="55" t="str">
        <f>IF(VLOOKUP(ROW()-492,'Report 1 Detail (571 D)'!$A:$S,4,FALSE)="","",VLOOKUP(ROW()-492,'Report 1 Detail (571 D)'!$A:$S,4,FALSE))</f>
        <v/>
      </c>
      <c r="K847" s="55" t="str">
        <f>IF(VLOOKUP(ROW()-492,'Report 1 Detail (571 D)'!$A:$S,5,FALSE)="","",VLOOKUP(ROW()-492,'Report 1 Detail (571 D)'!$A:$S,5,FALSE))</f>
        <v/>
      </c>
      <c r="L847" s="55" t="str">
        <f>IF(VLOOKUP(ROW()-492,'Report 1 Detail (571 D)'!$A:$S,6,FALSE)="","",VLOOKUP(ROW()-492,'Report 1 Detail (571 D)'!$A:$S,6,FALSE))</f>
        <v/>
      </c>
      <c r="M847" s="55" t="str">
        <f>IF(VLOOKUP(ROW()-492,'Report 1 Detail (571 D)'!$A:$S,7,FALSE)="","",VLOOKUP(ROW()-492,'Report 1 Detail (571 D)'!$A:$S,7,FALSE))</f>
        <v/>
      </c>
      <c r="N847" s="55" t="str">
        <f>IF(VLOOKUP(ROW()-492,'Report 1 Detail (571 D)'!$A:$S,8,FALSE)="","",VLOOKUP(ROW()-492,'Report 1 Detail (571 D)'!$A:$S,8,FALSE))</f>
        <v/>
      </c>
      <c r="O847" s="55" t="str">
        <f>IF(VLOOKUP(ROW()-492,'Report 1 Detail (571 D)'!$A:$S,9,FALSE)="","",VLOOKUP(ROW()-492,'Report 1 Detail (571 D)'!$A:$S,9,FALSE))</f>
        <v/>
      </c>
      <c r="P847" s="55" t="str">
        <f>IF(VLOOKUP(ROW()-492,'Report 1 Detail (571 D)'!$A:$S,10,FALSE)="","",VLOOKUP(ROW()-492,'Report 1 Detail (571 D)'!$A:$S,10,FALSE))</f>
        <v/>
      </c>
      <c r="Q847" s="55" t="str">
        <f>IF(VLOOKUP(ROW()-492,'Report 1 Detail (571 D)'!$A:$S,11,FALSE)="","",VLOOKUP(ROW()-492,'Report 1 Detail (571 D)'!$A:$S,11,FALSE))</f>
        <v/>
      </c>
      <c r="R847" s="55" t="str">
        <f>IF(VLOOKUP(ROW()-492,'Report 1 Detail (571 D)'!$A:$S,12,FALSE)="","",VLOOKUP(ROW()-492,'Report 1 Detail (571 D)'!$A:$S,12,FALSE))</f>
        <v/>
      </c>
      <c r="S847" s="55" t="str">
        <f>IF(VLOOKUP(ROW()-492,'Report 1 Detail (571 D)'!$A:$S,13,FALSE)="","",VLOOKUP(ROW()-492,'Report 1 Detail (571 D)'!$A:$S,13,FALSE))</f>
        <v/>
      </c>
      <c r="T847" s="55" t="str">
        <f>IF(VLOOKUP(ROW()-492,'Report 1 Detail (571 D)'!$A:$S,14,FALSE)="","",VLOOKUP(ROW()-492,'Report 1 Detail (571 D)'!$A:$S,14,FALSE))</f>
        <v/>
      </c>
      <c r="U847" s="55" t="str">
        <f>IF(VLOOKUP(ROW()-492,'Report 1 Detail (571 D)'!$A:$S,15,FALSE)="","",VLOOKUP(ROW()-492,'Report 1 Detail (571 D)'!$A:$S,15,FALSE))</f>
        <v/>
      </c>
      <c r="V847" s="55" t="str">
        <f>IF(VLOOKUP(ROW()-492,'Report 1 Detail (571 D)'!$A:$S,16,FALSE)="","",VLOOKUP(ROW()-492,'Report 1 Detail (571 D)'!$A:$S,16,FALSE))</f>
        <v/>
      </c>
      <c r="W847" s="55" t="str">
        <f>IF(VLOOKUP(ROW()-492,'Report 1 Detail (571 D)'!$A:$S,17,FALSE)="","",VLOOKUP(ROW()-492,'Report 1 Detail (571 D)'!$A:$S,17,FALSE))</f>
        <v/>
      </c>
      <c r="X847" s="104" t="str">
        <f>IF(VLOOKUP(ROW()-492,'Report 1 Detail (571 D)'!$A:$S,18,FALSE)="","",VLOOKUP(ROW()-492,'Report 1 Detail (571 D)'!$A:$S,18,FALSE))</f>
        <v/>
      </c>
      <c r="Y847" s="55" t="str">
        <f>IF(VLOOKUP(ROW()-492,'Report 1 Detail (571 D)'!$A:$S,19,FALSE)="","",VLOOKUP(ROW()-492,'Report 1 Detail (571 D)'!$A:$S,19,FALSE))</f>
        <v/>
      </c>
      <c r="Z847" s="55" t="s">
        <v>81</v>
      </c>
    </row>
    <row r="848" spans="8:26" x14ac:dyDescent="0.25">
      <c r="H848" s="55" t="str">
        <f>IF(VLOOKUP(ROW()-492,'Report 1 Detail (571 D)'!$A:$S,2,FALSE)="","",VLOOKUP(ROW()-492,'Report 1 Detail (571 D)'!$A:$S,2,FALSE))</f>
        <v/>
      </c>
      <c r="I848" s="104" t="str">
        <f>IF(VLOOKUP(ROW()-492,'Report 1 Detail (571 D)'!$A:$S,3,FALSE)="","",VLOOKUP(ROW()-492,'Report 1 Detail (571 D)'!$A:$S,3,FALSE))</f>
        <v/>
      </c>
      <c r="J848" s="55" t="str">
        <f>IF(VLOOKUP(ROW()-492,'Report 1 Detail (571 D)'!$A:$S,4,FALSE)="","",VLOOKUP(ROW()-492,'Report 1 Detail (571 D)'!$A:$S,4,FALSE))</f>
        <v/>
      </c>
      <c r="K848" s="55" t="str">
        <f>IF(VLOOKUP(ROW()-492,'Report 1 Detail (571 D)'!$A:$S,5,FALSE)="","",VLOOKUP(ROW()-492,'Report 1 Detail (571 D)'!$A:$S,5,FALSE))</f>
        <v/>
      </c>
      <c r="L848" s="55" t="str">
        <f>IF(VLOOKUP(ROW()-492,'Report 1 Detail (571 D)'!$A:$S,6,FALSE)="","",VLOOKUP(ROW()-492,'Report 1 Detail (571 D)'!$A:$S,6,FALSE))</f>
        <v/>
      </c>
      <c r="M848" s="55" t="str">
        <f>IF(VLOOKUP(ROW()-492,'Report 1 Detail (571 D)'!$A:$S,7,FALSE)="","",VLOOKUP(ROW()-492,'Report 1 Detail (571 D)'!$A:$S,7,FALSE))</f>
        <v/>
      </c>
      <c r="N848" s="55" t="str">
        <f>IF(VLOOKUP(ROW()-492,'Report 1 Detail (571 D)'!$A:$S,8,FALSE)="","",VLOOKUP(ROW()-492,'Report 1 Detail (571 D)'!$A:$S,8,FALSE))</f>
        <v/>
      </c>
      <c r="O848" s="55" t="str">
        <f>IF(VLOOKUP(ROW()-492,'Report 1 Detail (571 D)'!$A:$S,9,FALSE)="","",VLOOKUP(ROW()-492,'Report 1 Detail (571 D)'!$A:$S,9,FALSE))</f>
        <v/>
      </c>
      <c r="P848" s="55" t="str">
        <f>IF(VLOOKUP(ROW()-492,'Report 1 Detail (571 D)'!$A:$S,10,FALSE)="","",VLOOKUP(ROW()-492,'Report 1 Detail (571 D)'!$A:$S,10,FALSE))</f>
        <v/>
      </c>
      <c r="Q848" s="55" t="str">
        <f>IF(VLOOKUP(ROW()-492,'Report 1 Detail (571 D)'!$A:$S,11,FALSE)="","",VLOOKUP(ROW()-492,'Report 1 Detail (571 D)'!$A:$S,11,FALSE))</f>
        <v/>
      </c>
      <c r="R848" s="55" t="str">
        <f>IF(VLOOKUP(ROW()-492,'Report 1 Detail (571 D)'!$A:$S,12,FALSE)="","",VLOOKUP(ROW()-492,'Report 1 Detail (571 D)'!$A:$S,12,FALSE))</f>
        <v/>
      </c>
      <c r="S848" s="55" t="str">
        <f>IF(VLOOKUP(ROW()-492,'Report 1 Detail (571 D)'!$A:$S,13,FALSE)="","",VLOOKUP(ROW()-492,'Report 1 Detail (571 D)'!$A:$S,13,FALSE))</f>
        <v/>
      </c>
      <c r="T848" s="55" t="str">
        <f>IF(VLOOKUP(ROW()-492,'Report 1 Detail (571 D)'!$A:$S,14,FALSE)="","",VLOOKUP(ROW()-492,'Report 1 Detail (571 D)'!$A:$S,14,FALSE))</f>
        <v/>
      </c>
      <c r="U848" s="55" t="str">
        <f>IF(VLOOKUP(ROW()-492,'Report 1 Detail (571 D)'!$A:$S,15,FALSE)="","",VLOOKUP(ROW()-492,'Report 1 Detail (571 D)'!$A:$S,15,FALSE))</f>
        <v/>
      </c>
      <c r="V848" s="55" t="str">
        <f>IF(VLOOKUP(ROW()-492,'Report 1 Detail (571 D)'!$A:$S,16,FALSE)="","",VLOOKUP(ROW()-492,'Report 1 Detail (571 D)'!$A:$S,16,FALSE))</f>
        <v/>
      </c>
      <c r="W848" s="55" t="str">
        <f>IF(VLOOKUP(ROW()-492,'Report 1 Detail (571 D)'!$A:$S,17,FALSE)="","",VLOOKUP(ROW()-492,'Report 1 Detail (571 D)'!$A:$S,17,FALSE))</f>
        <v/>
      </c>
      <c r="X848" s="104" t="str">
        <f>IF(VLOOKUP(ROW()-492,'Report 1 Detail (571 D)'!$A:$S,18,FALSE)="","",VLOOKUP(ROW()-492,'Report 1 Detail (571 D)'!$A:$S,18,FALSE))</f>
        <v/>
      </c>
      <c r="Y848" s="55" t="str">
        <f>IF(VLOOKUP(ROW()-492,'Report 1 Detail (571 D)'!$A:$S,19,FALSE)="","",VLOOKUP(ROW()-492,'Report 1 Detail (571 D)'!$A:$S,19,FALSE))</f>
        <v/>
      </c>
      <c r="Z848" s="55" t="s">
        <v>81</v>
      </c>
    </row>
    <row r="849" spans="8:26" x14ac:dyDescent="0.25">
      <c r="H849" s="55" t="str">
        <f>IF(VLOOKUP(ROW()-492,'Report 1 Detail (571 D)'!$A:$S,2,FALSE)="","",VLOOKUP(ROW()-492,'Report 1 Detail (571 D)'!$A:$S,2,FALSE))</f>
        <v/>
      </c>
      <c r="I849" s="104" t="str">
        <f>IF(VLOOKUP(ROW()-492,'Report 1 Detail (571 D)'!$A:$S,3,FALSE)="","",VLOOKUP(ROW()-492,'Report 1 Detail (571 D)'!$A:$S,3,FALSE))</f>
        <v/>
      </c>
      <c r="J849" s="55" t="str">
        <f>IF(VLOOKUP(ROW()-492,'Report 1 Detail (571 D)'!$A:$S,4,FALSE)="","",VLOOKUP(ROW()-492,'Report 1 Detail (571 D)'!$A:$S,4,FALSE))</f>
        <v/>
      </c>
      <c r="K849" s="55" t="str">
        <f>IF(VLOOKUP(ROW()-492,'Report 1 Detail (571 D)'!$A:$S,5,FALSE)="","",VLOOKUP(ROW()-492,'Report 1 Detail (571 D)'!$A:$S,5,FALSE))</f>
        <v/>
      </c>
      <c r="L849" s="55" t="str">
        <f>IF(VLOOKUP(ROW()-492,'Report 1 Detail (571 D)'!$A:$S,6,FALSE)="","",VLOOKUP(ROW()-492,'Report 1 Detail (571 D)'!$A:$S,6,FALSE))</f>
        <v/>
      </c>
      <c r="M849" s="55" t="str">
        <f>IF(VLOOKUP(ROW()-492,'Report 1 Detail (571 D)'!$A:$S,7,FALSE)="","",VLOOKUP(ROW()-492,'Report 1 Detail (571 D)'!$A:$S,7,FALSE))</f>
        <v/>
      </c>
      <c r="N849" s="55" t="str">
        <f>IF(VLOOKUP(ROW()-492,'Report 1 Detail (571 D)'!$A:$S,8,FALSE)="","",VLOOKUP(ROW()-492,'Report 1 Detail (571 D)'!$A:$S,8,FALSE))</f>
        <v/>
      </c>
      <c r="O849" s="55" t="str">
        <f>IF(VLOOKUP(ROW()-492,'Report 1 Detail (571 D)'!$A:$S,9,FALSE)="","",VLOOKUP(ROW()-492,'Report 1 Detail (571 D)'!$A:$S,9,FALSE))</f>
        <v/>
      </c>
      <c r="P849" s="55" t="str">
        <f>IF(VLOOKUP(ROW()-492,'Report 1 Detail (571 D)'!$A:$S,10,FALSE)="","",VLOOKUP(ROW()-492,'Report 1 Detail (571 D)'!$A:$S,10,FALSE))</f>
        <v/>
      </c>
      <c r="Q849" s="55" t="str">
        <f>IF(VLOOKUP(ROW()-492,'Report 1 Detail (571 D)'!$A:$S,11,FALSE)="","",VLOOKUP(ROW()-492,'Report 1 Detail (571 D)'!$A:$S,11,FALSE))</f>
        <v/>
      </c>
      <c r="R849" s="55" t="str">
        <f>IF(VLOOKUP(ROW()-492,'Report 1 Detail (571 D)'!$A:$S,12,FALSE)="","",VLOOKUP(ROW()-492,'Report 1 Detail (571 D)'!$A:$S,12,FALSE))</f>
        <v/>
      </c>
      <c r="S849" s="55" t="str">
        <f>IF(VLOOKUP(ROW()-492,'Report 1 Detail (571 D)'!$A:$S,13,FALSE)="","",VLOOKUP(ROW()-492,'Report 1 Detail (571 D)'!$A:$S,13,FALSE))</f>
        <v/>
      </c>
      <c r="T849" s="55" t="str">
        <f>IF(VLOOKUP(ROW()-492,'Report 1 Detail (571 D)'!$A:$S,14,FALSE)="","",VLOOKUP(ROW()-492,'Report 1 Detail (571 D)'!$A:$S,14,FALSE))</f>
        <v/>
      </c>
      <c r="U849" s="55" t="str">
        <f>IF(VLOOKUP(ROW()-492,'Report 1 Detail (571 D)'!$A:$S,15,FALSE)="","",VLOOKUP(ROW()-492,'Report 1 Detail (571 D)'!$A:$S,15,FALSE))</f>
        <v/>
      </c>
      <c r="V849" s="55" t="str">
        <f>IF(VLOOKUP(ROW()-492,'Report 1 Detail (571 D)'!$A:$S,16,FALSE)="","",VLOOKUP(ROW()-492,'Report 1 Detail (571 D)'!$A:$S,16,FALSE))</f>
        <v/>
      </c>
      <c r="W849" s="55" t="str">
        <f>IF(VLOOKUP(ROW()-492,'Report 1 Detail (571 D)'!$A:$S,17,FALSE)="","",VLOOKUP(ROW()-492,'Report 1 Detail (571 D)'!$A:$S,17,FALSE))</f>
        <v/>
      </c>
      <c r="X849" s="104" t="str">
        <f>IF(VLOOKUP(ROW()-492,'Report 1 Detail (571 D)'!$A:$S,18,FALSE)="","",VLOOKUP(ROW()-492,'Report 1 Detail (571 D)'!$A:$S,18,FALSE))</f>
        <v/>
      </c>
      <c r="Y849" s="55" t="str">
        <f>IF(VLOOKUP(ROW()-492,'Report 1 Detail (571 D)'!$A:$S,19,FALSE)="","",VLOOKUP(ROW()-492,'Report 1 Detail (571 D)'!$A:$S,19,FALSE))</f>
        <v/>
      </c>
      <c r="Z849" s="55" t="s">
        <v>81</v>
      </c>
    </row>
    <row r="850" spans="8:26" x14ac:dyDescent="0.25">
      <c r="H850" s="55" t="str">
        <f>IF(VLOOKUP(ROW()-492,'Report 1 Detail (571 D)'!$A:$S,2,FALSE)="","",VLOOKUP(ROW()-492,'Report 1 Detail (571 D)'!$A:$S,2,FALSE))</f>
        <v/>
      </c>
      <c r="I850" s="104" t="str">
        <f>IF(VLOOKUP(ROW()-492,'Report 1 Detail (571 D)'!$A:$S,3,FALSE)="","",VLOOKUP(ROW()-492,'Report 1 Detail (571 D)'!$A:$S,3,FALSE))</f>
        <v/>
      </c>
      <c r="J850" s="55" t="str">
        <f>IF(VLOOKUP(ROW()-492,'Report 1 Detail (571 D)'!$A:$S,4,FALSE)="","",VLOOKUP(ROW()-492,'Report 1 Detail (571 D)'!$A:$S,4,FALSE))</f>
        <v/>
      </c>
      <c r="K850" s="55" t="str">
        <f>IF(VLOOKUP(ROW()-492,'Report 1 Detail (571 D)'!$A:$S,5,FALSE)="","",VLOOKUP(ROW()-492,'Report 1 Detail (571 D)'!$A:$S,5,FALSE))</f>
        <v/>
      </c>
      <c r="L850" s="55" t="str">
        <f>IF(VLOOKUP(ROW()-492,'Report 1 Detail (571 D)'!$A:$S,6,FALSE)="","",VLOOKUP(ROW()-492,'Report 1 Detail (571 D)'!$A:$S,6,FALSE))</f>
        <v/>
      </c>
      <c r="M850" s="55" t="str">
        <f>IF(VLOOKUP(ROW()-492,'Report 1 Detail (571 D)'!$A:$S,7,FALSE)="","",VLOOKUP(ROW()-492,'Report 1 Detail (571 D)'!$A:$S,7,FALSE))</f>
        <v/>
      </c>
      <c r="N850" s="55" t="str">
        <f>IF(VLOOKUP(ROW()-492,'Report 1 Detail (571 D)'!$A:$S,8,FALSE)="","",VLOOKUP(ROW()-492,'Report 1 Detail (571 D)'!$A:$S,8,FALSE))</f>
        <v/>
      </c>
      <c r="O850" s="55" t="str">
        <f>IF(VLOOKUP(ROW()-492,'Report 1 Detail (571 D)'!$A:$S,9,FALSE)="","",VLOOKUP(ROW()-492,'Report 1 Detail (571 D)'!$A:$S,9,FALSE))</f>
        <v/>
      </c>
      <c r="P850" s="55" t="str">
        <f>IF(VLOOKUP(ROW()-492,'Report 1 Detail (571 D)'!$A:$S,10,FALSE)="","",VLOOKUP(ROW()-492,'Report 1 Detail (571 D)'!$A:$S,10,FALSE))</f>
        <v/>
      </c>
      <c r="Q850" s="55" t="str">
        <f>IF(VLOOKUP(ROW()-492,'Report 1 Detail (571 D)'!$A:$S,11,FALSE)="","",VLOOKUP(ROW()-492,'Report 1 Detail (571 D)'!$A:$S,11,FALSE))</f>
        <v/>
      </c>
      <c r="R850" s="55" t="str">
        <f>IF(VLOOKUP(ROW()-492,'Report 1 Detail (571 D)'!$A:$S,12,FALSE)="","",VLOOKUP(ROW()-492,'Report 1 Detail (571 D)'!$A:$S,12,FALSE))</f>
        <v/>
      </c>
      <c r="S850" s="55" t="str">
        <f>IF(VLOOKUP(ROW()-492,'Report 1 Detail (571 D)'!$A:$S,13,FALSE)="","",VLOOKUP(ROW()-492,'Report 1 Detail (571 D)'!$A:$S,13,FALSE))</f>
        <v/>
      </c>
      <c r="T850" s="55" t="str">
        <f>IF(VLOOKUP(ROW()-492,'Report 1 Detail (571 D)'!$A:$S,14,FALSE)="","",VLOOKUP(ROW()-492,'Report 1 Detail (571 D)'!$A:$S,14,FALSE))</f>
        <v/>
      </c>
      <c r="U850" s="55" t="str">
        <f>IF(VLOOKUP(ROW()-492,'Report 1 Detail (571 D)'!$A:$S,15,FALSE)="","",VLOOKUP(ROW()-492,'Report 1 Detail (571 D)'!$A:$S,15,FALSE))</f>
        <v/>
      </c>
      <c r="V850" s="55" t="str">
        <f>IF(VLOOKUP(ROW()-492,'Report 1 Detail (571 D)'!$A:$S,16,FALSE)="","",VLOOKUP(ROW()-492,'Report 1 Detail (571 D)'!$A:$S,16,FALSE))</f>
        <v/>
      </c>
      <c r="W850" s="55" t="str">
        <f>IF(VLOOKUP(ROW()-492,'Report 1 Detail (571 D)'!$A:$S,17,FALSE)="","",VLOOKUP(ROW()-492,'Report 1 Detail (571 D)'!$A:$S,17,FALSE))</f>
        <v/>
      </c>
      <c r="X850" s="104" t="str">
        <f>IF(VLOOKUP(ROW()-492,'Report 1 Detail (571 D)'!$A:$S,18,FALSE)="","",VLOOKUP(ROW()-492,'Report 1 Detail (571 D)'!$A:$S,18,FALSE))</f>
        <v/>
      </c>
      <c r="Y850" s="55" t="str">
        <f>IF(VLOOKUP(ROW()-492,'Report 1 Detail (571 D)'!$A:$S,19,FALSE)="","",VLOOKUP(ROW()-492,'Report 1 Detail (571 D)'!$A:$S,19,FALSE))</f>
        <v/>
      </c>
      <c r="Z850" s="55" t="s">
        <v>81</v>
      </c>
    </row>
    <row r="851" spans="8:26" x14ac:dyDescent="0.25">
      <c r="H851" s="55" t="str">
        <f>IF(VLOOKUP(ROW()-492,'Report 1 Detail (571 D)'!$A:$S,2,FALSE)="","",VLOOKUP(ROW()-492,'Report 1 Detail (571 D)'!$A:$S,2,FALSE))</f>
        <v/>
      </c>
      <c r="I851" s="104" t="str">
        <f>IF(VLOOKUP(ROW()-492,'Report 1 Detail (571 D)'!$A:$S,3,FALSE)="","",VLOOKUP(ROW()-492,'Report 1 Detail (571 D)'!$A:$S,3,FALSE))</f>
        <v/>
      </c>
      <c r="J851" s="55" t="str">
        <f>IF(VLOOKUP(ROW()-492,'Report 1 Detail (571 D)'!$A:$S,4,FALSE)="","",VLOOKUP(ROW()-492,'Report 1 Detail (571 D)'!$A:$S,4,FALSE))</f>
        <v/>
      </c>
      <c r="K851" s="55" t="str">
        <f>IF(VLOOKUP(ROW()-492,'Report 1 Detail (571 D)'!$A:$S,5,FALSE)="","",VLOOKUP(ROW()-492,'Report 1 Detail (571 D)'!$A:$S,5,FALSE))</f>
        <v/>
      </c>
      <c r="L851" s="55" t="str">
        <f>IF(VLOOKUP(ROW()-492,'Report 1 Detail (571 D)'!$A:$S,6,FALSE)="","",VLOOKUP(ROW()-492,'Report 1 Detail (571 D)'!$A:$S,6,FALSE))</f>
        <v/>
      </c>
      <c r="M851" s="55" t="str">
        <f>IF(VLOOKUP(ROW()-492,'Report 1 Detail (571 D)'!$A:$S,7,FALSE)="","",VLOOKUP(ROW()-492,'Report 1 Detail (571 D)'!$A:$S,7,FALSE))</f>
        <v/>
      </c>
      <c r="N851" s="55" t="str">
        <f>IF(VLOOKUP(ROW()-492,'Report 1 Detail (571 D)'!$A:$S,8,FALSE)="","",VLOOKUP(ROW()-492,'Report 1 Detail (571 D)'!$A:$S,8,FALSE))</f>
        <v/>
      </c>
      <c r="O851" s="55" t="str">
        <f>IF(VLOOKUP(ROW()-492,'Report 1 Detail (571 D)'!$A:$S,9,FALSE)="","",VLOOKUP(ROW()-492,'Report 1 Detail (571 D)'!$A:$S,9,FALSE))</f>
        <v/>
      </c>
      <c r="P851" s="55" t="str">
        <f>IF(VLOOKUP(ROW()-492,'Report 1 Detail (571 D)'!$A:$S,10,FALSE)="","",VLOOKUP(ROW()-492,'Report 1 Detail (571 D)'!$A:$S,10,FALSE))</f>
        <v/>
      </c>
      <c r="Q851" s="55" t="str">
        <f>IF(VLOOKUP(ROW()-492,'Report 1 Detail (571 D)'!$A:$S,11,FALSE)="","",VLOOKUP(ROW()-492,'Report 1 Detail (571 D)'!$A:$S,11,FALSE))</f>
        <v/>
      </c>
      <c r="R851" s="55" t="str">
        <f>IF(VLOOKUP(ROW()-492,'Report 1 Detail (571 D)'!$A:$S,12,FALSE)="","",VLOOKUP(ROW()-492,'Report 1 Detail (571 D)'!$A:$S,12,FALSE))</f>
        <v/>
      </c>
      <c r="S851" s="55" t="str">
        <f>IF(VLOOKUP(ROW()-492,'Report 1 Detail (571 D)'!$A:$S,13,FALSE)="","",VLOOKUP(ROW()-492,'Report 1 Detail (571 D)'!$A:$S,13,FALSE))</f>
        <v/>
      </c>
      <c r="T851" s="55" t="str">
        <f>IF(VLOOKUP(ROW()-492,'Report 1 Detail (571 D)'!$A:$S,14,FALSE)="","",VLOOKUP(ROW()-492,'Report 1 Detail (571 D)'!$A:$S,14,FALSE))</f>
        <v/>
      </c>
      <c r="U851" s="55" t="str">
        <f>IF(VLOOKUP(ROW()-492,'Report 1 Detail (571 D)'!$A:$S,15,FALSE)="","",VLOOKUP(ROW()-492,'Report 1 Detail (571 D)'!$A:$S,15,FALSE))</f>
        <v/>
      </c>
      <c r="V851" s="55" t="str">
        <f>IF(VLOOKUP(ROW()-492,'Report 1 Detail (571 D)'!$A:$S,16,FALSE)="","",VLOOKUP(ROW()-492,'Report 1 Detail (571 D)'!$A:$S,16,FALSE))</f>
        <v/>
      </c>
      <c r="W851" s="55" t="str">
        <f>IF(VLOOKUP(ROW()-492,'Report 1 Detail (571 D)'!$A:$S,17,FALSE)="","",VLOOKUP(ROW()-492,'Report 1 Detail (571 D)'!$A:$S,17,FALSE))</f>
        <v/>
      </c>
      <c r="X851" s="104" t="str">
        <f>IF(VLOOKUP(ROW()-492,'Report 1 Detail (571 D)'!$A:$S,18,FALSE)="","",VLOOKUP(ROW()-492,'Report 1 Detail (571 D)'!$A:$S,18,FALSE))</f>
        <v/>
      </c>
      <c r="Y851" s="55" t="str">
        <f>IF(VLOOKUP(ROW()-492,'Report 1 Detail (571 D)'!$A:$S,19,FALSE)="","",VLOOKUP(ROW()-492,'Report 1 Detail (571 D)'!$A:$S,19,FALSE))</f>
        <v/>
      </c>
      <c r="Z851" s="55" t="s">
        <v>81</v>
      </c>
    </row>
    <row r="852" spans="8:26" x14ac:dyDescent="0.25">
      <c r="H852" s="55" t="str">
        <f>IF(VLOOKUP(ROW()-492,'Report 1 Detail (571 D)'!$A:$S,2,FALSE)="","",VLOOKUP(ROW()-492,'Report 1 Detail (571 D)'!$A:$S,2,FALSE))</f>
        <v/>
      </c>
      <c r="I852" s="104" t="str">
        <f>IF(VLOOKUP(ROW()-492,'Report 1 Detail (571 D)'!$A:$S,3,FALSE)="","",VLOOKUP(ROW()-492,'Report 1 Detail (571 D)'!$A:$S,3,FALSE))</f>
        <v/>
      </c>
      <c r="J852" s="55" t="str">
        <f>IF(VLOOKUP(ROW()-492,'Report 1 Detail (571 D)'!$A:$S,4,FALSE)="","",VLOOKUP(ROW()-492,'Report 1 Detail (571 D)'!$A:$S,4,FALSE))</f>
        <v/>
      </c>
      <c r="K852" s="55" t="str">
        <f>IF(VLOOKUP(ROW()-492,'Report 1 Detail (571 D)'!$A:$S,5,FALSE)="","",VLOOKUP(ROW()-492,'Report 1 Detail (571 D)'!$A:$S,5,FALSE))</f>
        <v/>
      </c>
      <c r="L852" s="55" t="str">
        <f>IF(VLOOKUP(ROW()-492,'Report 1 Detail (571 D)'!$A:$S,6,FALSE)="","",VLOOKUP(ROW()-492,'Report 1 Detail (571 D)'!$A:$S,6,FALSE))</f>
        <v/>
      </c>
      <c r="M852" s="55" t="str">
        <f>IF(VLOOKUP(ROW()-492,'Report 1 Detail (571 D)'!$A:$S,7,FALSE)="","",VLOOKUP(ROW()-492,'Report 1 Detail (571 D)'!$A:$S,7,FALSE))</f>
        <v/>
      </c>
      <c r="N852" s="55" t="str">
        <f>IF(VLOOKUP(ROW()-492,'Report 1 Detail (571 D)'!$A:$S,8,FALSE)="","",VLOOKUP(ROW()-492,'Report 1 Detail (571 D)'!$A:$S,8,FALSE))</f>
        <v/>
      </c>
      <c r="O852" s="55" t="str">
        <f>IF(VLOOKUP(ROW()-492,'Report 1 Detail (571 D)'!$A:$S,9,FALSE)="","",VLOOKUP(ROW()-492,'Report 1 Detail (571 D)'!$A:$S,9,FALSE))</f>
        <v/>
      </c>
      <c r="P852" s="55" t="str">
        <f>IF(VLOOKUP(ROW()-492,'Report 1 Detail (571 D)'!$A:$S,10,FALSE)="","",VLOOKUP(ROW()-492,'Report 1 Detail (571 D)'!$A:$S,10,FALSE))</f>
        <v/>
      </c>
      <c r="Q852" s="55" t="str">
        <f>IF(VLOOKUP(ROW()-492,'Report 1 Detail (571 D)'!$A:$S,11,FALSE)="","",VLOOKUP(ROW()-492,'Report 1 Detail (571 D)'!$A:$S,11,FALSE))</f>
        <v/>
      </c>
      <c r="R852" s="55" t="str">
        <f>IF(VLOOKUP(ROW()-492,'Report 1 Detail (571 D)'!$A:$S,12,FALSE)="","",VLOOKUP(ROW()-492,'Report 1 Detail (571 D)'!$A:$S,12,FALSE))</f>
        <v/>
      </c>
      <c r="S852" s="55" t="str">
        <f>IF(VLOOKUP(ROW()-492,'Report 1 Detail (571 D)'!$A:$S,13,FALSE)="","",VLOOKUP(ROW()-492,'Report 1 Detail (571 D)'!$A:$S,13,FALSE))</f>
        <v/>
      </c>
      <c r="T852" s="55" t="str">
        <f>IF(VLOOKUP(ROW()-492,'Report 1 Detail (571 D)'!$A:$S,14,FALSE)="","",VLOOKUP(ROW()-492,'Report 1 Detail (571 D)'!$A:$S,14,FALSE))</f>
        <v/>
      </c>
      <c r="U852" s="55" t="str">
        <f>IF(VLOOKUP(ROW()-492,'Report 1 Detail (571 D)'!$A:$S,15,FALSE)="","",VLOOKUP(ROW()-492,'Report 1 Detail (571 D)'!$A:$S,15,FALSE))</f>
        <v/>
      </c>
      <c r="V852" s="55" t="str">
        <f>IF(VLOOKUP(ROW()-492,'Report 1 Detail (571 D)'!$A:$S,16,FALSE)="","",VLOOKUP(ROW()-492,'Report 1 Detail (571 D)'!$A:$S,16,FALSE))</f>
        <v/>
      </c>
      <c r="W852" s="55" t="str">
        <f>IF(VLOOKUP(ROW()-492,'Report 1 Detail (571 D)'!$A:$S,17,FALSE)="","",VLOOKUP(ROW()-492,'Report 1 Detail (571 D)'!$A:$S,17,FALSE))</f>
        <v/>
      </c>
      <c r="X852" s="104" t="str">
        <f>IF(VLOOKUP(ROW()-492,'Report 1 Detail (571 D)'!$A:$S,18,FALSE)="","",VLOOKUP(ROW()-492,'Report 1 Detail (571 D)'!$A:$S,18,FALSE))</f>
        <v/>
      </c>
      <c r="Y852" s="55" t="str">
        <f>IF(VLOOKUP(ROW()-492,'Report 1 Detail (571 D)'!$A:$S,19,FALSE)="","",VLOOKUP(ROW()-492,'Report 1 Detail (571 D)'!$A:$S,19,FALSE))</f>
        <v/>
      </c>
      <c r="Z852" s="55" t="s">
        <v>81</v>
      </c>
    </row>
    <row r="853" spans="8:26" x14ac:dyDescent="0.25">
      <c r="H853" s="55" t="str">
        <f>IF(VLOOKUP(ROW()-492,'Report 1 Detail (571 D)'!$A:$S,2,FALSE)="","",VLOOKUP(ROW()-492,'Report 1 Detail (571 D)'!$A:$S,2,FALSE))</f>
        <v/>
      </c>
      <c r="I853" s="104" t="str">
        <f>IF(VLOOKUP(ROW()-492,'Report 1 Detail (571 D)'!$A:$S,3,FALSE)="","",VLOOKUP(ROW()-492,'Report 1 Detail (571 D)'!$A:$S,3,FALSE))</f>
        <v/>
      </c>
      <c r="J853" s="55" t="str">
        <f>IF(VLOOKUP(ROW()-492,'Report 1 Detail (571 D)'!$A:$S,4,FALSE)="","",VLOOKUP(ROW()-492,'Report 1 Detail (571 D)'!$A:$S,4,FALSE))</f>
        <v/>
      </c>
      <c r="K853" s="55" t="str">
        <f>IF(VLOOKUP(ROW()-492,'Report 1 Detail (571 D)'!$A:$S,5,FALSE)="","",VLOOKUP(ROW()-492,'Report 1 Detail (571 D)'!$A:$S,5,FALSE))</f>
        <v/>
      </c>
      <c r="L853" s="55" t="str">
        <f>IF(VLOOKUP(ROW()-492,'Report 1 Detail (571 D)'!$A:$S,6,FALSE)="","",VLOOKUP(ROW()-492,'Report 1 Detail (571 D)'!$A:$S,6,FALSE))</f>
        <v/>
      </c>
      <c r="M853" s="55" t="str">
        <f>IF(VLOOKUP(ROW()-492,'Report 1 Detail (571 D)'!$A:$S,7,FALSE)="","",VLOOKUP(ROW()-492,'Report 1 Detail (571 D)'!$A:$S,7,FALSE))</f>
        <v/>
      </c>
      <c r="N853" s="55" t="str">
        <f>IF(VLOOKUP(ROW()-492,'Report 1 Detail (571 D)'!$A:$S,8,FALSE)="","",VLOOKUP(ROW()-492,'Report 1 Detail (571 D)'!$A:$S,8,FALSE))</f>
        <v/>
      </c>
      <c r="O853" s="55" t="str">
        <f>IF(VLOOKUP(ROW()-492,'Report 1 Detail (571 D)'!$A:$S,9,FALSE)="","",VLOOKUP(ROW()-492,'Report 1 Detail (571 D)'!$A:$S,9,FALSE))</f>
        <v/>
      </c>
      <c r="P853" s="55" t="str">
        <f>IF(VLOOKUP(ROW()-492,'Report 1 Detail (571 D)'!$A:$S,10,FALSE)="","",VLOOKUP(ROW()-492,'Report 1 Detail (571 D)'!$A:$S,10,FALSE))</f>
        <v/>
      </c>
      <c r="Q853" s="55" t="str">
        <f>IF(VLOOKUP(ROW()-492,'Report 1 Detail (571 D)'!$A:$S,11,FALSE)="","",VLOOKUP(ROW()-492,'Report 1 Detail (571 D)'!$A:$S,11,FALSE))</f>
        <v/>
      </c>
      <c r="R853" s="55" t="str">
        <f>IF(VLOOKUP(ROW()-492,'Report 1 Detail (571 D)'!$A:$S,12,FALSE)="","",VLOOKUP(ROW()-492,'Report 1 Detail (571 D)'!$A:$S,12,FALSE))</f>
        <v/>
      </c>
      <c r="S853" s="55" t="str">
        <f>IF(VLOOKUP(ROW()-492,'Report 1 Detail (571 D)'!$A:$S,13,FALSE)="","",VLOOKUP(ROW()-492,'Report 1 Detail (571 D)'!$A:$S,13,FALSE))</f>
        <v/>
      </c>
      <c r="T853" s="55" t="str">
        <f>IF(VLOOKUP(ROW()-492,'Report 1 Detail (571 D)'!$A:$S,14,FALSE)="","",VLOOKUP(ROW()-492,'Report 1 Detail (571 D)'!$A:$S,14,FALSE))</f>
        <v/>
      </c>
      <c r="U853" s="55" t="str">
        <f>IF(VLOOKUP(ROW()-492,'Report 1 Detail (571 D)'!$A:$S,15,FALSE)="","",VLOOKUP(ROW()-492,'Report 1 Detail (571 D)'!$A:$S,15,FALSE))</f>
        <v/>
      </c>
      <c r="V853" s="55" t="str">
        <f>IF(VLOOKUP(ROW()-492,'Report 1 Detail (571 D)'!$A:$S,16,FALSE)="","",VLOOKUP(ROW()-492,'Report 1 Detail (571 D)'!$A:$S,16,FALSE))</f>
        <v/>
      </c>
      <c r="W853" s="55" t="str">
        <f>IF(VLOOKUP(ROW()-492,'Report 1 Detail (571 D)'!$A:$S,17,FALSE)="","",VLOOKUP(ROW()-492,'Report 1 Detail (571 D)'!$A:$S,17,FALSE))</f>
        <v/>
      </c>
      <c r="X853" s="104" t="str">
        <f>IF(VLOOKUP(ROW()-492,'Report 1 Detail (571 D)'!$A:$S,18,FALSE)="","",VLOOKUP(ROW()-492,'Report 1 Detail (571 D)'!$A:$S,18,FALSE))</f>
        <v/>
      </c>
      <c r="Y853" s="55" t="str">
        <f>IF(VLOOKUP(ROW()-492,'Report 1 Detail (571 D)'!$A:$S,19,FALSE)="","",VLOOKUP(ROW()-492,'Report 1 Detail (571 D)'!$A:$S,19,FALSE))</f>
        <v/>
      </c>
      <c r="Z853" s="55" t="s">
        <v>81</v>
      </c>
    </row>
    <row r="854" spans="8:26" x14ac:dyDescent="0.25">
      <c r="H854" s="55" t="str">
        <f>IF(VLOOKUP(ROW()-492,'Report 1 Detail (571 D)'!$A:$S,2,FALSE)="","",VLOOKUP(ROW()-492,'Report 1 Detail (571 D)'!$A:$S,2,FALSE))</f>
        <v/>
      </c>
      <c r="I854" s="104" t="str">
        <f>IF(VLOOKUP(ROW()-492,'Report 1 Detail (571 D)'!$A:$S,3,FALSE)="","",VLOOKUP(ROW()-492,'Report 1 Detail (571 D)'!$A:$S,3,FALSE))</f>
        <v/>
      </c>
      <c r="J854" s="55" t="str">
        <f>IF(VLOOKUP(ROW()-492,'Report 1 Detail (571 D)'!$A:$S,4,FALSE)="","",VLOOKUP(ROW()-492,'Report 1 Detail (571 D)'!$A:$S,4,FALSE))</f>
        <v/>
      </c>
      <c r="K854" s="55" t="str">
        <f>IF(VLOOKUP(ROW()-492,'Report 1 Detail (571 D)'!$A:$S,5,FALSE)="","",VLOOKUP(ROW()-492,'Report 1 Detail (571 D)'!$A:$S,5,FALSE))</f>
        <v/>
      </c>
      <c r="L854" s="55" t="str">
        <f>IF(VLOOKUP(ROW()-492,'Report 1 Detail (571 D)'!$A:$S,6,FALSE)="","",VLOOKUP(ROW()-492,'Report 1 Detail (571 D)'!$A:$S,6,FALSE))</f>
        <v/>
      </c>
      <c r="M854" s="55" t="str">
        <f>IF(VLOOKUP(ROW()-492,'Report 1 Detail (571 D)'!$A:$S,7,FALSE)="","",VLOOKUP(ROW()-492,'Report 1 Detail (571 D)'!$A:$S,7,FALSE))</f>
        <v/>
      </c>
      <c r="N854" s="55" t="str">
        <f>IF(VLOOKUP(ROW()-492,'Report 1 Detail (571 D)'!$A:$S,8,FALSE)="","",VLOOKUP(ROW()-492,'Report 1 Detail (571 D)'!$A:$S,8,FALSE))</f>
        <v/>
      </c>
      <c r="O854" s="55" t="str">
        <f>IF(VLOOKUP(ROW()-492,'Report 1 Detail (571 D)'!$A:$S,9,FALSE)="","",VLOOKUP(ROW()-492,'Report 1 Detail (571 D)'!$A:$S,9,FALSE))</f>
        <v/>
      </c>
      <c r="P854" s="55" t="str">
        <f>IF(VLOOKUP(ROW()-492,'Report 1 Detail (571 D)'!$A:$S,10,FALSE)="","",VLOOKUP(ROW()-492,'Report 1 Detail (571 D)'!$A:$S,10,FALSE))</f>
        <v/>
      </c>
      <c r="Q854" s="55" t="str">
        <f>IF(VLOOKUP(ROW()-492,'Report 1 Detail (571 D)'!$A:$S,11,FALSE)="","",VLOOKUP(ROW()-492,'Report 1 Detail (571 D)'!$A:$S,11,FALSE))</f>
        <v/>
      </c>
      <c r="R854" s="55" t="str">
        <f>IF(VLOOKUP(ROW()-492,'Report 1 Detail (571 D)'!$A:$S,12,FALSE)="","",VLOOKUP(ROW()-492,'Report 1 Detail (571 D)'!$A:$S,12,FALSE))</f>
        <v/>
      </c>
      <c r="S854" s="55" t="str">
        <f>IF(VLOOKUP(ROW()-492,'Report 1 Detail (571 D)'!$A:$S,13,FALSE)="","",VLOOKUP(ROW()-492,'Report 1 Detail (571 D)'!$A:$S,13,FALSE))</f>
        <v/>
      </c>
      <c r="T854" s="55" t="str">
        <f>IF(VLOOKUP(ROW()-492,'Report 1 Detail (571 D)'!$A:$S,14,FALSE)="","",VLOOKUP(ROW()-492,'Report 1 Detail (571 D)'!$A:$S,14,FALSE))</f>
        <v/>
      </c>
      <c r="U854" s="55" t="str">
        <f>IF(VLOOKUP(ROW()-492,'Report 1 Detail (571 D)'!$A:$S,15,FALSE)="","",VLOOKUP(ROW()-492,'Report 1 Detail (571 D)'!$A:$S,15,FALSE))</f>
        <v/>
      </c>
      <c r="V854" s="55" t="str">
        <f>IF(VLOOKUP(ROW()-492,'Report 1 Detail (571 D)'!$A:$S,16,FALSE)="","",VLOOKUP(ROW()-492,'Report 1 Detail (571 D)'!$A:$S,16,FALSE))</f>
        <v/>
      </c>
      <c r="W854" s="55" t="str">
        <f>IF(VLOOKUP(ROW()-492,'Report 1 Detail (571 D)'!$A:$S,17,FALSE)="","",VLOOKUP(ROW()-492,'Report 1 Detail (571 D)'!$A:$S,17,FALSE))</f>
        <v/>
      </c>
      <c r="X854" s="104" t="str">
        <f>IF(VLOOKUP(ROW()-492,'Report 1 Detail (571 D)'!$A:$S,18,FALSE)="","",VLOOKUP(ROW()-492,'Report 1 Detail (571 D)'!$A:$S,18,FALSE))</f>
        <v/>
      </c>
      <c r="Y854" s="55" t="str">
        <f>IF(VLOOKUP(ROW()-492,'Report 1 Detail (571 D)'!$A:$S,19,FALSE)="","",VLOOKUP(ROW()-492,'Report 1 Detail (571 D)'!$A:$S,19,FALSE))</f>
        <v/>
      </c>
      <c r="Z854" s="55" t="s">
        <v>81</v>
      </c>
    </row>
    <row r="855" spans="8:26" x14ac:dyDescent="0.25">
      <c r="H855" s="55" t="str">
        <f>IF(VLOOKUP(ROW()-492,'Report 1 Detail (571 D)'!$A:$S,2,FALSE)="","",VLOOKUP(ROW()-492,'Report 1 Detail (571 D)'!$A:$S,2,FALSE))</f>
        <v/>
      </c>
      <c r="I855" s="104" t="str">
        <f>IF(VLOOKUP(ROW()-492,'Report 1 Detail (571 D)'!$A:$S,3,FALSE)="","",VLOOKUP(ROW()-492,'Report 1 Detail (571 D)'!$A:$S,3,FALSE))</f>
        <v/>
      </c>
      <c r="J855" s="55" t="str">
        <f>IF(VLOOKUP(ROW()-492,'Report 1 Detail (571 D)'!$A:$S,4,FALSE)="","",VLOOKUP(ROW()-492,'Report 1 Detail (571 D)'!$A:$S,4,FALSE))</f>
        <v/>
      </c>
      <c r="K855" s="55" t="str">
        <f>IF(VLOOKUP(ROW()-492,'Report 1 Detail (571 D)'!$A:$S,5,FALSE)="","",VLOOKUP(ROW()-492,'Report 1 Detail (571 D)'!$A:$S,5,FALSE))</f>
        <v/>
      </c>
      <c r="L855" s="55" t="str">
        <f>IF(VLOOKUP(ROW()-492,'Report 1 Detail (571 D)'!$A:$S,6,FALSE)="","",VLOOKUP(ROW()-492,'Report 1 Detail (571 D)'!$A:$S,6,FALSE))</f>
        <v/>
      </c>
      <c r="M855" s="55" t="str">
        <f>IF(VLOOKUP(ROW()-492,'Report 1 Detail (571 D)'!$A:$S,7,FALSE)="","",VLOOKUP(ROW()-492,'Report 1 Detail (571 D)'!$A:$S,7,FALSE))</f>
        <v/>
      </c>
      <c r="N855" s="55" t="str">
        <f>IF(VLOOKUP(ROW()-492,'Report 1 Detail (571 D)'!$A:$S,8,FALSE)="","",VLOOKUP(ROW()-492,'Report 1 Detail (571 D)'!$A:$S,8,FALSE))</f>
        <v/>
      </c>
      <c r="O855" s="55" t="str">
        <f>IF(VLOOKUP(ROW()-492,'Report 1 Detail (571 D)'!$A:$S,9,FALSE)="","",VLOOKUP(ROW()-492,'Report 1 Detail (571 D)'!$A:$S,9,FALSE))</f>
        <v/>
      </c>
      <c r="P855" s="55" t="str">
        <f>IF(VLOOKUP(ROW()-492,'Report 1 Detail (571 D)'!$A:$S,10,FALSE)="","",VLOOKUP(ROW()-492,'Report 1 Detail (571 D)'!$A:$S,10,FALSE))</f>
        <v/>
      </c>
      <c r="Q855" s="55" t="str">
        <f>IF(VLOOKUP(ROW()-492,'Report 1 Detail (571 D)'!$A:$S,11,FALSE)="","",VLOOKUP(ROW()-492,'Report 1 Detail (571 D)'!$A:$S,11,FALSE))</f>
        <v/>
      </c>
      <c r="R855" s="55" t="str">
        <f>IF(VLOOKUP(ROW()-492,'Report 1 Detail (571 D)'!$A:$S,12,FALSE)="","",VLOOKUP(ROW()-492,'Report 1 Detail (571 D)'!$A:$S,12,FALSE))</f>
        <v/>
      </c>
      <c r="S855" s="55" t="str">
        <f>IF(VLOOKUP(ROW()-492,'Report 1 Detail (571 D)'!$A:$S,13,FALSE)="","",VLOOKUP(ROW()-492,'Report 1 Detail (571 D)'!$A:$S,13,FALSE))</f>
        <v/>
      </c>
      <c r="T855" s="55" t="str">
        <f>IF(VLOOKUP(ROW()-492,'Report 1 Detail (571 D)'!$A:$S,14,FALSE)="","",VLOOKUP(ROW()-492,'Report 1 Detail (571 D)'!$A:$S,14,FALSE))</f>
        <v/>
      </c>
      <c r="U855" s="55" t="str">
        <f>IF(VLOOKUP(ROW()-492,'Report 1 Detail (571 D)'!$A:$S,15,FALSE)="","",VLOOKUP(ROW()-492,'Report 1 Detail (571 D)'!$A:$S,15,FALSE))</f>
        <v/>
      </c>
      <c r="V855" s="55" t="str">
        <f>IF(VLOOKUP(ROW()-492,'Report 1 Detail (571 D)'!$A:$S,16,FALSE)="","",VLOOKUP(ROW()-492,'Report 1 Detail (571 D)'!$A:$S,16,FALSE))</f>
        <v/>
      </c>
      <c r="W855" s="55" t="str">
        <f>IF(VLOOKUP(ROW()-492,'Report 1 Detail (571 D)'!$A:$S,17,FALSE)="","",VLOOKUP(ROW()-492,'Report 1 Detail (571 D)'!$A:$S,17,FALSE))</f>
        <v/>
      </c>
      <c r="X855" s="104" t="str">
        <f>IF(VLOOKUP(ROW()-492,'Report 1 Detail (571 D)'!$A:$S,18,FALSE)="","",VLOOKUP(ROW()-492,'Report 1 Detail (571 D)'!$A:$S,18,FALSE))</f>
        <v/>
      </c>
      <c r="Y855" s="55" t="str">
        <f>IF(VLOOKUP(ROW()-492,'Report 1 Detail (571 D)'!$A:$S,19,FALSE)="","",VLOOKUP(ROW()-492,'Report 1 Detail (571 D)'!$A:$S,19,FALSE))</f>
        <v/>
      </c>
      <c r="Z855" s="55" t="s">
        <v>81</v>
      </c>
    </row>
    <row r="856" spans="8:26" x14ac:dyDescent="0.25">
      <c r="H856" s="55" t="str">
        <f>IF(VLOOKUP(ROW()-492,'Report 1 Detail (571 D)'!$A:$S,2,FALSE)="","",VLOOKUP(ROW()-492,'Report 1 Detail (571 D)'!$A:$S,2,FALSE))</f>
        <v/>
      </c>
      <c r="I856" s="104" t="str">
        <f>IF(VLOOKUP(ROW()-492,'Report 1 Detail (571 D)'!$A:$S,3,FALSE)="","",VLOOKUP(ROW()-492,'Report 1 Detail (571 D)'!$A:$S,3,FALSE))</f>
        <v/>
      </c>
      <c r="J856" s="55" t="str">
        <f>IF(VLOOKUP(ROW()-492,'Report 1 Detail (571 D)'!$A:$S,4,FALSE)="","",VLOOKUP(ROW()-492,'Report 1 Detail (571 D)'!$A:$S,4,FALSE))</f>
        <v/>
      </c>
      <c r="K856" s="55" t="str">
        <f>IF(VLOOKUP(ROW()-492,'Report 1 Detail (571 D)'!$A:$S,5,FALSE)="","",VLOOKUP(ROW()-492,'Report 1 Detail (571 D)'!$A:$S,5,FALSE))</f>
        <v/>
      </c>
      <c r="L856" s="55" t="str">
        <f>IF(VLOOKUP(ROW()-492,'Report 1 Detail (571 D)'!$A:$S,6,FALSE)="","",VLOOKUP(ROW()-492,'Report 1 Detail (571 D)'!$A:$S,6,FALSE))</f>
        <v/>
      </c>
      <c r="M856" s="55" t="str">
        <f>IF(VLOOKUP(ROW()-492,'Report 1 Detail (571 D)'!$A:$S,7,FALSE)="","",VLOOKUP(ROW()-492,'Report 1 Detail (571 D)'!$A:$S,7,FALSE))</f>
        <v/>
      </c>
      <c r="N856" s="55" t="str">
        <f>IF(VLOOKUP(ROW()-492,'Report 1 Detail (571 D)'!$A:$S,8,FALSE)="","",VLOOKUP(ROW()-492,'Report 1 Detail (571 D)'!$A:$S,8,FALSE))</f>
        <v/>
      </c>
      <c r="O856" s="55" t="str">
        <f>IF(VLOOKUP(ROW()-492,'Report 1 Detail (571 D)'!$A:$S,9,FALSE)="","",VLOOKUP(ROW()-492,'Report 1 Detail (571 D)'!$A:$S,9,FALSE))</f>
        <v/>
      </c>
      <c r="P856" s="55" t="str">
        <f>IF(VLOOKUP(ROW()-492,'Report 1 Detail (571 D)'!$A:$S,10,FALSE)="","",VLOOKUP(ROW()-492,'Report 1 Detail (571 D)'!$A:$S,10,FALSE))</f>
        <v/>
      </c>
      <c r="Q856" s="55" t="str">
        <f>IF(VLOOKUP(ROW()-492,'Report 1 Detail (571 D)'!$A:$S,11,FALSE)="","",VLOOKUP(ROW()-492,'Report 1 Detail (571 D)'!$A:$S,11,FALSE))</f>
        <v/>
      </c>
      <c r="R856" s="55" t="str">
        <f>IF(VLOOKUP(ROW()-492,'Report 1 Detail (571 D)'!$A:$S,12,FALSE)="","",VLOOKUP(ROW()-492,'Report 1 Detail (571 D)'!$A:$S,12,FALSE))</f>
        <v/>
      </c>
      <c r="S856" s="55" t="str">
        <f>IF(VLOOKUP(ROW()-492,'Report 1 Detail (571 D)'!$A:$S,13,FALSE)="","",VLOOKUP(ROW()-492,'Report 1 Detail (571 D)'!$A:$S,13,FALSE))</f>
        <v/>
      </c>
      <c r="T856" s="55" t="str">
        <f>IF(VLOOKUP(ROW()-492,'Report 1 Detail (571 D)'!$A:$S,14,FALSE)="","",VLOOKUP(ROW()-492,'Report 1 Detail (571 D)'!$A:$S,14,FALSE))</f>
        <v/>
      </c>
      <c r="U856" s="55" t="str">
        <f>IF(VLOOKUP(ROW()-492,'Report 1 Detail (571 D)'!$A:$S,15,FALSE)="","",VLOOKUP(ROW()-492,'Report 1 Detail (571 D)'!$A:$S,15,FALSE))</f>
        <v/>
      </c>
      <c r="V856" s="55" t="str">
        <f>IF(VLOOKUP(ROW()-492,'Report 1 Detail (571 D)'!$A:$S,16,FALSE)="","",VLOOKUP(ROW()-492,'Report 1 Detail (571 D)'!$A:$S,16,FALSE))</f>
        <v/>
      </c>
      <c r="W856" s="55" t="str">
        <f>IF(VLOOKUP(ROW()-492,'Report 1 Detail (571 D)'!$A:$S,17,FALSE)="","",VLOOKUP(ROW()-492,'Report 1 Detail (571 D)'!$A:$S,17,FALSE))</f>
        <v/>
      </c>
      <c r="X856" s="104" t="str">
        <f>IF(VLOOKUP(ROW()-492,'Report 1 Detail (571 D)'!$A:$S,18,FALSE)="","",VLOOKUP(ROW()-492,'Report 1 Detail (571 D)'!$A:$S,18,FALSE))</f>
        <v/>
      </c>
      <c r="Y856" s="55" t="str">
        <f>IF(VLOOKUP(ROW()-492,'Report 1 Detail (571 D)'!$A:$S,19,FALSE)="","",VLOOKUP(ROW()-492,'Report 1 Detail (571 D)'!$A:$S,19,FALSE))</f>
        <v/>
      </c>
      <c r="Z856" s="55" t="s">
        <v>81</v>
      </c>
    </row>
    <row r="857" spans="8:26" x14ac:dyDescent="0.25">
      <c r="H857" s="55" t="str">
        <f>IF(VLOOKUP(ROW()-492,'Report 1 Detail (571 D)'!$A:$S,2,FALSE)="","",VLOOKUP(ROW()-492,'Report 1 Detail (571 D)'!$A:$S,2,FALSE))</f>
        <v/>
      </c>
      <c r="I857" s="104" t="str">
        <f>IF(VLOOKUP(ROW()-492,'Report 1 Detail (571 D)'!$A:$S,3,FALSE)="","",VLOOKUP(ROW()-492,'Report 1 Detail (571 D)'!$A:$S,3,FALSE))</f>
        <v/>
      </c>
      <c r="J857" s="55" t="str">
        <f>IF(VLOOKUP(ROW()-492,'Report 1 Detail (571 D)'!$A:$S,4,FALSE)="","",VLOOKUP(ROW()-492,'Report 1 Detail (571 D)'!$A:$S,4,FALSE))</f>
        <v/>
      </c>
      <c r="K857" s="55" t="str">
        <f>IF(VLOOKUP(ROW()-492,'Report 1 Detail (571 D)'!$A:$S,5,FALSE)="","",VLOOKUP(ROW()-492,'Report 1 Detail (571 D)'!$A:$S,5,FALSE))</f>
        <v/>
      </c>
      <c r="L857" s="55" t="str">
        <f>IF(VLOOKUP(ROW()-492,'Report 1 Detail (571 D)'!$A:$S,6,FALSE)="","",VLOOKUP(ROW()-492,'Report 1 Detail (571 D)'!$A:$S,6,FALSE))</f>
        <v/>
      </c>
      <c r="M857" s="55" t="str">
        <f>IF(VLOOKUP(ROW()-492,'Report 1 Detail (571 D)'!$A:$S,7,FALSE)="","",VLOOKUP(ROW()-492,'Report 1 Detail (571 D)'!$A:$S,7,FALSE))</f>
        <v/>
      </c>
      <c r="N857" s="55" t="str">
        <f>IF(VLOOKUP(ROW()-492,'Report 1 Detail (571 D)'!$A:$S,8,FALSE)="","",VLOOKUP(ROW()-492,'Report 1 Detail (571 D)'!$A:$S,8,FALSE))</f>
        <v/>
      </c>
      <c r="O857" s="55" t="str">
        <f>IF(VLOOKUP(ROW()-492,'Report 1 Detail (571 D)'!$A:$S,9,FALSE)="","",VLOOKUP(ROW()-492,'Report 1 Detail (571 D)'!$A:$S,9,FALSE))</f>
        <v/>
      </c>
      <c r="P857" s="55" t="str">
        <f>IF(VLOOKUP(ROW()-492,'Report 1 Detail (571 D)'!$A:$S,10,FALSE)="","",VLOOKUP(ROW()-492,'Report 1 Detail (571 D)'!$A:$S,10,FALSE))</f>
        <v/>
      </c>
      <c r="Q857" s="55" t="str">
        <f>IF(VLOOKUP(ROW()-492,'Report 1 Detail (571 D)'!$A:$S,11,FALSE)="","",VLOOKUP(ROW()-492,'Report 1 Detail (571 D)'!$A:$S,11,FALSE))</f>
        <v/>
      </c>
      <c r="R857" s="55" t="str">
        <f>IF(VLOOKUP(ROW()-492,'Report 1 Detail (571 D)'!$A:$S,12,FALSE)="","",VLOOKUP(ROW()-492,'Report 1 Detail (571 D)'!$A:$S,12,FALSE))</f>
        <v/>
      </c>
      <c r="S857" s="55" t="str">
        <f>IF(VLOOKUP(ROW()-492,'Report 1 Detail (571 D)'!$A:$S,13,FALSE)="","",VLOOKUP(ROW()-492,'Report 1 Detail (571 D)'!$A:$S,13,FALSE))</f>
        <v/>
      </c>
      <c r="T857" s="55" t="str">
        <f>IF(VLOOKUP(ROW()-492,'Report 1 Detail (571 D)'!$A:$S,14,FALSE)="","",VLOOKUP(ROW()-492,'Report 1 Detail (571 D)'!$A:$S,14,FALSE))</f>
        <v/>
      </c>
      <c r="U857" s="55" t="str">
        <f>IF(VLOOKUP(ROW()-492,'Report 1 Detail (571 D)'!$A:$S,15,FALSE)="","",VLOOKUP(ROW()-492,'Report 1 Detail (571 D)'!$A:$S,15,FALSE))</f>
        <v/>
      </c>
      <c r="V857" s="55" t="str">
        <f>IF(VLOOKUP(ROW()-492,'Report 1 Detail (571 D)'!$A:$S,16,FALSE)="","",VLOOKUP(ROW()-492,'Report 1 Detail (571 D)'!$A:$S,16,FALSE))</f>
        <v/>
      </c>
      <c r="W857" s="55" t="str">
        <f>IF(VLOOKUP(ROW()-492,'Report 1 Detail (571 D)'!$A:$S,17,FALSE)="","",VLOOKUP(ROW()-492,'Report 1 Detail (571 D)'!$A:$S,17,FALSE))</f>
        <v/>
      </c>
      <c r="X857" s="104" t="str">
        <f>IF(VLOOKUP(ROW()-492,'Report 1 Detail (571 D)'!$A:$S,18,FALSE)="","",VLOOKUP(ROW()-492,'Report 1 Detail (571 D)'!$A:$S,18,FALSE))</f>
        <v/>
      </c>
      <c r="Y857" s="55" t="str">
        <f>IF(VLOOKUP(ROW()-492,'Report 1 Detail (571 D)'!$A:$S,19,FALSE)="","",VLOOKUP(ROW()-492,'Report 1 Detail (571 D)'!$A:$S,19,FALSE))</f>
        <v/>
      </c>
      <c r="Z857" s="55" t="s">
        <v>81</v>
      </c>
    </row>
    <row r="858" spans="8:26" x14ac:dyDescent="0.25">
      <c r="H858" s="55" t="str">
        <f>IF(VLOOKUP(ROW()-492,'Report 1 Detail (571 D)'!$A:$S,2,FALSE)="","",VLOOKUP(ROW()-492,'Report 1 Detail (571 D)'!$A:$S,2,FALSE))</f>
        <v/>
      </c>
      <c r="I858" s="104" t="str">
        <f>IF(VLOOKUP(ROW()-492,'Report 1 Detail (571 D)'!$A:$S,3,FALSE)="","",VLOOKUP(ROW()-492,'Report 1 Detail (571 D)'!$A:$S,3,FALSE))</f>
        <v/>
      </c>
      <c r="J858" s="55" t="str">
        <f>IF(VLOOKUP(ROW()-492,'Report 1 Detail (571 D)'!$A:$S,4,FALSE)="","",VLOOKUP(ROW()-492,'Report 1 Detail (571 D)'!$A:$S,4,FALSE))</f>
        <v/>
      </c>
      <c r="K858" s="55" t="str">
        <f>IF(VLOOKUP(ROW()-492,'Report 1 Detail (571 D)'!$A:$S,5,FALSE)="","",VLOOKUP(ROW()-492,'Report 1 Detail (571 D)'!$A:$S,5,FALSE))</f>
        <v/>
      </c>
      <c r="L858" s="55" t="str">
        <f>IF(VLOOKUP(ROW()-492,'Report 1 Detail (571 D)'!$A:$S,6,FALSE)="","",VLOOKUP(ROW()-492,'Report 1 Detail (571 D)'!$A:$S,6,FALSE))</f>
        <v/>
      </c>
      <c r="M858" s="55" t="str">
        <f>IF(VLOOKUP(ROW()-492,'Report 1 Detail (571 D)'!$A:$S,7,FALSE)="","",VLOOKUP(ROW()-492,'Report 1 Detail (571 D)'!$A:$S,7,FALSE))</f>
        <v/>
      </c>
      <c r="N858" s="55" t="str">
        <f>IF(VLOOKUP(ROW()-492,'Report 1 Detail (571 D)'!$A:$S,8,FALSE)="","",VLOOKUP(ROW()-492,'Report 1 Detail (571 D)'!$A:$S,8,FALSE))</f>
        <v/>
      </c>
      <c r="O858" s="55" t="str">
        <f>IF(VLOOKUP(ROW()-492,'Report 1 Detail (571 D)'!$A:$S,9,FALSE)="","",VLOOKUP(ROW()-492,'Report 1 Detail (571 D)'!$A:$S,9,FALSE))</f>
        <v/>
      </c>
      <c r="P858" s="55" t="str">
        <f>IF(VLOOKUP(ROW()-492,'Report 1 Detail (571 D)'!$A:$S,10,FALSE)="","",VLOOKUP(ROW()-492,'Report 1 Detail (571 D)'!$A:$S,10,FALSE))</f>
        <v/>
      </c>
      <c r="Q858" s="55" t="str">
        <f>IF(VLOOKUP(ROW()-492,'Report 1 Detail (571 D)'!$A:$S,11,FALSE)="","",VLOOKUP(ROW()-492,'Report 1 Detail (571 D)'!$A:$S,11,FALSE))</f>
        <v/>
      </c>
      <c r="R858" s="55" t="str">
        <f>IF(VLOOKUP(ROW()-492,'Report 1 Detail (571 D)'!$A:$S,12,FALSE)="","",VLOOKUP(ROW()-492,'Report 1 Detail (571 D)'!$A:$S,12,FALSE))</f>
        <v/>
      </c>
      <c r="S858" s="55" t="str">
        <f>IF(VLOOKUP(ROW()-492,'Report 1 Detail (571 D)'!$A:$S,13,FALSE)="","",VLOOKUP(ROW()-492,'Report 1 Detail (571 D)'!$A:$S,13,FALSE))</f>
        <v/>
      </c>
      <c r="T858" s="55" t="str">
        <f>IF(VLOOKUP(ROW()-492,'Report 1 Detail (571 D)'!$A:$S,14,FALSE)="","",VLOOKUP(ROW()-492,'Report 1 Detail (571 D)'!$A:$S,14,FALSE))</f>
        <v/>
      </c>
      <c r="U858" s="55" t="str">
        <f>IF(VLOOKUP(ROW()-492,'Report 1 Detail (571 D)'!$A:$S,15,FALSE)="","",VLOOKUP(ROW()-492,'Report 1 Detail (571 D)'!$A:$S,15,FALSE))</f>
        <v/>
      </c>
      <c r="V858" s="55" t="str">
        <f>IF(VLOOKUP(ROW()-492,'Report 1 Detail (571 D)'!$A:$S,16,FALSE)="","",VLOOKUP(ROW()-492,'Report 1 Detail (571 D)'!$A:$S,16,FALSE))</f>
        <v/>
      </c>
      <c r="W858" s="55" t="str">
        <f>IF(VLOOKUP(ROW()-492,'Report 1 Detail (571 D)'!$A:$S,17,FALSE)="","",VLOOKUP(ROW()-492,'Report 1 Detail (571 D)'!$A:$S,17,FALSE))</f>
        <v/>
      </c>
      <c r="X858" s="104" t="str">
        <f>IF(VLOOKUP(ROW()-492,'Report 1 Detail (571 D)'!$A:$S,18,FALSE)="","",VLOOKUP(ROW()-492,'Report 1 Detail (571 D)'!$A:$S,18,FALSE))</f>
        <v/>
      </c>
      <c r="Y858" s="55" t="str">
        <f>IF(VLOOKUP(ROW()-492,'Report 1 Detail (571 D)'!$A:$S,19,FALSE)="","",VLOOKUP(ROW()-492,'Report 1 Detail (571 D)'!$A:$S,19,FALSE))</f>
        <v/>
      </c>
      <c r="Z858" s="55" t="s">
        <v>81</v>
      </c>
    </row>
    <row r="859" spans="8:26" x14ac:dyDescent="0.25">
      <c r="H859" s="55" t="str">
        <f>IF(VLOOKUP(ROW()-492,'Report 1 Detail (571 D)'!$A:$S,2,FALSE)="","",VLOOKUP(ROW()-492,'Report 1 Detail (571 D)'!$A:$S,2,FALSE))</f>
        <v/>
      </c>
      <c r="I859" s="104" t="str">
        <f>IF(VLOOKUP(ROW()-492,'Report 1 Detail (571 D)'!$A:$S,3,FALSE)="","",VLOOKUP(ROW()-492,'Report 1 Detail (571 D)'!$A:$S,3,FALSE))</f>
        <v/>
      </c>
      <c r="J859" s="55" t="str">
        <f>IF(VLOOKUP(ROW()-492,'Report 1 Detail (571 D)'!$A:$S,4,FALSE)="","",VLOOKUP(ROW()-492,'Report 1 Detail (571 D)'!$A:$S,4,FALSE))</f>
        <v/>
      </c>
      <c r="K859" s="55" t="str">
        <f>IF(VLOOKUP(ROW()-492,'Report 1 Detail (571 D)'!$A:$S,5,FALSE)="","",VLOOKUP(ROW()-492,'Report 1 Detail (571 D)'!$A:$S,5,FALSE))</f>
        <v/>
      </c>
      <c r="L859" s="55" t="str">
        <f>IF(VLOOKUP(ROW()-492,'Report 1 Detail (571 D)'!$A:$S,6,FALSE)="","",VLOOKUP(ROW()-492,'Report 1 Detail (571 D)'!$A:$S,6,FALSE))</f>
        <v/>
      </c>
      <c r="M859" s="55" t="str">
        <f>IF(VLOOKUP(ROW()-492,'Report 1 Detail (571 D)'!$A:$S,7,FALSE)="","",VLOOKUP(ROW()-492,'Report 1 Detail (571 D)'!$A:$S,7,FALSE))</f>
        <v/>
      </c>
      <c r="N859" s="55" t="str">
        <f>IF(VLOOKUP(ROW()-492,'Report 1 Detail (571 D)'!$A:$S,8,FALSE)="","",VLOOKUP(ROW()-492,'Report 1 Detail (571 D)'!$A:$S,8,FALSE))</f>
        <v/>
      </c>
      <c r="O859" s="55" t="str">
        <f>IF(VLOOKUP(ROW()-492,'Report 1 Detail (571 D)'!$A:$S,9,FALSE)="","",VLOOKUP(ROW()-492,'Report 1 Detail (571 D)'!$A:$S,9,FALSE))</f>
        <v/>
      </c>
      <c r="P859" s="55" t="str">
        <f>IF(VLOOKUP(ROW()-492,'Report 1 Detail (571 D)'!$A:$S,10,FALSE)="","",VLOOKUP(ROW()-492,'Report 1 Detail (571 D)'!$A:$S,10,FALSE))</f>
        <v/>
      </c>
      <c r="Q859" s="55" t="str">
        <f>IF(VLOOKUP(ROW()-492,'Report 1 Detail (571 D)'!$A:$S,11,FALSE)="","",VLOOKUP(ROW()-492,'Report 1 Detail (571 D)'!$A:$S,11,FALSE))</f>
        <v/>
      </c>
      <c r="R859" s="55" t="str">
        <f>IF(VLOOKUP(ROW()-492,'Report 1 Detail (571 D)'!$A:$S,12,FALSE)="","",VLOOKUP(ROW()-492,'Report 1 Detail (571 D)'!$A:$S,12,FALSE))</f>
        <v/>
      </c>
      <c r="S859" s="55" t="str">
        <f>IF(VLOOKUP(ROW()-492,'Report 1 Detail (571 D)'!$A:$S,13,FALSE)="","",VLOOKUP(ROW()-492,'Report 1 Detail (571 D)'!$A:$S,13,FALSE))</f>
        <v/>
      </c>
      <c r="T859" s="55" t="str">
        <f>IF(VLOOKUP(ROW()-492,'Report 1 Detail (571 D)'!$A:$S,14,FALSE)="","",VLOOKUP(ROW()-492,'Report 1 Detail (571 D)'!$A:$S,14,FALSE))</f>
        <v/>
      </c>
      <c r="U859" s="55" t="str">
        <f>IF(VLOOKUP(ROW()-492,'Report 1 Detail (571 D)'!$A:$S,15,FALSE)="","",VLOOKUP(ROW()-492,'Report 1 Detail (571 D)'!$A:$S,15,FALSE))</f>
        <v/>
      </c>
      <c r="V859" s="55" t="str">
        <f>IF(VLOOKUP(ROW()-492,'Report 1 Detail (571 D)'!$A:$S,16,FALSE)="","",VLOOKUP(ROW()-492,'Report 1 Detail (571 D)'!$A:$S,16,FALSE))</f>
        <v/>
      </c>
      <c r="W859" s="55" t="str">
        <f>IF(VLOOKUP(ROW()-492,'Report 1 Detail (571 D)'!$A:$S,17,FALSE)="","",VLOOKUP(ROW()-492,'Report 1 Detail (571 D)'!$A:$S,17,FALSE))</f>
        <v/>
      </c>
      <c r="X859" s="104" t="str">
        <f>IF(VLOOKUP(ROW()-492,'Report 1 Detail (571 D)'!$A:$S,18,FALSE)="","",VLOOKUP(ROW()-492,'Report 1 Detail (571 D)'!$A:$S,18,FALSE))</f>
        <v/>
      </c>
      <c r="Y859" s="55" t="str">
        <f>IF(VLOOKUP(ROW()-492,'Report 1 Detail (571 D)'!$A:$S,19,FALSE)="","",VLOOKUP(ROW()-492,'Report 1 Detail (571 D)'!$A:$S,19,FALSE))</f>
        <v/>
      </c>
      <c r="Z859" s="55" t="s">
        <v>81</v>
      </c>
    </row>
    <row r="860" spans="8:26" x14ac:dyDescent="0.25">
      <c r="H860" s="55" t="str">
        <f>IF(VLOOKUP(ROW()-492,'Report 1 Detail (571 D)'!$A:$S,2,FALSE)="","",VLOOKUP(ROW()-492,'Report 1 Detail (571 D)'!$A:$S,2,FALSE))</f>
        <v/>
      </c>
      <c r="I860" s="104" t="str">
        <f>IF(VLOOKUP(ROW()-492,'Report 1 Detail (571 D)'!$A:$S,3,FALSE)="","",VLOOKUP(ROW()-492,'Report 1 Detail (571 D)'!$A:$S,3,FALSE))</f>
        <v/>
      </c>
      <c r="J860" s="55" t="str">
        <f>IF(VLOOKUP(ROW()-492,'Report 1 Detail (571 D)'!$A:$S,4,FALSE)="","",VLOOKUP(ROW()-492,'Report 1 Detail (571 D)'!$A:$S,4,FALSE))</f>
        <v/>
      </c>
      <c r="K860" s="55" t="str">
        <f>IF(VLOOKUP(ROW()-492,'Report 1 Detail (571 D)'!$A:$S,5,FALSE)="","",VLOOKUP(ROW()-492,'Report 1 Detail (571 D)'!$A:$S,5,FALSE))</f>
        <v/>
      </c>
      <c r="L860" s="55" t="str">
        <f>IF(VLOOKUP(ROW()-492,'Report 1 Detail (571 D)'!$A:$S,6,FALSE)="","",VLOOKUP(ROW()-492,'Report 1 Detail (571 D)'!$A:$S,6,FALSE))</f>
        <v/>
      </c>
      <c r="M860" s="55" t="str">
        <f>IF(VLOOKUP(ROW()-492,'Report 1 Detail (571 D)'!$A:$S,7,FALSE)="","",VLOOKUP(ROW()-492,'Report 1 Detail (571 D)'!$A:$S,7,FALSE))</f>
        <v/>
      </c>
      <c r="N860" s="55" t="str">
        <f>IF(VLOOKUP(ROW()-492,'Report 1 Detail (571 D)'!$A:$S,8,FALSE)="","",VLOOKUP(ROW()-492,'Report 1 Detail (571 D)'!$A:$S,8,FALSE))</f>
        <v/>
      </c>
      <c r="O860" s="55" t="str">
        <f>IF(VLOOKUP(ROW()-492,'Report 1 Detail (571 D)'!$A:$S,9,FALSE)="","",VLOOKUP(ROW()-492,'Report 1 Detail (571 D)'!$A:$S,9,FALSE))</f>
        <v/>
      </c>
      <c r="P860" s="55" t="str">
        <f>IF(VLOOKUP(ROW()-492,'Report 1 Detail (571 D)'!$A:$S,10,FALSE)="","",VLOOKUP(ROW()-492,'Report 1 Detail (571 D)'!$A:$S,10,FALSE))</f>
        <v/>
      </c>
      <c r="Q860" s="55" t="str">
        <f>IF(VLOOKUP(ROW()-492,'Report 1 Detail (571 D)'!$A:$S,11,FALSE)="","",VLOOKUP(ROW()-492,'Report 1 Detail (571 D)'!$A:$S,11,FALSE))</f>
        <v/>
      </c>
      <c r="R860" s="55" t="str">
        <f>IF(VLOOKUP(ROW()-492,'Report 1 Detail (571 D)'!$A:$S,12,FALSE)="","",VLOOKUP(ROW()-492,'Report 1 Detail (571 D)'!$A:$S,12,FALSE))</f>
        <v/>
      </c>
      <c r="S860" s="55" t="str">
        <f>IF(VLOOKUP(ROW()-492,'Report 1 Detail (571 D)'!$A:$S,13,FALSE)="","",VLOOKUP(ROW()-492,'Report 1 Detail (571 D)'!$A:$S,13,FALSE))</f>
        <v/>
      </c>
      <c r="T860" s="55" t="str">
        <f>IF(VLOOKUP(ROW()-492,'Report 1 Detail (571 D)'!$A:$S,14,FALSE)="","",VLOOKUP(ROW()-492,'Report 1 Detail (571 D)'!$A:$S,14,FALSE))</f>
        <v/>
      </c>
      <c r="U860" s="55" t="str">
        <f>IF(VLOOKUP(ROW()-492,'Report 1 Detail (571 D)'!$A:$S,15,FALSE)="","",VLOOKUP(ROW()-492,'Report 1 Detail (571 D)'!$A:$S,15,FALSE))</f>
        <v/>
      </c>
      <c r="V860" s="55" t="str">
        <f>IF(VLOOKUP(ROW()-492,'Report 1 Detail (571 D)'!$A:$S,16,FALSE)="","",VLOOKUP(ROW()-492,'Report 1 Detail (571 D)'!$A:$S,16,FALSE))</f>
        <v/>
      </c>
      <c r="W860" s="55" t="str">
        <f>IF(VLOOKUP(ROW()-492,'Report 1 Detail (571 D)'!$A:$S,17,FALSE)="","",VLOOKUP(ROW()-492,'Report 1 Detail (571 D)'!$A:$S,17,FALSE))</f>
        <v/>
      </c>
      <c r="X860" s="104" t="str">
        <f>IF(VLOOKUP(ROW()-492,'Report 1 Detail (571 D)'!$A:$S,18,FALSE)="","",VLOOKUP(ROW()-492,'Report 1 Detail (571 D)'!$A:$S,18,FALSE))</f>
        <v/>
      </c>
      <c r="Y860" s="55" t="str">
        <f>IF(VLOOKUP(ROW()-492,'Report 1 Detail (571 D)'!$A:$S,19,FALSE)="","",VLOOKUP(ROW()-492,'Report 1 Detail (571 D)'!$A:$S,19,FALSE))</f>
        <v/>
      </c>
      <c r="Z860" s="55" t="s">
        <v>81</v>
      </c>
    </row>
    <row r="861" spans="8:26" x14ac:dyDescent="0.25">
      <c r="H861" s="55" t="str">
        <f>IF(VLOOKUP(ROW()-492,'Report 1 Detail (571 D)'!$A:$S,2,FALSE)="","",VLOOKUP(ROW()-492,'Report 1 Detail (571 D)'!$A:$S,2,FALSE))</f>
        <v/>
      </c>
      <c r="I861" s="104" t="str">
        <f>IF(VLOOKUP(ROW()-492,'Report 1 Detail (571 D)'!$A:$S,3,FALSE)="","",VLOOKUP(ROW()-492,'Report 1 Detail (571 D)'!$A:$S,3,FALSE))</f>
        <v/>
      </c>
      <c r="J861" s="55" t="str">
        <f>IF(VLOOKUP(ROW()-492,'Report 1 Detail (571 D)'!$A:$S,4,FALSE)="","",VLOOKUP(ROW()-492,'Report 1 Detail (571 D)'!$A:$S,4,FALSE))</f>
        <v/>
      </c>
      <c r="K861" s="55" t="str">
        <f>IF(VLOOKUP(ROW()-492,'Report 1 Detail (571 D)'!$A:$S,5,FALSE)="","",VLOOKUP(ROW()-492,'Report 1 Detail (571 D)'!$A:$S,5,FALSE))</f>
        <v/>
      </c>
      <c r="L861" s="55" t="str">
        <f>IF(VLOOKUP(ROW()-492,'Report 1 Detail (571 D)'!$A:$S,6,FALSE)="","",VLOOKUP(ROW()-492,'Report 1 Detail (571 D)'!$A:$S,6,FALSE))</f>
        <v/>
      </c>
      <c r="M861" s="55" t="str">
        <f>IF(VLOOKUP(ROW()-492,'Report 1 Detail (571 D)'!$A:$S,7,FALSE)="","",VLOOKUP(ROW()-492,'Report 1 Detail (571 D)'!$A:$S,7,FALSE))</f>
        <v/>
      </c>
      <c r="N861" s="55" t="str">
        <f>IF(VLOOKUP(ROW()-492,'Report 1 Detail (571 D)'!$A:$S,8,FALSE)="","",VLOOKUP(ROW()-492,'Report 1 Detail (571 D)'!$A:$S,8,FALSE))</f>
        <v/>
      </c>
      <c r="O861" s="55" t="str">
        <f>IF(VLOOKUP(ROW()-492,'Report 1 Detail (571 D)'!$A:$S,9,FALSE)="","",VLOOKUP(ROW()-492,'Report 1 Detail (571 D)'!$A:$S,9,FALSE))</f>
        <v/>
      </c>
      <c r="P861" s="55" t="str">
        <f>IF(VLOOKUP(ROW()-492,'Report 1 Detail (571 D)'!$A:$S,10,FALSE)="","",VLOOKUP(ROW()-492,'Report 1 Detail (571 D)'!$A:$S,10,FALSE))</f>
        <v/>
      </c>
      <c r="Q861" s="55" t="str">
        <f>IF(VLOOKUP(ROW()-492,'Report 1 Detail (571 D)'!$A:$S,11,FALSE)="","",VLOOKUP(ROW()-492,'Report 1 Detail (571 D)'!$A:$S,11,FALSE))</f>
        <v/>
      </c>
      <c r="R861" s="55" t="str">
        <f>IF(VLOOKUP(ROW()-492,'Report 1 Detail (571 D)'!$A:$S,12,FALSE)="","",VLOOKUP(ROW()-492,'Report 1 Detail (571 D)'!$A:$S,12,FALSE))</f>
        <v/>
      </c>
      <c r="S861" s="55" t="str">
        <f>IF(VLOOKUP(ROW()-492,'Report 1 Detail (571 D)'!$A:$S,13,FALSE)="","",VLOOKUP(ROW()-492,'Report 1 Detail (571 D)'!$A:$S,13,FALSE))</f>
        <v/>
      </c>
      <c r="T861" s="55" t="str">
        <f>IF(VLOOKUP(ROW()-492,'Report 1 Detail (571 D)'!$A:$S,14,FALSE)="","",VLOOKUP(ROW()-492,'Report 1 Detail (571 D)'!$A:$S,14,FALSE))</f>
        <v/>
      </c>
      <c r="U861" s="55" t="str">
        <f>IF(VLOOKUP(ROW()-492,'Report 1 Detail (571 D)'!$A:$S,15,FALSE)="","",VLOOKUP(ROW()-492,'Report 1 Detail (571 D)'!$A:$S,15,FALSE))</f>
        <v/>
      </c>
      <c r="V861" s="55" t="str">
        <f>IF(VLOOKUP(ROW()-492,'Report 1 Detail (571 D)'!$A:$S,16,FALSE)="","",VLOOKUP(ROW()-492,'Report 1 Detail (571 D)'!$A:$S,16,FALSE))</f>
        <v/>
      </c>
      <c r="W861" s="55" t="str">
        <f>IF(VLOOKUP(ROW()-492,'Report 1 Detail (571 D)'!$A:$S,17,FALSE)="","",VLOOKUP(ROW()-492,'Report 1 Detail (571 D)'!$A:$S,17,FALSE))</f>
        <v/>
      </c>
      <c r="X861" s="104" t="str">
        <f>IF(VLOOKUP(ROW()-492,'Report 1 Detail (571 D)'!$A:$S,18,FALSE)="","",VLOOKUP(ROW()-492,'Report 1 Detail (571 D)'!$A:$S,18,FALSE))</f>
        <v/>
      </c>
      <c r="Y861" s="55" t="str">
        <f>IF(VLOOKUP(ROW()-492,'Report 1 Detail (571 D)'!$A:$S,19,FALSE)="","",VLOOKUP(ROW()-492,'Report 1 Detail (571 D)'!$A:$S,19,FALSE))</f>
        <v/>
      </c>
      <c r="Z861" s="55" t="s">
        <v>81</v>
      </c>
    </row>
    <row r="862" spans="8:26" x14ac:dyDescent="0.25">
      <c r="H862" s="55" t="str">
        <f>IF(VLOOKUP(ROW()-492,'Report 1 Detail (571 D)'!$A:$S,2,FALSE)="","",VLOOKUP(ROW()-492,'Report 1 Detail (571 D)'!$A:$S,2,FALSE))</f>
        <v/>
      </c>
      <c r="I862" s="104" t="str">
        <f>IF(VLOOKUP(ROW()-492,'Report 1 Detail (571 D)'!$A:$S,3,FALSE)="","",VLOOKUP(ROW()-492,'Report 1 Detail (571 D)'!$A:$S,3,FALSE))</f>
        <v/>
      </c>
      <c r="J862" s="55" t="str">
        <f>IF(VLOOKUP(ROW()-492,'Report 1 Detail (571 D)'!$A:$S,4,FALSE)="","",VLOOKUP(ROW()-492,'Report 1 Detail (571 D)'!$A:$S,4,FALSE))</f>
        <v/>
      </c>
      <c r="K862" s="55" t="str">
        <f>IF(VLOOKUP(ROW()-492,'Report 1 Detail (571 D)'!$A:$S,5,FALSE)="","",VLOOKUP(ROW()-492,'Report 1 Detail (571 D)'!$A:$S,5,FALSE))</f>
        <v/>
      </c>
      <c r="L862" s="55" t="str">
        <f>IF(VLOOKUP(ROW()-492,'Report 1 Detail (571 D)'!$A:$S,6,FALSE)="","",VLOOKUP(ROW()-492,'Report 1 Detail (571 D)'!$A:$S,6,FALSE))</f>
        <v/>
      </c>
      <c r="M862" s="55" t="str">
        <f>IF(VLOOKUP(ROW()-492,'Report 1 Detail (571 D)'!$A:$S,7,FALSE)="","",VLOOKUP(ROW()-492,'Report 1 Detail (571 D)'!$A:$S,7,FALSE))</f>
        <v/>
      </c>
      <c r="N862" s="55" t="str">
        <f>IF(VLOOKUP(ROW()-492,'Report 1 Detail (571 D)'!$A:$S,8,FALSE)="","",VLOOKUP(ROW()-492,'Report 1 Detail (571 D)'!$A:$S,8,FALSE))</f>
        <v/>
      </c>
      <c r="O862" s="55" t="str">
        <f>IF(VLOOKUP(ROW()-492,'Report 1 Detail (571 D)'!$A:$S,9,FALSE)="","",VLOOKUP(ROW()-492,'Report 1 Detail (571 D)'!$A:$S,9,FALSE))</f>
        <v/>
      </c>
      <c r="P862" s="55" t="str">
        <f>IF(VLOOKUP(ROW()-492,'Report 1 Detail (571 D)'!$A:$S,10,FALSE)="","",VLOOKUP(ROW()-492,'Report 1 Detail (571 D)'!$A:$S,10,FALSE))</f>
        <v/>
      </c>
      <c r="Q862" s="55" t="str">
        <f>IF(VLOOKUP(ROW()-492,'Report 1 Detail (571 D)'!$A:$S,11,FALSE)="","",VLOOKUP(ROW()-492,'Report 1 Detail (571 D)'!$A:$S,11,FALSE))</f>
        <v/>
      </c>
      <c r="R862" s="55" t="str">
        <f>IF(VLOOKUP(ROW()-492,'Report 1 Detail (571 D)'!$A:$S,12,FALSE)="","",VLOOKUP(ROW()-492,'Report 1 Detail (571 D)'!$A:$S,12,FALSE))</f>
        <v/>
      </c>
      <c r="S862" s="55" t="str">
        <f>IF(VLOOKUP(ROW()-492,'Report 1 Detail (571 D)'!$A:$S,13,FALSE)="","",VLOOKUP(ROW()-492,'Report 1 Detail (571 D)'!$A:$S,13,FALSE))</f>
        <v/>
      </c>
      <c r="T862" s="55" t="str">
        <f>IF(VLOOKUP(ROW()-492,'Report 1 Detail (571 D)'!$A:$S,14,FALSE)="","",VLOOKUP(ROW()-492,'Report 1 Detail (571 D)'!$A:$S,14,FALSE))</f>
        <v/>
      </c>
      <c r="U862" s="55" t="str">
        <f>IF(VLOOKUP(ROW()-492,'Report 1 Detail (571 D)'!$A:$S,15,FALSE)="","",VLOOKUP(ROW()-492,'Report 1 Detail (571 D)'!$A:$S,15,FALSE))</f>
        <v/>
      </c>
      <c r="V862" s="55" t="str">
        <f>IF(VLOOKUP(ROW()-492,'Report 1 Detail (571 D)'!$A:$S,16,FALSE)="","",VLOOKUP(ROW()-492,'Report 1 Detail (571 D)'!$A:$S,16,FALSE))</f>
        <v/>
      </c>
      <c r="W862" s="55" t="str">
        <f>IF(VLOOKUP(ROW()-492,'Report 1 Detail (571 D)'!$A:$S,17,FALSE)="","",VLOOKUP(ROW()-492,'Report 1 Detail (571 D)'!$A:$S,17,FALSE))</f>
        <v/>
      </c>
      <c r="X862" s="104" t="str">
        <f>IF(VLOOKUP(ROW()-492,'Report 1 Detail (571 D)'!$A:$S,18,FALSE)="","",VLOOKUP(ROW()-492,'Report 1 Detail (571 D)'!$A:$S,18,FALSE))</f>
        <v/>
      </c>
      <c r="Y862" s="55" t="str">
        <f>IF(VLOOKUP(ROW()-492,'Report 1 Detail (571 D)'!$A:$S,19,FALSE)="","",VLOOKUP(ROW()-492,'Report 1 Detail (571 D)'!$A:$S,19,FALSE))</f>
        <v/>
      </c>
      <c r="Z862" s="55" t="s">
        <v>81</v>
      </c>
    </row>
    <row r="863" spans="8:26" x14ac:dyDescent="0.25">
      <c r="H863" s="55" t="str">
        <f>IF(VLOOKUP(ROW()-492,'Report 1 Detail (571 D)'!$A:$S,2,FALSE)="","",VLOOKUP(ROW()-492,'Report 1 Detail (571 D)'!$A:$S,2,FALSE))</f>
        <v/>
      </c>
      <c r="I863" s="104" t="str">
        <f>IF(VLOOKUP(ROW()-492,'Report 1 Detail (571 D)'!$A:$S,3,FALSE)="","",VLOOKUP(ROW()-492,'Report 1 Detail (571 D)'!$A:$S,3,FALSE))</f>
        <v/>
      </c>
      <c r="J863" s="55" t="str">
        <f>IF(VLOOKUP(ROW()-492,'Report 1 Detail (571 D)'!$A:$S,4,FALSE)="","",VLOOKUP(ROW()-492,'Report 1 Detail (571 D)'!$A:$S,4,FALSE))</f>
        <v/>
      </c>
      <c r="K863" s="55" t="str">
        <f>IF(VLOOKUP(ROW()-492,'Report 1 Detail (571 D)'!$A:$S,5,FALSE)="","",VLOOKUP(ROW()-492,'Report 1 Detail (571 D)'!$A:$S,5,FALSE))</f>
        <v/>
      </c>
      <c r="L863" s="55" t="str">
        <f>IF(VLOOKUP(ROW()-492,'Report 1 Detail (571 D)'!$A:$S,6,FALSE)="","",VLOOKUP(ROW()-492,'Report 1 Detail (571 D)'!$A:$S,6,FALSE))</f>
        <v/>
      </c>
      <c r="M863" s="55" t="str">
        <f>IF(VLOOKUP(ROW()-492,'Report 1 Detail (571 D)'!$A:$S,7,FALSE)="","",VLOOKUP(ROW()-492,'Report 1 Detail (571 D)'!$A:$S,7,FALSE))</f>
        <v/>
      </c>
      <c r="N863" s="55" t="str">
        <f>IF(VLOOKUP(ROW()-492,'Report 1 Detail (571 D)'!$A:$S,8,FALSE)="","",VLOOKUP(ROW()-492,'Report 1 Detail (571 D)'!$A:$S,8,FALSE))</f>
        <v/>
      </c>
      <c r="O863" s="55" t="str">
        <f>IF(VLOOKUP(ROW()-492,'Report 1 Detail (571 D)'!$A:$S,9,FALSE)="","",VLOOKUP(ROW()-492,'Report 1 Detail (571 D)'!$A:$S,9,FALSE))</f>
        <v/>
      </c>
      <c r="P863" s="55" t="str">
        <f>IF(VLOOKUP(ROW()-492,'Report 1 Detail (571 D)'!$A:$S,10,FALSE)="","",VLOOKUP(ROW()-492,'Report 1 Detail (571 D)'!$A:$S,10,FALSE))</f>
        <v/>
      </c>
      <c r="Q863" s="55" t="str">
        <f>IF(VLOOKUP(ROW()-492,'Report 1 Detail (571 D)'!$A:$S,11,FALSE)="","",VLOOKUP(ROW()-492,'Report 1 Detail (571 D)'!$A:$S,11,FALSE))</f>
        <v/>
      </c>
      <c r="R863" s="55" t="str">
        <f>IF(VLOOKUP(ROW()-492,'Report 1 Detail (571 D)'!$A:$S,12,FALSE)="","",VLOOKUP(ROW()-492,'Report 1 Detail (571 D)'!$A:$S,12,FALSE))</f>
        <v/>
      </c>
      <c r="S863" s="55" t="str">
        <f>IF(VLOOKUP(ROW()-492,'Report 1 Detail (571 D)'!$A:$S,13,FALSE)="","",VLOOKUP(ROW()-492,'Report 1 Detail (571 D)'!$A:$S,13,FALSE))</f>
        <v/>
      </c>
      <c r="T863" s="55" t="str">
        <f>IF(VLOOKUP(ROW()-492,'Report 1 Detail (571 D)'!$A:$S,14,FALSE)="","",VLOOKUP(ROW()-492,'Report 1 Detail (571 D)'!$A:$S,14,FALSE))</f>
        <v/>
      </c>
      <c r="U863" s="55" t="str">
        <f>IF(VLOOKUP(ROW()-492,'Report 1 Detail (571 D)'!$A:$S,15,FALSE)="","",VLOOKUP(ROW()-492,'Report 1 Detail (571 D)'!$A:$S,15,FALSE))</f>
        <v/>
      </c>
      <c r="V863" s="55" t="str">
        <f>IF(VLOOKUP(ROW()-492,'Report 1 Detail (571 D)'!$A:$S,16,FALSE)="","",VLOOKUP(ROW()-492,'Report 1 Detail (571 D)'!$A:$S,16,FALSE))</f>
        <v/>
      </c>
      <c r="W863" s="55" t="str">
        <f>IF(VLOOKUP(ROW()-492,'Report 1 Detail (571 D)'!$A:$S,17,FALSE)="","",VLOOKUP(ROW()-492,'Report 1 Detail (571 D)'!$A:$S,17,FALSE))</f>
        <v/>
      </c>
      <c r="X863" s="104" t="str">
        <f>IF(VLOOKUP(ROW()-492,'Report 1 Detail (571 D)'!$A:$S,18,FALSE)="","",VLOOKUP(ROW()-492,'Report 1 Detail (571 D)'!$A:$S,18,FALSE))</f>
        <v/>
      </c>
      <c r="Y863" s="55" t="str">
        <f>IF(VLOOKUP(ROW()-492,'Report 1 Detail (571 D)'!$A:$S,19,FALSE)="","",VLOOKUP(ROW()-492,'Report 1 Detail (571 D)'!$A:$S,19,FALSE))</f>
        <v/>
      </c>
      <c r="Z863" s="55" t="s">
        <v>81</v>
      </c>
    </row>
    <row r="864" spans="8:26" x14ac:dyDescent="0.25">
      <c r="H864" s="55" t="str">
        <f>IF(VLOOKUP(ROW()-492,'Report 1 Detail (571 D)'!$A:$S,2,FALSE)="","",VLOOKUP(ROW()-492,'Report 1 Detail (571 D)'!$A:$S,2,FALSE))</f>
        <v/>
      </c>
      <c r="I864" s="104" t="str">
        <f>IF(VLOOKUP(ROW()-492,'Report 1 Detail (571 D)'!$A:$S,3,FALSE)="","",VLOOKUP(ROW()-492,'Report 1 Detail (571 D)'!$A:$S,3,FALSE))</f>
        <v/>
      </c>
      <c r="J864" s="55" t="str">
        <f>IF(VLOOKUP(ROW()-492,'Report 1 Detail (571 D)'!$A:$S,4,FALSE)="","",VLOOKUP(ROW()-492,'Report 1 Detail (571 D)'!$A:$S,4,FALSE))</f>
        <v/>
      </c>
      <c r="K864" s="55" t="str">
        <f>IF(VLOOKUP(ROW()-492,'Report 1 Detail (571 D)'!$A:$S,5,FALSE)="","",VLOOKUP(ROW()-492,'Report 1 Detail (571 D)'!$A:$S,5,FALSE))</f>
        <v/>
      </c>
      <c r="L864" s="55" t="str">
        <f>IF(VLOOKUP(ROW()-492,'Report 1 Detail (571 D)'!$A:$S,6,FALSE)="","",VLOOKUP(ROW()-492,'Report 1 Detail (571 D)'!$A:$S,6,FALSE))</f>
        <v/>
      </c>
      <c r="M864" s="55" t="str">
        <f>IF(VLOOKUP(ROW()-492,'Report 1 Detail (571 D)'!$A:$S,7,FALSE)="","",VLOOKUP(ROW()-492,'Report 1 Detail (571 D)'!$A:$S,7,FALSE))</f>
        <v/>
      </c>
      <c r="N864" s="55" t="str">
        <f>IF(VLOOKUP(ROW()-492,'Report 1 Detail (571 D)'!$A:$S,8,FALSE)="","",VLOOKUP(ROW()-492,'Report 1 Detail (571 D)'!$A:$S,8,FALSE))</f>
        <v/>
      </c>
      <c r="O864" s="55" t="str">
        <f>IF(VLOOKUP(ROW()-492,'Report 1 Detail (571 D)'!$A:$S,9,FALSE)="","",VLOOKUP(ROW()-492,'Report 1 Detail (571 D)'!$A:$S,9,FALSE))</f>
        <v/>
      </c>
      <c r="P864" s="55" t="str">
        <f>IF(VLOOKUP(ROW()-492,'Report 1 Detail (571 D)'!$A:$S,10,FALSE)="","",VLOOKUP(ROW()-492,'Report 1 Detail (571 D)'!$A:$S,10,FALSE))</f>
        <v/>
      </c>
      <c r="Q864" s="55" t="str">
        <f>IF(VLOOKUP(ROW()-492,'Report 1 Detail (571 D)'!$A:$S,11,FALSE)="","",VLOOKUP(ROW()-492,'Report 1 Detail (571 D)'!$A:$S,11,FALSE))</f>
        <v/>
      </c>
      <c r="R864" s="55" t="str">
        <f>IF(VLOOKUP(ROW()-492,'Report 1 Detail (571 D)'!$A:$S,12,FALSE)="","",VLOOKUP(ROW()-492,'Report 1 Detail (571 D)'!$A:$S,12,FALSE))</f>
        <v/>
      </c>
      <c r="S864" s="55" t="str">
        <f>IF(VLOOKUP(ROW()-492,'Report 1 Detail (571 D)'!$A:$S,13,FALSE)="","",VLOOKUP(ROW()-492,'Report 1 Detail (571 D)'!$A:$S,13,FALSE))</f>
        <v/>
      </c>
      <c r="T864" s="55" t="str">
        <f>IF(VLOOKUP(ROW()-492,'Report 1 Detail (571 D)'!$A:$S,14,FALSE)="","",VLOOKUP(ROW()-492,'Report 1 Detail (571 D)'!$A:$S,14,FALSE))</f>
        <v/>
      </c>
      <c r="U864" s="55" t="str">
        <f>IF(VLOOKUP(ROW()-492,'Report 1 Detail (571 D)'!$A:$S,15,FALSE)="","",VLOOKUP(ROW()-492,'Report 1 Detail (571 D)'!$A:$S,15,FALSE))</f>
        <v/>
      </c>
      <c r="V864" s="55" t="str">
        <f>IF(VLOOKUP(ROW()-492,'Report 1 Detail (571 D)'!$A:$S,16,FALSE)="","",VLOOKUP(ROW()-492,'Report 1 Detail (571 D)'!$A:$S,16,FALSE))</f>
        <v/>
      </c>
      <c r="W864" s="55" t="str">
        <f>IF(VLOOKUP(ROW()-492,'Report 1 Detail (571 D)'!$A:$S,17,FALSE)="","",VLOOKUP(ROW()-492,'Report 1 Detail (571 D)'!$A:$S,17,FALSE))</f>
        <v/>
      </c>
      <c r="X864" s="104" t="str">
        <f>IF(VLOOKUP(ROW()-492,'Report 1 Detail (571 D)'!$A:$S,18,FALSE)="","",VLOOKUP(ROW()-492,'Report 1 Detail (571 D)'!$A:$S,18,FALSE))</f>
        <v/>
      </c>
      <c r="Y864" s="55" t="str">
        <f>IF(VLOOKUP(ROW()-492,'Report 1 Detail (571 D)'!$A:$S,19,FALSE)="","",VLOOKUP(ROW()-492,'Report 1 Detail (571 D)'!$A:$S,19,FALSE))</f>
        <v/>
      </c>
      <c r="Z864" s="55" t="s">
        <v>81</v>
      </c>
    </row>
    <row r="865" spans="8:26" x14ac:dyDescent="0.25">
      <c r="H865" s="55" t="str">
        <f>IF(VLOOKUP(ROW()-492,'Report 1 Detail (571 D)'!$A:$S,2,FALSE)="","",VLOOKUP(ROW()-492,'Report 1 Detail (571 D)'!$A:$S,2,FALSE))</f>
        <v/>
      </c>
      <c r="I865" s="104" t="str">
        <f>IF(VLOOKUP(ROW()-492,'Report 1 Detail (571 D)'!$A:$S,3,FALSE)="","",VLOOKUP(ROW()-492,'Report 1 Detail (571 D)'!$A:$S,3,FALSE))</f>
        <v/>
      </c>
      <c r="J865" s="55" t="str">
        <f>IF(VLOOKUP(ROW()-492,'Report 1 Detail (571 D)'!$A:$S,4,FALSE)="","",VLOOKUP(ROW()-492,'Report 1 Detail (571 D)'!$A:$S,4,FALSE))</f>
        <v/>
      </c>
      <c r="K865" s="55" t="str">
        <f>IF(VLOOKUP(ROW()-492,'Report 1 Detail (571 D)'!$A:$S,5,FALSE)="","",VLOOKUP(ROW()-492,'Report 1 Detail (571 D)'!$A:$S,5,FALSE))</f>
        <v/>
      </c>
      <c r="L865" s="55" t="str">
        <f>IF(VLOOKUP(ROW()-492,'Report 1 Detail (571 D)'!$A:$S,6,FALSE)="","",VLOOKUP(ROW()-492,'Report 1 Detail (571 D)'!$A:$S,6,FALSE))</f>
        <v/>
      </c>
      <c r="M865" s="55" t="str">
        <f>IF(VLOOKUP(ROW()-492,'Report 1 Detail (571 D)'!$A:$S,7,FALSE)="","",VLOOKUP(ROW()-492,'Report 1 Detail (571 D)'!$A:$S,7,FALSE))</f>
        <v/>
      </c>
      <c r="N865" s="55" t="str">
        <f>IF(VLOOKUP(ROW()-492,'Report 1 Detail (571 D)'!$A:$S,8,FALSE)="","",VLOOKUP(ROW()-492,'Report 1 Detail (571 D)'!$A:$S,8,FALSE))</f>
        <v/>
      </c>
      <c r="O865" s="55" t="str">
        <f>IF(VLOOKUP(ROW()-492,'Report 1 Detail (571 D)'!$A:$S,9,FALSE)="","",VLOOKUP(ROW()-492,'Report 1 Detail (571 D)'!$A:$S,9,FALSE))</f>
        <v/>
      </c>
      <c r="P865" s="55" t="str">
        <f>IF(VLOOKUP(ROW()-492,'Report 1 Detail (571 D)'!$A:$S,10,FALSE)="","",VLOOKUP(ROW()-492,'Report 1 Detail (571 D)'!$A:$S,10,FALSE))</f>
        <v/>
      </c>
      <c r="Q865" s="55" t="str">
        <f>IF(VLOOKUP(ROW()-492,'Report 1 Detail (571 D)'!$A:$S,11,FALSE)="","",VLOOKUP(ROW()-492,'Report 1 Detail (571 D)'!$A:$S,11,FALSE))</f>
        <v/>
      </c>
      <c r="R865" s="55" t="str">
        <f>IF(VLOOKUP(ROW()-492,'Report 1 Detail (571 D)'!$A:$S,12,FALSE)="","",VLOOKUP(ROW()-492,'Report 1 Detail (571 D)'!$A:$S,12,FALSE))</f>
        <v/>
      </c>
      <c r="S865" s="55" t="str">
        <f>IF(VLOOKUP(ROW()-492,'Report 1 Detail (571 D)'!$A:$S,13,FALSE)="","",VLOOKUP(ROW()-492,'Report 1 Detail (571 D)'!$A:$S,13,FALSE))</f>
        <v/>
      </c>
      <c r="T865" s="55" t="str">
        <f>IF(VLOOKUP(ROW()-492,'Report 1 Detail (571 D)'!$A:$S,14,FALSE)="","",VLOOKUP(ROW()-492,'Report 1 Detail (571 D)'!$A:$S,14,FALSE))</f>
        <v/>
      </c>
      <c r="U865" s="55" t="str">
        <f>IF(VLOOKUP(ROW()-492,'Report 1 Detail (571 D)'!$A:$S,15,FALSE)="","",VLOOKUP(ROW()-492,'Report 1 Detail (571 D)'!$A:$S,15,FALSE))</f>
        <v/>
      </c>
      <c r="V865" s="55" t="str">
        <f>IF(VLOOKUP(ROW()-492,'Report 1 Detail (571 D)'!$A:$S,16,FALSE)="","",VLOOKUP(ROW()-492,'Report 1 Detail (571 D)'!$A:$S,16,FALSE))</f>
        <v/>
      </c>
      <c r="W865" s="55" t="str">
        <f>IF(VLOOKUP(ROW()-492,'Report 1 Detail (571 D)'!$A:$S,17,FALSE)="","",VLOOKUP(ROW()-492,'Report 1 Detail (571 D)'!$A:$S,17,FALSE))</f>
        <v/>
      </c>
      <c r="X865" s="104" t="str">
        <f>IF(VLOOKUP(ROW()-492,'Report 1 Detail (571 D)'!$A:$S,18,FALSE)="","",VLOOKUP(ROW()-492,'Report 1 Detail (571 D)'!$A:$S,18,FALSE))</f>
        <v/>
      </c>
      <c r="Y865" s="55" t="str">
        <f>IF(VLOOKUP(ROW()-492,'Report 1 Detail (571 D)'!$A:$S,19,FALSE)="","",VLOOKUP(ROW()-492,'Report 1 Detail (571 D)'!$A:$S,19,FALSE))</f>
        <v/>
      </c>
      <c r="Z865" s="55" t="s">
        <v>81</v>
      </c>
    </row>
    <row r="866" spans="8:26" x14ac:dyDescent="0.25">
      <c r="H866" s="55" t="str">
        <f>IF(VLOOKUP(ROW()-492,'Report 1 Detail (571 D)'!$A:$S,2,FALSE)="","",VLOOKUP(ROW()-492,'Report 1 Detail (571 D)'!$A:$S,2,FALSE))</f>
        <v/>
      </c>
      <c r="I866" s="104" t="str">
        <f>IF(VLOOKUP(ROW()-492,'Report 1 Detail (571 D)'!$A:$S,3,FALSE)="","",VLOOKUP(ROW()-492,'Report 1 Detail (571 D)'!$A:$S,3,FALSE))</f>
        <v/>
      </c>
      <c r="J866" s="55" t="str">
        <f>IF(VLOOKUP(ROW()-492,'Report 1 Detail (571 D)'!$A:$S,4,FALSE)="","",VLOOKUP(ROW()-492,'Report 1 Detail (571 D)'!$A:$S,4,FALSE))</f>
        <v/>
      </c>
      <c r="K866" s="55" t="str">
        <f>IF(VLOOKUP(ROW()-492,'Report 1 Detail (571 D)'!$A:$S,5,FALSE)="","",VLOOKUP(ROW()-492,'Report 1 Detail (571 D)'!$A:$S,5,FALSE))</f>
        <v/>
      </c>
      <c r="L866" s="55" t="str">
        <f>IF(VLOOKUP(ROW()-492,'Report 1 Detail (571 D)'!$A:$S,6,FALSE)="","",VLOOKUP(ROW()-492,'Report 1 Detail (571 D)'!$A:$S,6,FALSE))</f>
        <v/>
      </c>
      <c r="M866" s="55" t="str">
        <f>IF(VLOOKUP(ROW()-492,'Report 1 Detail (571 D)'!$A:$S,7,FALSE)="","",VLOOKUP(ROW()-492,'Report 1 Detail (571 D)'!$A:$S,7,FALSE))</f>
        <v/>
      </c>
      <c r="N866" s="55" t="str">
        <f>IF(VLOOKUP(ROW()-492,'Report 1 Detail (571 D)'!$A:$S,8,FALSE)="","",VLOOKUP(ROW()-492,'Report 1 Detail (571 D)'!$A:$S,8,FALSE))</f>
        <v/>
      </c>
      <c r="O866" s="55" t="str">
        <f>IF(VLOOKUP(ROW()-492,'Report 1 Detail (571 D)'!$A:$S,9,FALSE)="","",VLOOKUP(ROW()-492,'Report 1 Detail (571 D)'!$A:$S,9,FALSE))</f>
        <v/>
      </c>
      <c r="P866" s="55" t="str">
        <f>IF(VLOOKUP(ROW()-492,'Report 1 Detail (571 D)'!$A:$S,10,FALSE)="","",VLOOKUP(ROW()-492,'Report 1 Detail (571 D)'!$A:$S,10,FALSE))</f>
        <v/>
      </c>
      <c r="Q866" s="55" t="str">
        <f>IF(VLOOKUP(ROW()-492,'Report 1 Detail (571 D)'!$A:$S,11,FALSE)="","",VLOOKUP(ROW()-492,'Report 1 Detail (571 D)'!$A:$S,11,FALSE))</f>
        <v/>
      </c>
      <c r="R866" s="55" t="str">
        <f>IF(VLOOKUP(ROW()-492,'Report 1 Detail (571 D)'!$A:$S,12,FALSE)="","",VLOOKUP(ROW()-492,'Report 1 Detail (571 D)'!$A:$S,12,FALSE))</f>
        <v/>
      </c>
      <c r="S866" s="55" t="str">
        <f>IF(VLOOKUP(ROW()-492,'Report 1 Detail (571 D)'!$A:$S,13,FALSE)="","",VLOOKUP(ROW()-492,'Report 1 Detail (571 D)'!$A:$S,13,FALSE))</f>
        <v/>
      </c>
      <c r="T866" s="55" t="str">
        <f>IF(VLOOKUP(ROW()-492,'Report 1 Detail (571 D)'!$A:$S,14,FALSE)="","",VLOOKUP(ROW()-492,'Report 1 Detail (571 D)'!$A:$S,14,FALSE))</f>
        <v/>
      </c>
      <c r="U866" s="55" t="str">
        <f>IF(VLOOKUP(ROW()-492,'Report 1 Detail (571 D)'!$A:$S,15,FALSE)="","",VLOOKUP(ROW()-492,'Report 1 Detail (571 D)'!$A:$S,15,FALSE))</f>
        <v/>
      </c>
      <c r="V866" s="55" t="str">
        <f>IF(VLOOKUP(ROW()-492,'Report 1 Detail (571 D)'!$A:$S,16,FALSE)="","",VLOOKUP(ROW()-492,'Report 1 Detail (571 D)'!$A:$S,16,FALSE))</f>
        <v/>
      </c>
      <c r="W866" s="55" t="str">
        <f>IF(VLOOKUP(ROW()-492,'Report 1 Detail (571 D)'!$A:$S,17,FALSE)="","",VLOOKUP(ROW()-492,'Report 1 Detail (571 D)'!$A:$S,17,FALSE))</f>
        <v/>
      </c>
      <c r="X866" s="104" t="str">
        <f>IF(VLOOKUP(ROW()-492,'Report 1 Detail (571 D)'!$A:$S,18,FALSE)="","",VLOOKUP(ROW()-492,'Report 1 Detail (571 D)'!$A:$S,18,FALSE))</f>
        <v/>
      </c>
      <c r="Y866" s="55" t="str">
        <f>IF(VLOOKUP(ROW()-492,'Report 1 Detail (571 D)'!$A:$S,19,FALSE)="","",VLOOKUP(ROW()-492,'Report 1 Detail (571 D)'!$A:$S,19,FALSE))</f>
        <v/>
      </c>
      <c r="Z866" s="55" t="s">
        <v>81</v>
      </c>
    </row>
    <row r="867" spans="8:26" x14ac:dyDescent="0.25">
      <c r="H867" s="55" t="str">
        <f>IF(VLOOKUP(ROW()-492,'Report 1 Detail (571 D)'!$A:$S,2,FALSE)="","",VLOOKUP(ROW()-492,'Report 1 Detail (571 D)'!$A:$S,2,FALSE))</f>
        <v/>
      </c>
      <c r="I867" s="104" t="str">
        <f>IF(VLOOKUP(ROW()-492,'Report 1 Detail (571 D)'!$A:$S,3,FALSE)="","",VLOOKUP(ROW()-492,'Report 1 Detail (571 D)'!$A:$S,3,FALSE))</f>
        <v/>
      </c>
      <c r="J867" s="55" t="str">
        <f>IF(VLOOKUP(ROW()-492,'Report 1 Detail (571 D)'!$A:$S,4,FALSE)="","",VLOOKUP(ROW()-492,'Report 1 Detail (571 D)'!$A:$S,4,FALSE))</f>
        <v/>
      </c>
      <c r="K867" s="55" t="str">
        <f>IF(VLOOKUP(ROW()-492,'Report 1 Detail (571 D)'!$A:$S,5,FALSE)="","",VLOOKUP(ROW()-492,'Report 1 Detail (571 D)'!$A:$S,5,FALSE))</f>
        <v/>
      </c>
      <c r="L867" s="55" t="str">
        <f>IF(VLOOKUP(ROW()-492,'Report 1 Detail (571 D)'!$A:$S,6,FALSE)="","",VLOOKUP(ROW()-492,'Report 1 Detail (571 D)'!$A:$S,6,FALSE))</f>
        <v/>
      </c>
      <c r="M867" s="55" t="str">
        <f>IF(VLOOKUP(ROW()-492,'Report 1 Detail (571 D)'!$A:$S,7,FALSE)="","",VLOOKUP(ROW()-492,'Report 1 Detail (571 D)'!$A:$S,7,FALSE))</f>
        <v/>
      </c>
      <c r="N867" s="55" t="str">
        <f>IF(VLOOKUP(ROW()-492,'Report 1 Detail (571 D)'!$A:$S,8,FALSE)="","",VLOOKUP(ROW()-492,'Report 1 Detail (571 D)'!$A:$S,8,FALSE))</f>
        <v/>
      </c>
      <c r="O867" s="55" t="str">
        <f>IF(VLOOKUP(ROW()-492,'Report 1 Detail (571 D)'!$A:$S,9,FALSE)="","",VLOOKUP(ROW()-492,'Report 1 Detail (571 D)'!$A:$S,9,FALSE))</f>
        <v/>
      </c>
      <c r="P867" s="55" t="str">
        <f>IF(VLOOKUP(ROW()-492,'Report 1 Detail (571 D)'!$A:$S,10,FALSE)="","",VLOOKUP(ROW()-492,'Report 1 Detail (571 D)'!$A:$S,10,FALSE))</f>
        <v/>
      </c>
      <c r="Q867" s="55" t="str">
        <f>IF(VLOOKUP(ROW()-492,'Report 1 Detail (571 D)'!$A:$S,11,FALSE)="","",VLOOKUP(ROW()-492,'Report 1 Detail (571 D)'!$A:$S,11,FALSE))</f>
        <v/>
      </c>
      <c r="R867" s="55" t="str">
        <f>IF(VLOOKUP(ROW()-492,'Report 1 Detail (571 D)'!$A:$S,12,FALSE)="","",VLOOKUP(ROW()-492,'Report 1 Detail (571 D)'!$A:$S,12,FALSE))</f>
        <v/>
      </c>
      <c r="S867" s="55" t="str">
        <f>IF(VLOOKUP(ROW()-492,'Report 1 Detail (571 D)'!$A:$S,13,FALSE)="","",VLOOKUP(ROW()-492,'Report 1 Detail (571 D)'!$A:$S,13,FALSE))</f>
        <v/>
      </c>
      <c r="T867" s="55" t="str">
        <f>IF(VLOOKUP(ROW()-492,'Report 1 Detail (571 D)'!$A:$S,14,FALSE)="","",VLOOKUP(ROW()-492,'Report 1 Detail (571 D)'!$A:$S,14,FALSE))</f>
        <v/>
      </c>
      <c r="U867" s="55" t="str">
        <f>IF(VLOOKUP(ROW()-492,'Report 1 Detail (571 D)'!$A:$S,15,FALSE)="","",VLOOKUP(ROW()-492,'Report 1 Detail (571 D)'!$A:$S,15,FALSE))</f>
        <v/>
      </c>
      <c r="V867" s="55" t="str">
        <f>IF(VLOOKUP(ROW()-492,'Report 1 Detail (571 D)'!$A:$S,16,FALSE)="","",VLOOKUP(ROW()-492,'Report 1 Detail (571 D)'!$A:$S,16,FALSE))</f>
        <v/>
      </c>
      <c r="W867" s="55" t="str">
        <f>IF(VLOOKUP(ROW()-492,'Report 1 Detail (571 D)'!$A:$S,17,FALSE)="","",VLOOKUP(ROW()-492,'Report 1 Detail (571 D)'!$A:$S,17,FALSE))</f>
        <v/>
      </c>
      <c r="X867" s="104" t="str">
        <f>IF(VLOOKUP(ROW()-492,'Report 1 Detail (571 D)'!$A:$S,18,FALSE)="","",VLOOKUP(ROW()-492,'Report 1 Detail (571 D)'!$A:$S,18,FALSE))</f>
        <v/>
      </c>
      <c r="Y867" s="55" t="str">
        <f>IF(VLOOKUP(ROW()-492,'Report 1 Detail (571 D)'!$A:$S,19,FALSE)="","",VLOOKUP(ROW()-492,'Report 1 Detail (571 D)'!$A:$S,19,FALSE))</f>
        <v/>
      </c>
      <c r="Z867" s="55" t="s">
        <v>81</v>
      </c>
    </row>
    <row r="868" spans="8:26" x14ac:dyDescent="0.25">
      <c r="H868" s="55" t="str">
        <f>IF(VLOOKUP(ROW()-492,'Report 1 Detail (571 D)'!$A:$S,2,FALSE)="","",VLOOKUP(ROW()-492,'Report 1 Detail (571 D)'!$A:$S,2,FALSE))</f>
        <v/>
      </c>
      <c r="I868" s="104" t="str">
        <f>IF(VLOOKUP(ROW()-492,'Report 1 Detail (571 D)'!$A:$S,3,FALSE)="","",VLOOKUP(ROW()-492,'Report 1 Detail (571 D)'!$A:$S,3,FALSE))</f>
        <v/>
      </c>
      <c r="J868" s="55" t="str">
        <f>IF(VLOOKUP(ROW()-492,'Report 1 Detail (571 D)'!$A:$S,4,FALSE)="","",VLOOKUP(ROW()-492,'Report 1 Detail (571 D)'!$A:$S,4,FALSE))</f>
        <v/>
      </c>
      <c r="K868" s="55" t="str">
        <f>IF(VLOOKUP(ROW()-492,'Report 1 Detail (571 D)'!$A:$S,5,FALSE)="","",VLOOKUP(ROW()-492,'Report 1 Detail (571 D)'!$A:$S,5,FALSE))</f>
        <v/>
      </c>
      <c r="L868" s="55" t="str">
        <f>IF(VLOOKUP(ROW()-492,'Report 1 Detail (571 D)'!$A:$S,6,FALSE)="","",VLOOKUP(ROW()-492,'Report 1 Detail (571 D)'!$A:$S,6,FALSE))</f>
        <v/>
      </c>
      <c r="M868" s="55" t="str">
        <f>IF(VLOOKUP(ROW()-492,'Report 1 Detail (571 D)'!$A:$S,7,FALSE)="","",VLOOKUP(ROW()-492,'Report 1 Detail (571 D)'!$A:$S,7,FALSE))</f>
        <v/>
      </c>
      <c r="N868" s="55" t="str">
        <f>IF(VLOOKUP(ROW()-492,'Report 1 Detail (571 D)'!$A:$S,8,FALSE)="","",VLOOKUP(ROW()-492,'Report 1 Detail (571 D)'!$A:$S,8,FALSE))</f>
        <v/>
      </c>
      <c r="O868" s="55" t="str">
        <f>IF(VLOOKUP(ROW()-492,'Report 1 Detail (571 D)'!$A:$S,9,FALSE)="","",VLOOKUP(ROW()-492,'Report 1 Detail (571 D)'!$A:$S,9,FALSE))</f>
        <v/>
      </c>
      <c r="P868" s="55" t="str">
        <f>IF(VLOOKUP(ROW()-492,'Report 1 Detail (571 D)'!$A:$S,10,FALSE)="","",VLOOKUP(ROW()-492,'Report 1 Detail (571 D)'!$A:$S,10,FALSE))</f>
        <v/>
      </c>
      <c r="Q868" s="55" t="str">
        <f>IF(VLOOKUP(ROW()-492,'Report 1 Detail (571 D)'!$A:$S,11,FALSE)="","",VLOOKUP(ROW()-492,'Report 1 Detail (571 D)'!$A:$S,11,FALSE))</f>
        <v/>
      </c>
      <c r="R868" s="55" t="str">
        <f>IF(VLOOKUP(ROW()-492,'Report 1 Detail (571 D)'!$A:$S,12,FALSE)="","",VLOOKUP(ROW()-492,'Report 1 Detail (571 D)'!$A:$S,12,FALSE))</f>
        <v/>
      </c>
      <c r="S868" s="55" t="str">
        <f>IF(VLOOKUP(ROW()-492,'Report 1 Detail (571 D)'!$A:$S,13,FALSE)="","",VLOOKUP(ROW()-492,'Report 1 Detail (571 D)'!$A:$S,13,FALSE))</f>
        <v/>
      </c>
      <c r="T868" s="55" t="str">
        <f>IF(VLOOKUP(ROW()-492,'Report 1 Detail (571 D)'!$A:$S,14,FALSE)="","",VLOOKUP(ROW()-492,'Report 1 Detail (571 D)'!$A:$S,14,FALSE))</f>
        <v/>
      </c>
      <c r="U868" s="55" t="str">
        <f>IF(VLOOKUP(ROW()-492,'Report 1 Detail (571 D)'!$A:$S,15,FALSE)="","",VLOOKUP(ROW()-492,'Report 1 Detail (571 D)'!$A:$S,15,FALSE))</f>
        <v/>
      </c>
      <c r="V868" s="55" t="str">
        <f>IF(VLOOKUP(ROW()-492,'Report 1 Detail (571 D)'!$A:$S,16,FALSE)="","",VLOOKUP(ROW()-492,'Report 1 Detail (571 D)'!$A:$S,16,FALSE))</f>
        <v/>
      </c>
      <c r="W868" s="55" t="str">
        <f>IF(VLOOKUP(ROW()-492,'Report 1 Detail (571 D)'!$A:$S,17,FALSE)="","",VLOOKUP(ROW()-492,'Report 1 Detail (571 D)'!$A:$S,17,FALSE))</f>
        <v/>
      </c>
      <c r="X868" s="104" t="str">
        <f>IF(VLOOKUP(ROW()-492,'Report 1 Detail (571 D)'!$A:$S,18,FALSE)="","",VLOOKUP(ROW()-492,'Report 1 Detail (571 D)'!$A:$S,18,FALSE))</f>
        <v/>
      </c>
      <c r="Y868" s="55" t="str">
        <f>IF(VLOOKUP(ROW()-492,'Report 1 Detail (571 D)'!$A:$S,19,FALSE)="","",VLOOKUP(ROW()-492,'Report 1 Detail (571 D)'!$A:$S,19,FALSE))</f>
        <v/>
      </c>
      <c r="Z868" s="55" t="s">
        <v>81</v>
      </c>
    </row>
    <row r="869" spans="8:26" x14ac:dyDescent="0.25">
      <c r="H869" s="55" t="str">
        <f>IF(VLOOKUP(ROW()-492,'Report 1 Detail (571 D)'!$A:$S,2,FALSE)="","",VLOOKUP(ROW()-492,'Report 1 Detail (571 D)'!$A:$S,2,FALSE))</f>
        <v/>
      </c>
      <c r="I869" s="104" t="str">
        <f>IF(VLOOKUP(ROW()-492,'Report 1 Detail (571 D)'!$A:$S,3,FALSE)="","",VLOOKUP(ROW()-492,'Report 1 Detail (571 D)'!$A:$S,3,FALSE))</f>
        <v/>
      </c>
      <c r="J869" s="55" t="str">
        <f>IF(VLOOKUP(ROW()-492,'Report 1 Detail (571 D)'!$A:$S,4,FALSE)="","",VLOOKUP(ROW()-492,'Report 1 Detail (571 D)'!$A:$S,4,FALSE))</f>
        <v/>
      </c>
      <c r="K869" s="55" t="str">
        <f>IF(VLOOKUP(ROW()-492,'Report 1 Detail (571 D)'!$A:$S,5,FALSE)="","",VLOOKUP(ROW()-492,'Report 1 Detail (571 D)'!$A:$S,5,FALSE))</f>
        <v/>
      </c>
      <c r="L869" s="55" t="str">
        <f>IF(VLOOKUP(ROW()-492,'Report 1 Detail (571 D)'!$A:$S,6,FALSE)="","",VLOOKUP(ROW()-492,'Report 1 Detail (571 D)'!$A:$S,6,FALSE))</f>
        <v/>
      </c>
      <c r="M869" s="55" t="str">
        <f>IF(VLOOKUP(ROW()-492,'Report 1 Detail (571 D)'!$A:$S,7,FALSE)="","",VLOOKUP(ROW()-492,'Report 1 Detail (571 D)'!$A:$S,7,FALSE))</f>
        <v/>
      </c>
      <c r="N869" s="55" t="str">
        <f>IF(VLOOKUP(ROW()-492,'Report 1 Detail (571 D)'!$A:$S,8,FALSE)="","",VLOOKUP(ROW()-492,'Report 1 Detail (571 D)'!$A:$S,8,FALSE))</f>
        <v/>
      </c>
      <c r="O869" s="55" t="str">
        <f>IF(VLOOKUP(ROW()-492,'Report 1 Detail (571 D)'!$A:$S,9,FALSE)="","",VLOOKUP(ROW()-492,'Report 1 Detail (571 D)'!$A:$S,9,FALSE))</f>
        <v/>
      </c>
      <c r="P869" s="55" t="str">
        <f>IF(VLOOKUP(ROW()-492,'Report 1 Detail (571 D)'!$A:$S,10,FALSE)="","",VLOOKUP(ROW()-492,'Report 1 Detail (571 D)'!$A:$S,10,FALSE))</f>
        <v/>
      </c>
      <c r="Q869" s="55" t="str">
        <f>IF(VLOOKUP(ROW()-492,'Report 1 Detail (571 D)'!$A:$S,11,FALSE)="","",VLOOKUP(ROW()-492,'Report 1 Detail (571 D)'!$A:$S,11,FALSE))</f>
        <v/>
      </c>
      <c r="R869" s="55" t="str">
        <f>IF(VLOOKUP(ROW()-492,'Report 1 Detail (571 D)'!$A:$S,12,FALSE)="","",VLOOKUP(ROW()-492,'Report 1 Detail (571 D)'!$A:$S,12,FALSE))</f>
        <v/>
      </c>
      <c r="S869" s="55" t="str">
        <f>IF(VLOOKUP(ROW()-492,'Report 1 Detail (571 D)'!$A:$S,13,FALSE)="","",VLOOKUP(ROW()-492,'Report 1 Detail (571 D)'!$A:$S,13,FALSE))</f>
        <v/>
      </c>
      <c r="T869" s="55" t="str">
        <f>IF(VLOOKUP(ROW()-492,'Report 1 Detail (571 D)'!$A:$S,14,FALSE)="","",VLOOKUP(ROW()-492,'Report 1 Detail (571 D)'!$A:$S,14,FALSE))</f>
        <v/>
      </c>
      <c r="U869" s="55" t="str">
        <f>IF(VLOOKUP(ROW()-492,'Report 1 Detail (571 D)'!$A:$S,15,FALSE)="","",VLOOKUP(ROW()-492,'Report 1 Detail (571 D)'!$A:$S,15,FALSE))</f>
        <v/>
      </c>
      <c r="V869" s="55" t="str">
        <f>IF(VLOOKUP(ROW()-492,'Report 1 Detail (571 D)'!$A:$S,16,FALSE)="","",VLOOKUP(ROW()-492,'Report 1 Detail (571 D)'!$A:$S,16,FALSE))</f>
        <v/>
      </c>
      <c r="W869" s="55" t="str">
        <f>IF(VLOOKUP(ROW()-492,'Report 1 Detail (571 D)'!$A:$S,17,FALSE)="","",VLOOKUP(ROW()-492,'Report 1 Detail (571 D)'!$A:$S,17,FALSE))</f>
        <v/>
      </c>
      <c r="X869" s="104" t="str">
        <f>IF(VLOOKUP(ROW()-492,'Report 1 Detail (571 D)'!$A:$S,18,FALSE)="","",VLOOKUP(ROW()-492,'Report 1 Detail (571 D)'!$A:$S,18,FALSE))</f>
        <v/>
      </c>
      <c r="Y869" s="55" t="str">
        <f>IF(VLOOKUP(ROW()-492,'Report 1 Detail (571 D)'!$A:$S,19,FALSE)="","",VLOOKUP(ROW()-492,'Report 1 Detail (571 D)'!$A:$S,19,FALSE))</f>
        <v/>
      </c>
      <c r="Z869" s="55" t="s">
        <v>81</v>
      </c>
    </row>
    <row r="870" spans="8:26" x14ac:dyDescent="0.25">
      <c r="H870" s="55" t="str">
        <f>IF(VLOOKUP(ROW()-492,'Report 1 Detail (571 D)'!$A:$S,2,FALSE)="","",VLOOKUP(ROW()-492,'Report 1 Detail (571 D)'!$A:$S,2,FALSE))</f>
        <v/>
      </c>
      <c r="I870" s="104" t="str">
        <f>IF(VLOOKUP(ROW()-492,'Report 1 Detail (571 D)'!$A:$S,3,FALSE)="","",VLOOKUP(ROW()-492,'Report 1 Detail (571 D)'!$A:$S,3,FALSE))</f>
        <v/>
      </c>
      <c r="J870" s="55" t="str">
        <f>IF(VLOOKUP(ROW()-492,'Report 1 Detail (571 D)'!$A:$S,4,FALSE)="","",VLOOKUP(ROW()-492,'Report 1 Detail (571 D)'!$A:$S,4,FALSE))</f>
        <v/>
      </c>
      <c r="K870" s="55" t="str">
        <f>IF(VLOOKUP(ROW()-492,'Report 1 Detail (571 D)'!$A:$S,5,FALSE)="","",VLOOKUP(ROW()-492,'Report 1 Detail (571 D)'!$A:$S,5,FALSE))</f>
        <v/>
      </c>
      <c r="L870" s="55" t="str">
        <f>IF(VLOOKUP(ROW()-492,'Report 1 Detail (571 D)'!$A:$S,6,FALSE)="","",VLOOKUP(ROW()-492,'Report 1 Detail (571 D)'!$A:$S,6,FALSE))</f>
        <v/>
      </c>
      <c r="M870" s="55" t="str">
        <f>IF(VLOOKUP(ROW()-492,'Report 1 Detail (571 D)'!$A:$S,7,FALSE)="","",VLOOKUP(ROW()-492,'Report 1 Detail (571 D)'!$A:$S,7,FALSE))</f>
        <v/>
      </c>
      <c r="N870" s="55" t="str">
        <f>IF(VLOOKUP(ROW()-492,'Report 1 Detail (571 D)'!$A:$S,8,FALSE)="","",VLOOKUP(ROW()-492,'Report 1 Detail (571 D)'!$A:$S,8,FALSE))</f>
        <v/>
      </c>
      <c r="O870" s="55" t="str">
        <f>IF(VLOOKUP(ROW()-492,'Report 1 Detail (571 D)'!$A:$S,9,FALSE)="","",VLOOKUP(ROW()-492,'Report 1 Detail (571 D)'!$A:$S,9,FALSE))</f>
        <v/>
      </c>
      <c r="P870" s="55" t="str">
        <f>IF(VLOOKUP(ROW()-492,'Report 1 Detail (571 D)'!$A:$S,10,FALSE)="","",VLOOKUP(ROW()-492,'Report 1 Detail (571 D)'!$A:$S,10,FALSE))</f>
        <v/>
      </c>
      <c r="Q870" s="55" t="str">
        <f>IF(VLOOKUP(ROW()-492,'Report 1 Detail (571 D)'!$A:$S,11,FALSE)="","",VLOOKUP(ROW()-492,'Report 1 Detail (571 D)'!$A:$S,11,FALSE))</f>
        <v/>
      </c>
      <c r="R870" s="55" t="str">
        <f>IF(VLOOKUP(ROW()-492,'Report 1 Detail (571 D)'!$A:$S,12,FALSE)="","",VLOOKUP(ROW()-492,'Report 1 Detail (571 D)'!$A:$S,12,FALSE))</f>
        <v/>
      </c>
      <c r="S870" s="55" t="str">
        <f>IF(VLOOKUP(ROW()-492,'Report 1 Detail (571 D)'!$A:$S,13,FALSE)="","",VLOOKUP(ROW()-492,'Report 1 Detail (571 D)'!$A:$S,13,FALSE))</f>
        <v/>
      </c>
      <c r="T870" s="55" t="str">
        <f>IF(VLOOKUP(ROW()-492,'Report 1 Detail (571 D)'!$A:$S,14,FALSE)="","",VLOOKUP(ROW()-492,'Report 1 Detail (571 D)'!$A:$S,14,FALSE))</f>
        <v/>
      </c>
      <c r="U870" s="55" t="str">
        <f>IF(VLOOKUP(ROW()-492,'Report 1 Detail (571 D)'!$A:$S,15,FALSE)="","",VLOOKUP(ROW()-492,'Report 1 Detail (571 D)'!$A:$S,15,FALSE))</f>
        <v/>
      </c>
      <c r="V870" s="55" t="str">
        <f>IF(VLOOKUP(ROW()-492,'Report 1 Detail (571 D)'!$A:$S,16,FALSE)="","",VLOOKUP(ROW()-492,'Report 1 Detail (571 D)'!$A:$S,16,FALSE))</f>
        <v/>
      </c>
      <c r="W870" s="55" t="str">
        <f>IF(VLOOKUP(ROW()-492,'Report 1 Detail (571 D)'!$A:$S,17,FALSE)="","",VLOOKUP(ROW()-492,'Report 1 Detail (571 D)'!$A:$S,17,FALSE))</f>
        <v/>
      </c>
      <c r="X870" s="104" t="str">
        <f>IF(VLOOKUP(ROW()-492,'Report 1 Detail (571 D)'!$A:$S,18,FALSE)="","",VLOOKUP(ROW()-492,'Report 1 Detail (571 D)'!$A:$S,18,FALSE))</f>
        <v/>
      </c>
      <c r="Y870" s="55" t="str">
        <f>IF(VLOOKUP(ROW()-492,'Report 1 Detail (571 D)'!$A:$S,19,FALSE)="","",VLOOKUP(ROW()-492,'Report 1 Detail (571 D)'!$A:$S,19,FALSE))</f>
        <v/>
      </c>
      <c r="Z870" s="55" t="s">
        <v>81</v>
      </c>
    </row>
    <row r="871" spans="8:26" x14ac:dyDescent="0.25">
      <c r="H871" s="55" t="str">
        <f>IF(VLOOKUP(ROW()-492,'Report 1 Detail (571 D)'!$A:$S,2,FALSE)="","",VLOOKUP(ROW()-492,'Report 1 Detail (571 D)'!$A:$S,2,FALSE))</f>
        <v/>
      </c>
      <c r="I871" s="104" t="str">
        <f>IF(VLOOKUP(ROW()-492,'Report 1 Detail (571 D)'!$A:$S,3,FALSE)="","",VLOOKUP(ROW()-492,'Report 1 Detail (571 D)'!$A:$S,3,FALSE))</f>
        <v/>
      </c>
      <c r="J871" s="55" t="str">
        <f>IF(VLOOKUP(ROW()-492,'Report 1 Detail (571 D)'!$A:$S,4,FALSE)="","",VLOOKUP(ROW()-492,'Report 1 Detail (571 D)'!$A:$S,4,FALSE))</f>
        <v/>
      </c>
      <c r="K871" s="55" t="str">
        <f>IF(VLOOKUP(ROW()-492,'Report 1 Detail (571 D)'!$A:$S,5,FALSE)="","",VLOOKUP(ROW()-492,'Report 1 Detail (571 D)'!$A:$S,5,FALSE))</f>
        <v/>
      </c>
      <c r="L871" s="55" t="str">
        <f>IF(VLOOKUP(ROW()-492,'Report 1 Detail (571 D)'!$A:$S,6,FALSE)="","",VLOOKUP(ROW()-492,'Report 1 Detail (571 D)'!$A:$S,6,FALSE))</f>
        <v/>
      </c>
      <c r="M871" s="55" t="str">
        <f>IF(VLOOKUP(ROW()-492,'Report 1 Detail (571 D)'!$A:$S,7,FALSE)="","",VLOOKUP(ROW()-492,'Report 1 Detail (571 D)'!$A:$S,7,FALSE))</f>
        <v/>
      </c>
      <c r="N871" s="55" t="str">
        <f>IF(VLOOKUP(ROW()-492,'Report 1 Detail (571 D)'!$A:$S,8,FALSE)="","",VLOOKUP(ROW()-492,'Report 1 Detail (571 D)'!$A:$S,8,FALSE))</f>
        <v/>
      </c>
      <c r="O871" s="55" t="str">
        <f>IF(VLOOKUP(ROW()-492,'Report 1 Detail (571 D)'!$A:$S,9,FALSE)="","",VLOOKUP(ROW()-492,'Report 1 Detail (571 D)'!$A:$S,9,FALSE))</f>
        <v/>
      </c>
      <c r="P871" s="55" t="str">
        <f>IF(VLOOKUP(ROW()-492,'Report 1 Detail (571 D)'!$A:$S,10,FALSE)="","",VLOOKUP(ROW()-492,'Report 1 Detail (571 D)'!$A:$S,10,FALSE))</f>
        <v/>
      </c>
      <c r="Q871" s="55" t="str">
        <f>IF(VLOOKUP(ROW()-492,'Report 1 Detail (571 D)'!$A:$S,11,FALSE)="","",VLOOKUP(ROW()-492,'Report 1 Detail (571 D)'!$A:$S,11,FALSE))</f>
        <v/>
      </c>
      <c r="R871" s="55" t="str">
        <f>IF(VLOOKUP(ROW()-492,'Report 1 Detail (571 D)'!$A:$S,12,FALSE)="","",VLOOKUP(ROW()-492,'Report 1 Detail (571 D)'!$A:$S,12,FALSE))</f>
        <v/>
      </c>
      <c r="S871" s="55" t="str">
        <f>IF(VLOOKUP(ROW()-492,'Report 1 Detail (571 D)'!$A:$S,13,FALSE)="","",VLOOKUP(ROW()-492,'Report 1 Detail (571 D)'!$A:$S,13,FALSE))</f>
        <v/>
      </c>
      <c r="T871" s="55" t="str">
        <f>IF(VLOOKUP(ROW()-492,'Report 1 Detail (571 D)'!$A:$S,14,FALSE)="","",VLOOKUP(ROW()-492,'Report 1 Detail (571 D)'!$A:$S,14,FALSE))</f>
        <v/>
      </c>
      <c r="U871" s="55" t="str">
        <f>IF(VLOOKUP(ROW()-492,'Report 1 Detail (571 D)'!$A:$S,15,FALSE)="","",VLOOKUP(ROW()-492,'Report 1 Detail (571 D)'!$A:$S,15,FALSE))</f>
        <v/>
      </c>
      <c r="V871" s="55" t="str">
        <f>IF(VLOOKUP(ROW()-492,'Report 1 Detail (571 D)'!$A:$S,16,FALSE)="","",VLOOKUP(ROW()-492,'Report 1 Detail (571 D)'!$A:$S,16,FALSE))</f>
        <v/>
      </c>
      <c r="W871" s="55" t="str">
        <f>IF(VLOOKUP(ROW()-492,'Report 1 Detail (571 D)'!$A:$S,17,FALSE)="","",VLOOKUP(ROW()-492,'Report 1 Detail (571 D)'!$A:$S,17,FALSE))</f>
        <v/>
      </c>
      <c r="X871" s="104" t="str">
        <f>IF(VLOOKUP(ROW()-492,'Report 1 Detail (571 D)'!$A:$S,18,FALSE)="","",VLOOKUP(ROW()-492,'Report 1 Detail (571 D)'!$A:$S,18,FALSE))</f>
        <v/>
      </c>
      <c r="Y871" s="55" t="str">
        <f>IF(VLOOKUP(ROW()-492,'Report 1 Detail (571 D)'!$A:$S,19,FALSE)="","",VLOOKUP(ROW()-492,'Report 1 Detail (571 D)'!$A:$S,19,FALSE))</f>
        <v/>
      </c>
      <c r="Z871" s="55" t="s">
        <v>81</v>
      </c>
    </row>
    <row r="872" spans="8:26" x14ac:dyDescent="0.25">
      <c r="H872" s="55" t="str">
        <f>IF(VLOOKUP(ROW()-492,'Report 1 Detail (571 D)'!$A:$S,2,FALSE)="","",VLOOKUP(ROW()-492,'Report 1 Detail (571 D)'!$A:$S,2,FALSE))</f>
        <v/>
      </c>
      <c r="I872" s="104" t="str">
        <f>IF(VLOOKUP(ROW()-492,'Report 1 Detail (571 D)'!$A:$S,3,FALSE)="","",VLOOKUP(ROW()-492,'Report 1 Detail (571 D)'!$A:$S,3,FALSE))</f>
        <v/>
      </c>
      <c r="J872" s="55" t="str">
        <f>IF(VLOOKUP(ROW()-492,'Report 1 Detail (571 D)'!$A:$S,4,FALSE)="","",VLOOKUP(ROW()-492,'Report 1 Detail (571 D)'!$A:$S,4,FALSE))</f>
        <v/>
      </c>
      <c r="K872" s="55" t="str">
        <f>IF(VLOOKUP(ROW()-492,'Report 1 Detail (571 D)'!$A:$S,5,FALSE)="","",VLOOKUP(ROW()-492,'Report 1 Detail (571 D)'!$A:$S,5,FALSE))</f>
        <v/>
      </c>
      <c r="L872" s="55" t="str">
        <f>IF(VLOOKUP(ROW()-492,'Report 1 Detail (571 D)'!$A:$S,6,FALSE)="","",VLOOKUP(ROW()-492,'Report 1 Detail (571 D)'!$A:$S,6,FALSE))</f>
        <v/>
      </c>
      <c r="M872" s="55" t="str">
        <f>IF(VLOOKUP(ROW()-492,'Report 1 Detail (571 D)'!$A:$S,7,FALSE)="","",VLOOKUP(ROW()-492,'Report 1 Detail (571 D)'!$A:$S,7,FALSE))</f>
        <v/>
      </c>
      <c r="N872" s="55" t="str">
        <f>IF(VLOOKUP(ROW()-492,'Report 1 Detail (571 D)'!$A:$S,8,FALSE)="","",VLOOKUP(ROW()-492,'Report 1 Detail (571 D)'!$A:$S,8,FALSE))</f>
        <v/>
      </c>
      <c r="O872" s="55" t="str">
        <f>IF(VLOOKUP(ROW()-492,'Report 1 Detail (571 D)'!$A:$S,9,FALSE)="","",VLOOKUP(ROW()-492,'Report 1 Detail (571 D)'!$A:$S,9,FALSE))</f>
        <v/>
      </c>
      <c r="P872" s="55" t="str">
        <f>IF(VLOOKUP(ROW()-492,'Report 1 Detail (571 D)'!$A:$S,10,FALSE)="","",VLOOKUP(ROW()-492,'Report 1 Detail (571 D)'!$A:$S,10,FALSE))</f>
        <v/>
      </c>
      <c r="Q872" s="55" t="str">
        <f>IF(VLOOKUP(ROW()-492,'Report 1 Detail (571 D)'!$A:$S,11,FALSE)="","",VLOOKUP(ROW()-492,'Report 1 Detail (571 D)'!$A:$S,11,FALSE))</f>
        <v/>
      </c>
      <c r="R872" s="55" t="str">
        <f>IF(VLOOKUP(ROW()-492,'Report 1 Detail (571 D)'!$A:$S,12,FALSE)="","",VLOOKUP(ROW()-492,'Report 1 Detail (571 D)'!$A:$S,12,FALSE))</f>
        <v/>
      </c>
      <c r="S872" s="55" t="str">
        <f>IF(VLOOKUP(ROW()-492,'Report 1 Detail (571 D)'!$A:$S,13,FALSE)="","",VLOOKUP(ROW()-492,'Report 1 Detail (571 D)'!$A:$S,13,FALSE))</f>
        <v/>
      </c>
      <c r="T872" s="55" t="str">
        <f>IF(VLOOKUP(ROW()-492,'Report 1 Detail (571 D)'!$A:$S,14,FALSE)="","",VLOOKUP(ROW()-492,'Report 1 Detail (571 D)'!$A:$S,14,FALSE))</f>
        <v/>
      </c>
      <c r="U872" s="55" t="str">
        <f>IF(VLOOKUP(ROW()-492,'Report 1 Detail (571 D)'!$A:$S,15,FALSE)="","",VLOOKUP(ROW()-492,'Report 1 Detail (571 D)'!$A:$S,15,FALSE))</f>
        <v/>
      </c>
      <c r="V872" s="55" t="str">
        <f>IF(VLOOKUP(ROW()-492,'Report 1 Detail (571 D)'!$A:$S,16,FALSE)="","",VLOOKUP(ROW()-492,'Report 1 Detail (571 D)'!$A:$S,16,FALSE))</f>
        <v/>
      </c>
      <c r="W872" s="55" t="str">
        <f>IF(VLOOKUP(ROW()-492,'Report 1 Detail (571 D)'!$A:$S,17,FALSE)="","",VLOOKUP(ROW()-492,'Report 1 Detail (571 D)'!$A:$S,17,FALSE))</f>
        <v/>
      </c>
      <c r="X872" s="104" t="str">
        <f>IF(VLOOKUP(ROW()-492,'Report 1 Detail (571 D)'!$A:$S,18,FALSE)="","",VLOOKUP(ROW()-492,'Report 1 Detail (571 D)'!$A:$S,18,FALSE))</f>
        <v/>
      </c>
      <c r="Y872" s="55" t="str">
        <f>IF(VLOOKUP(ROW()-492,'Report 1 Detail (571 D)'!$A:$S,19,FALSE)="","",VLOOKUP(ROW()-492,'Report 1 Detail (571 D)'!$A:$S,19,FALSE))</f>
        <v/>
      </c>
      <c r="Z872" s="55" t="s">
        <v>81</v>
      </c>
    </row>
    <row r="873" spans="8:26" x14ac:dyDescent="0.25">
      <c r="H873" s="55" t="str">
        <f>IF(VLOOKUP(ROW()-492,'Report 1 Detail (571 D)'!$A:$S,2,FALSE)="","",VLOOKUP(ROW()-492,'Report 1 Detail (571 D)'!$A:$S,2,FALSE))</f>
        <v/>
      </c>
      <c r="I873" s="104" t="str">
        <f>IF(VLOOKUP(ROW()-492,'Report 1 Detail (571 D)'!$A:$S,3,FALSE)="","",VLOOKUP(ROW()-492,'Report 1 Detail (571 D)'!$A:$S,3,FALSE))</f>
        <v/>
      </c>
      <c r="J873" s="55" t="str">
        <f>IF(VLOOKUP(ROW()-492,'Report 1 Detail (571 D)'!$A:$S,4,FALSE)="","",VLOOKUP(ROW()-492,'Report 1 Detail (571 D)'!$A:$S,4,FALSE))</f>
        <v/>
      </c>
      <c r="K873" s="55" t="str">
        <f>IF(VLOOKUP(ROW()-492,'Report 1 Detail (571 D)'!$A:$S,5,FALSE)="","",VLOOKUP(ROW()-492,'Report 1 Detail (571 D)'!$A:$S,5,FALSE))</f>
        <v/>
      </c>
      <c r="L873" s="55" t="str">
        <f>IF(VLOOKUP(ROW()-492,'Report 1 Detail (571 D)'!$A:$S,6,FALSE)="","",VLOOKUP(ROW()-492,'Report 1 Detail (571 D)'!$A:$S,6,FALSE))</f>
        <v/>
      </c>
      <c r="M873" s="55" t="str">
        <f>IF(VLOOKUP(ROW()-492,'Report 1 Detail (571 D)'!$A:$S,7,FALSE)="","",VLOOKUP(ROW()-492,'Report 1 Detail (571 D)'!$A:$S,7,FALSE))</f>
        <v/>
      </c>
      <c r="N873" s="55" t="str">
        <f>IF(VLOOKUP(ROW()-492,'Report 1 Detail (571 D)'!$A:$S,8,FALSE)="","",VLOOKUP(ROW()-492,'Report 1 Detail (571 D)'!$A:$S,8,FALSE))</f>
        <v/>
      </c>
      <c r="O873" s="55" t="str">
        <f>IF(VLOOKUP(ROW()-492,'Report 1 Detail (571 D)'!$A:$S,9,FALSE)="","",VLOOKUP(ROW()-492,'Report 1 Detail (571 D)'!$A:$S,9,FALSE))</f>
        <v/>
      </c>
      <c r="P873" s="55" t="str">
        <f>IF(VLOOKUP(ROW()-492,'Report 1 Detail (571 D)'!$A:$S,10,FALSE)="","",VLOOKUP(ROW()-492,'Report 1 Detail (571 D)'!$A:$S,10,FALSE))</f>
        <v/>
      </c>
      <c r="Q873" s="55" t="str">
        <f>IF(VLOOKUP(ROW()-492,'Report 1 Detail (571 D)'!$A:$S,11,FALSE)="","",VLOOKUP(ROW()-492,'Report 1 Detail (571 D)'!$A:$S,11,FALSE))</f>
        <v/>
      </c>
      <c r="R873" s="55" t="str">
        <f>IF(VLOOKUP(ROW()-492,'Report 1 Detail (571 D)'!$A:$S,12,FALSE)="","",VLOOKUP(ROW()-492,'Report 1 Detail (571 D)'!$A:$S,12,FALSE))</f>
        <v/>
      </c>
      <c r="S873" s="55" t="str">
        <f>IF(VLOOKUP(ROW()-492,'Report 1 Detail (571 D)'!$A:$S,13,FALSE)="","",VLOOKUP(ROW()-492,'Report 1 Detail (571 D)'!$A:$S,13,FALSE))</f>
        <v/>
      </c>
      <c r="T873" s="55" t="str">
        <f>IF(VLOOKUP(ROW()-492,'Report 1 Detail (571 D)'!$A:$S,14,FALSE)="","",VLOOKUP(ROW()-492,'Report 1 Detail (571 D)'!$A:$S,14,FALSE))</f>
        <v/>
      </c>
      <c r="U873" s="55" t="str">
        <f>IF(VLOOKUP(ROW()-492,'Report 1 Detail (571 D)'!$A:$S,15,FALSE)="","",VLOOKUP(ROW()-492,'Report 1 Detail (571 D)'!$A:$S,15,FALSE))</f>
        <v/>
      </c>
      <c r="V873" s="55" t="str">
        <f>IF(VLOOKUP(ROW()-492,'Report 1 Detail (571 D)'!$A:$S,16,FALSE)="","",VLOOKUP(ROW()-492,'Report 1 Detail (571 D)'!$A:$S,16,FALSE))</f>
        <v/>
      </c>
      <c r="W873" s="55" t="str">
        <f>IF(VLOOKUP(ROW()-492,'Report 1 Detail (571 D)'!$A:$S,17,FALSE)="","",VLOOKUP(ROW()-492,'Report 1 Detail (571 D)'!$A:$S,17,FALSE))</f>
        <v/>
      </c>
      <c r="X873" s="104" t="str">
        <f>IF(VLOOKUP(ROW()-492,'Report 1 Detail (571 D)'!$A:$S,18,FALSE)="","",VLOOKUP(ROW()-492,'Report 1 Detail (571 D)'!$A:$S,18,FALSE))</f>
        <v/>
      </c>
      <c r="Y873" s="55" t="str">
        <f>IF(VLOOKUP(ROW()-492,'Report 1 Detail (571 D)'!$A:$S,19,FALSE)="","",VLOOKUP(ROW()-492,'Report 1 Detail (571 D)'!$A:$S,19,FALSE))</f>
        <v/>
      </c>
      <c r="Z873" s="55" t="s">
        <v>81</v>
      </c>
    </row>
    <row r="874" spans="8:26" x14ac:dyDescent="0.25">
      <c r="H874" s="55" t="str">
        <f>IF(VLOOKUP(ROW()-492,'Report 1 Detail (571 D)'!$A:$S,2,FALSE)="","",VLOOKUP(ROW()-492,'Report 1 Detail (571 D)'!$A:$S,2,FALSE))</f>
        <v/>
      </c>
      <c r="I874" s="104" t="str">
        <f>IF(VLOOKUP(ROW()-492,'Report 1 Detail (571 D)'!$A:$S,3,FALSE)="","",VLOOKUP(ROW()-492,'Report 1 Detail (571 D)'!$A:$S,3,FALSE))</f>
        <v/>
      </c>
      <c r="J874" s="55" t="str">
        <f>IF(VLOOKUP(ROW()-492,'Report 1 Detail (571 D)'!$A:$S,4,FALSE)="","",VLOOKUP(ROW()-492,'Report 1 Detail (571 D)'!$A:$S,4,FALSE))</f>
        <v/>
      </c>
      <c r="K874" s="55" t="str">
        <f>IF(VLOOKUP(ROW()-492,'Report 1 Detail (571 D)'!$A:$S,5,FALSE)="","",VLOOKUP(ROW()-492,'Report 1 Detail (571 D)'!$A:$S,5,FALSE))</f>
        <v/>
      </c>
      <c r="L874" s="55" t="str">
        <f>IF(VLOOKUP(ROW()-492,'Report 1 Detail (571 D)'!$A:$S,6,FALSE)="","",VLOOKUP(ROW()-492,'Report 1 Detail (571 D)'!$A:$S,6,FALSE))</f>
        <v/>
      </c>
      <c r="M874" s="55" t="str">
        <f>IF(VLOOKUP(ROW()-492,'Report 1 Detail (571 D)'!$A:$S,7,FALSE)="","",VLOOKUP(ROW()-492,'Report 1 Detail (571 D)'!$A:$S,7,FALSE))</f>
        <v/>
      </c>
      <c r="N874" s="55" t="str">
        <f>IF(VLOOKUP(ROW()-492,'Report 1 Detail (571 D)'!$A:$S,8,FALSE)="","",VLOOKUP(ROW()-492,'Report 1 Detail (571 D)'!$A:$S,8,FALSE))</f>
        <v/>
      </c>
      <c r="O874" s="55" t="str">
        <f>IF(VLOOKUP(ROW()-492,'Report 1 Detail (571 D)'!$A:$S,9,FALSE)="","",VLOOKUP(ROW()-492,'Report 1 Detail (571 D)'!$A:$S,9,FALSE))</f>
        <v/>
      </c>
      <c r="P874" s="55" t="str">
        <f>IF(VLOOKUP(ROW()-492,'Report 1 Detail (571 D)'!$A:$S,10,FALSE)="","",VLOOKUP(ROW()-492,'Report 1 Detail (571 D)'!$A:$S,10,FALSE))</f>
        <v/>
      </c>
      <c r="Q874" s="55" t="str">
        <f>IF(VLOOKUP(ROW()-492,'Report 1 Detail (571 D)'!$A:$S,11,FALSE)="","",VLOOKUP(ROW()-492,'Report 1 Detail (571 D)'!$A:$S,11,FALSE))</f>
        <v/>
      </c>
      <c r="R874" s="55" t="str">
        <f>IF(VLOOKUP(ROW()-492,'Report 1 Detail (571 D)'!$A:$S,12,FALSE)="","",VLOOKUP(ROW()-492,'Report 1 Detail (571 D)'!$A:$S,12,FALSE))</f>
        <v/>
      </c>
      <c r="S874" s="55" t="str">
        <f>IF(VLOOKUP(ROW()-492,'Report 1 Detail (571 D)'!$A:$S,13,FALSE)="","",VLOOKUP(ROW()-492,'Report 1 Detail (571 D)'!$A:$S,13,FALSE))</f>
        <v/>
      </c>
      <c r="T874" s="55" t="str">
        <f>IF(VLOOKUP(ROW()-492,'Report 1 Detail (571 D)'!$A:$S,14,FALSE)="","",VLOOKUP(ROW()-492,'Report 1 Detail (571 D)'!$A:$S,14,FALSE))</f>
        <v/>
      </c>
      <c r="U874" s="55" t="str">
        <f>IF(VLOOKUP(ROW()-492,'Report 1 Detail (571 D)'!$A:$S,15,FALSE)="","",VLOOKUP(ROW()-492,'Report 1 Detail (571 D)'!$A:$S,15,FALSE))</f>
        <v/>
      </c>
      <c r="V874" s="55" t="str">
        <f>IF(VLOOKUP(ROW()-492,'Report 1 Detail (571 D)'!$A:$S,16,FALSE)="","",VLOOKUP(ROW()-492,'Report 1 Detail (571 D)'!$A:$S,16,FALSE))</f>
        <v/>
      </c>
      <c r="W874" s="55" t="str">
        <f>IF(VLOOKUP(ROW()-492,'Report 1 Detail (571 D)'!$A:$S,17,FALSE)="","",VLOOKUP(ROW()-492,'Report 1 Detail (571 D)'!$A:$S,17,FALSE))</f>
        <v/>
      </c>
      <c r="X874" s="104" t="str">
        <f>IF(VLOOKUP(ROW()-492,'Report 1 Detail (571 D)'!$A:$S,18,FALSE)="","",VLOOKUP(ROW()-492,'Report 1 Detail (571 D)'!$A:$S,18,FALSE))</f>
        <v/>
      </c>
      <c r="Y874" s="55" t="str">
        <f>IF(VLOOKUP(ROW()-492,'Report 1 Detail (571 D)'!$A:$S,19,FALSE)="","",VLOOKUP(ROW()-492,'Report 1 Detail (571 D)'!$A:$S,19,FALSE))</f>
        <v/>
      </c>
      <c r="Z874" s="55" t="s">
        <v>81</v>
      </c>
    </row>
    <row r="875" spans="8:26" x14ac:dyDescent="0.25">
      <c r="H875" s="55" t="str">
        <f>IF(VLOOKUP(ROW()-492,'Report 1 Detail (571 D)'!$A:$S,2,FALSE)="","",VLOOKUP(ROW()-492,'Report 1 Detail (571 D)'!$A:$S,2,FALSE))</f>
        <v/>
      </c>
      <c r="I875" s="104" t="str">
        <f>IF(VLOOKUP(ROW()-492,'Report 1 Detail (571 D)'!$A:$S,3,FALSE)="","",VLOOKUP(ROW()-492,'Report 1 Detail (571 D)'!$A:$S,3,FALSE))</f>
        <v/>
      </c>
      <c r="J875" s="55" t="str">
        <f>IF(VLOOKUP(ROW()-492,'Report 1 Detail (571 D)'!$A:$S,4,FALSE)="","",VLOOKUP(ROW()-492,'Report 1 Detail (571 D)'!$A:$S,4,FALSE))</f>
        <v/>
      </c>
      <c r="K875" s="55" t="str">
        <f>IF(VLOOKUP(ROW()-492,'Report 1 Detail (571 D)'!$A:$S,5,FALSE)="","",VLOOKUP(ROW()-492,'Report 1 Detail (571 D)'!$A:$S,5,FALSE))</f>
        <v/>
      </c>
      <c r="L875" s="55" t="str">
        <f>IF(VLOOKUP(ROW()-492,'Report 1 Detail (571 D)'!$A:$S,6,FALSE)="","",VLOOKUP(ROW()-492,'Report 1 Detail (571 D)'!$A:$S,6,FALSE))</f>
        <v/>
      </c>
      <c r="M875" s="55" t="str">
        <f>IF(VLOOKUP(ROW()-492,'Report 1 Detail (571 D)'!$A:$S,7,FALSE)="","",VLOOKUP(ROW()-492,'Report 1 Detail (571 D)'!$A:$S,7,FALSE))</f>
        <v/>
      </c>
      <c r="N875" s="55" t="str">
        <f>IF(VLOOKUP(ROW()-492,'Report 1 Detail (571 D)'!$A:$S,8,FALSE)="","",VLOOKUP(ROW()-492,'Report 1 Detail (571 D)'!$A:$S,8,FALSE))</f>
        <v/>
      </c>
      <c r="O875" s="55" t="str">
        <f>IF(VLOOKUP(ROW()-492,'Report 1 Detail (571 D)'!$A:$S,9,FALSE)="","",VLOOKUP(ROW()-492,'Report 1 Detail (571 D)'!$A:$S,9,FALSE))</f>
        <v/>
      </c>
      <c r="P875" s="55" t="str">
        <f>IF(VLOOKUP(ROW()-492,'Report 1 Detail (571 D)'!$A:$S,10,FALSE)="","",VLOOKUP(ROW()-492,'Report 1 Detail (571 D)'!$A:$S,10,FALSE))</f>
        <v/>
      </c>
      <c r="Q875" s="55" t="str">
        <f>IF(VLOOKUP(ROW()-492,'Report 1 Detail (571 D)'!$A:$S,11,FALSE)="","",VLOOKUP(ROW()-492,'Report 1 Detail (571 D)'!$A:$S,11,FALSE))</f>
        <v/>
      </c>
      <c r="R875" s="55" t="str">
        <f>IF(VLOOKUP(ROW()-492,'Report 1 Detail (571 D)'!$A:$S,12,FALSE)="","",VLOOKUP(ROW()-492,'Report 1 Detail (571 D)'!$A:$S,12,FALSE))</f>
        <v/>
      </c>
      <c r="S875" s="55" t="str">
        <f>IF(VLOOKUP(ROW()-492,'Report 1 Detail (571 D)'!$A:$S,13,FALSE)="","",VLOOKUP(ROW()-492,'Report 1 Detail (571 D)'!$A:$S,13,FALSE))</f>
        <v/>
      </c>
      <c r="T875" s="55" t="str">
        <f>IF(VLOOKUP(ROW()-492,'Report 1 Detail (571 D)'!$A:$S,14,FALSE)="","",VLOOKUP(ROW()-492,'Report 1 Detail (571 D)'!$A:$S,14,FALSE))</f>
        <v/>
      </c>
      <c r="U875" s="55" t="str">
        <f>IF(VLOOKUP(ROW()-492,'Report 1 Detail (571 D)'!$A:$S,15,FALSE)="","",VLOOKUP(ROW()-492,'Report 1 Detail (571 D)'!$A:$S,15,FALSE))</f>
        <v/>
      </c>
      <c r="V875" s="55" t="str">
        <f>IF(VLOOKUP(ROW()-492,'Report 1 Detail (571 D)'!$A:$S,16,FALSE)="","",VLOOKUP(ROW()-492,'Report 1 Detail (571 D)'!$A:$S,16,FALSE))</f>
        <v/>
      </c>
      <c r="W875" s="55" t="str">
        <f>IF(VLOOKUP(ROW()-492,'Report 1 Detail (571 D)'!$A:$S,17,FALSE)="","",VLOOKUP(ROW()-492,'Report 1 Detail (571 D)'!$A:$S,17,FALSE))</f>
        <v/>
      </c>
      <c r="X875" s="104" t="str">
        <f>IF(VLOOKUP(ROW()-492,'Report 1 Detail (571 D)'!$A:$S,18,FALSE)="","",VLOOKUP(ROW()-492,'Report 1 Detail (571 D)'!$A:$S,18,FALSE))</f>
        <v/>
      </c>
      <c r="Y875" s="55" t="str">
        <f>IF(VLOOKUP(ROW()-492,'Report 1 Detail (571 D)'!$A:$S,19,FALSE)="","",VLOOKUP(ROW()-492,'Report 1 Detail (571 D)'!$A:$S,19,FALSE))</f>
        <v/>
      </c>
      <c r="Z875" s="55" t="s">
        <v>81</v>
      </c>
    </row>
    <row r="876" spans="8:26" x14ac:dyDescent="0.25">
      <c r="H876" s="55" t="str">
        <f>IF(VLOOKUP(ROW()-492,'Report 1 Detail (571 D)'!$A:$S,2,FALSE)="","",VLOOKUP(ROW()-492,'Report 1 Detail (571 D)'!$A:$S,2,FALSE))</f>
        <v/>
      </c>
      <c r="I876" s="104" t="str">
        <f>IF(VLOOKUP(ROW()-492,'Report 1 Detail (571 D)'!$A:$S,3,FALSE)="","",VLOOKUP(ROW()-492,'Report 1 Detail (571 D)'!$A:$S,3,FALSE))</f>
        <v/>
      </c>
      <c r="J876" s="55" t="str">
        <f>IF(VLOOKUP(ROW()-492,'Report 1 Detail (571 D)'!$A:$S,4,FALSE)="","",VLOOKUP(ROW()-492,'Report 1 Detail (571 D)'!$A:$S,4,FALSE))</f>
        <v/>
      </c>
      <c r="K876" s="55" t="str">
        <f>IF(VLOOKUP(ROW()-492,'Report 1 Detail (571 D)'!$A:$S,5,FALSE)="","",VLOOKUP(ROW()-492,'Report 1 Detail (571 D)'!$A:$S,5,FALSE))</f>
        <v/>
      </c>
      <c r="L876" s="55" t="str">
        <f>IF(VLOOKUP(ROW()-492,'Report 1 Detail (571 D)'!$A:$S,6,FALSE)="","",VLOOKUP(ROW()-492,'Report 1 Detail (571 D)'!$A:$S,6,FALSE))</f>
        <v/>
      </c>
      <c r="M876" s="55" t="str">
        <f>IF(VLOOKUP(ROW()-492,'Report 1 Detail (571 D)'!$A:$S,7,FALSE)="","",VLOOKUP(ROW()-492,'Report 1 Detail (571 D)'!$A:$S,7,FALSE))</f>
        <v/>
      </c>
      <c r="N876" s="55" t="str">
        <f>IF(VLOOKUP(ROW()-492,'Report 1 Detail (571 D)'!$A:$S,8,FALSE)="","",VLOOKUP(ROW()-492,'Report 1 Detail (571 D)'!$A:$S,8,FALSE))</f>
        <v/>
      </c>
      <c r="O876" s="55" t="str">
        <f>IF(VLOOKUP(ROW()-492,'Report 1 Detail (571 D)'!$A:$S,9,FALSE)="","",VLOOKUP(ROW()-492,'Report 1 Detail (571 D)'!$A:$S,9,FALSE))</f>
        <v/>
      </c>
      <c r="P876" s="55" t="str">
        <f>IF(VLOOKUP(ROW()-492,'Report 1 Detail (571 D)'!$A:$S,10,FALSE)="","",VLOOKUP(ROW()-492,'Report 1 Detail (571 D)'!$A:$S,10,FALSE))</f>
        <v/>
      </c>
      <c r="Q876" s="55" t="str">
        <f>IF(VLOOKUP(ROW()-492,'Report 1 Detail (571 D)'!$A:$S,11,FALSE)="","",VLOOKUP(ROW()-492,'Report 1 Detail (571 D)'!$A:$S,11,FALSE))</f>
        <v/>
      </c>
      <c r="R876" s="55" t="str">
        <f>IF(VLOOKUP(ROW()-492,'Report 1 Detail (571 D)'!$A:$S,12,FALSE)="","",VLOOKUP(ROW()-492,'Report 1 Detail (571 D)'!$A:$S,12,FALSE))</f>
        <v/>
      </c>
      <c r="S876" s="55" t="str">
        <f>IF(VLOOKUP(ROW()-492,'Report 1 Detail (571 D)'!$A:$S,13,FALSE)="","",VLOOKUP(ROW()-492,'Report 1 Detail (571 D)'!$A:$S,13,FALSE))</f>
        <v/>
      </c>
      <c r="T876" s="55" t="str">
        <f>IF(VLOOKUP(ROW()-492,'Report 1 Detail (571 D)'!$A:$S,14,FALSE)="","",VLOOKUP(ROW()-492,'Report 1 Detail (571 D)'!$A:$S,14,FALSE))</f>
        <v/>
      </c>
      <c r="U876" s="55" t="str">
        <f>IF(VLOOKUP(ROW()-492,'Report 1 Detail (571 D)'!$A:$S,15,FALSE)="","",VLOOKUP(ROW()-492,'Report 1 Detail (571 D)'!$A:$S,15,FALSE))</f>
        <v/>
      </c>
      <c r="V876" s="55" t="str">
        <f>IF(VLOOKUP(ROW()-492,'Report 1 Detail (571 D)'!$A:$S,16,FALSE)="","",VLOOKUP(ROW()-492,'Report 1 Detail (571 D)'!$A:$S,16,FALSE))</f>
        <v/>
      </c>
      <c r="W876" s="55" t="str">
        <f>IF(VLOOKUP(ROW()-492,'Report 1 Detail (571 D)'!$A:$S,17,FALSE)="","",VLOOKUP(ROW()-492,'Report 1 Detail (571 D)'!$A:$S,17,FALSE))</f>
        <v/>
      </c>
      <c r="X876" s="104" t="str">
        <f>IF(VLOOKUP(ROW()-492,'Report 1 Detail (571 D)'!$A:$S,18,FALSE)="","",VLOOKUP(ROW()-492,'Report 1 Detail (571 D)'!$A:$S,18,FALSE))</f>
        <v/>
      </c>
      <c r="Y876" s="55" t="str">
        <f>IF(VLOOKUP(ROW()-492,'Report 1 Detail (571 D)'!$A:$S,19,FALSE)="","",VLOOKUP(ROW()-492,'Report 1 Detail (571 D)'!$A:$S,19,FALSE))</f>
        <v/>
      </c>
      <c r="Z876" s="55" t="s">
        <v>81</v>
      </c>
    </row>
    <row r="877" spans="8:26" x14ac:dyDescent="0.25">
      <c r="H877" s="55" t="str">
        <f>IF(VLOOKUP(ROW()-492,'Report 1 Detail (571 D)'!$A:$S,2,FALSE)="","",VLOOKUP(ROW()-492,'Report 1 Detail (571 D)'!$A:$S,2,FALSE))</f>
        <v/>
      </c>
      <c r="I877" s="104" t="str">
        <f>IF(VLOOKUP(ROW()-492,'Report 1 Detail (571 D)'!$A:$S,3,FALSE)="","",VLOOKUP(ROW()-492,'Report 1 Detail (571 D)'!$A:$S,3,FALSE))</f>
        <v/>
      </c>
      <c r="J877" s="55" t="str">
        <f>IF(VLOOKUP(ROW()-492,'Report 1 Detail (571 D)'!$A:$S,4,FALSE)="","",VLOOKUP(ROW()-492,'Report 1 Detail (571 D)'!$A:$S,4,FALSE))</f>
        <v/>
      </c>
      <c r="K877" s="55" t="str">
        <f>IF(VLOOKUP(ROW()-492,'Report 1 Detail (571 D)'!$A:$S,5,FALSE)="","",VLOOKUP(ROW()-492,'Report 1 Detail (571 D)'!$A:$S,5,FALSE))</f>
        <v/>
      </c>
      <c r="L877" s="55" t="str">
        <f>IF(VLOOKUP(ROW()-492,'Report 1 Detail (571 D)'!$A:$S,6,FALSE)="","",VLOOKUP(ROW()-492,'Report 1 Detail (571 D)'!$A:$S,6,FALSE))</f>
        <v/>
      </c>
      <c r="M877" s="55" t="str">
        <f>IF(VLOOKUP(ROW()-492,'Report 1 Detail (571 D)'!$A:$S,7,FALSE)="","",VLOOKUP(ROW()-492,'Report 1 Detail (571 D)'!$A:$S,7,FALSE))</f>
        <v/>
      </c>
      <c r="N877" s="55" t="str">
        <f>IF(VLOOKUP(ROW()-492,'Report 1 Detail (571 D)'!$A:$S,8,FALSE)="","",VLOOKUP(ROW()-492,'Report 1 Detail (571 D)'!$A:$S,8,FALSE))</f>
        <v/>
      </c>
      <c r="O877" s="55" t="str">
        <f>IF(VLOOKUP(ROW()-492,'Report 1 Detail (571 D)'!$A:$S,9,FALSE)="","",VLOOKUP(ROW()-492,'Report 1 Detail (571 D)'!$A:$S,9,FALSE))</f>
        <v/>
      </c>
      <c r="P877" s="55" t="str">
        <f>IF(VLOOKUP(ROW()-492,'Report 1 Detail (571 D)'!$A:$S,10,FALSE)="","",VLOOKUP(ROW()-492,'Report 1 Detail (571 D)'!$A:$S,10,FALSE))</f>
        <v/>
      </c>
      <c r="Q877" s="55" t="str">
        <f>IF(VLOOKUP(ROW()-492,'Report 1 Detail (571 D)'!$A:$S,11,FALSE)="","",VLOOKUP(ROW()-492,'Report 1 Detail (571 D)'!$A:$S,11,FALSE))</f>
        <v/>
      </c>
      <c r="R877" s="55" t="str">
        <f>IF(VLOOKUP(ROW()-492,'Report 1 Detail (571 D)'!$A:$S,12,FALSE)="","",VLOOKUP(ROW()-492,'Report 1 Detail (571 D)'!$A:$S,12,FALSE))</f>
        <v/>
      </c>
      <c r="S877" s="55" t="str">
        <f>IF(VLOOKUP(ROW()-492,'Report 1 Detail (571 D)'!$A:$S,13,FALSE)="","",VLOOKUP(ROW()-492,'Report 1 Detail (571 D)'!$A:$S,13,FALSE))</f>
        <v/>
      </c>
      <c r="T877" s="55" t="str">
        <f>IF(VLOOKUP(ROW()-492,'Report 1 Detail (571 D)'!$A:$S,14,FALSE)="","",VLOOKUP(ROW()-492,'Report 1 Detail (571 D)'!$A:$S,14,FALSE))</f>
        <v/>
      </c>
      <c r="U877" s="55" t="str">
        <f>IF(VLOOKUP(ROW()-492,'Report 1 Detail (571 D)'!$A:$S,15,FALSE)="","",VLOOKUP(ROW()-492,'Report 1 Detail (571 D)'!$A:$S,15,FALSE))</f>
        <v/>
      </c>
      <c r="V877" s="55" t="str">
        <f>IF(VLOOKUP(ROW()-492,'Report 1 Detail (571 D)'!$A:$S,16,FALSE)="","",VLOOKUP(ROW()-492,'Report 1 Detail (571 D)'!$A:$S,16,FALSE))</f>
        <v/>
      </c>
      <c r="W877" s="55" t="str">
        <f>IF(VLOOKUP(ROW()-492,'Report 1 Detail (571 D)'!$A:$S,17,FALSE)="","",VLOOKUP(ROW()-492,'Report 1 Detail (571 D)'!$A:$S,17,FALSE))</f>
        <v/>
      </c>
      <c r="X877" s="104" t="str">
        <f>IF(VLOOKUP(ROW()-492,'Report 1 Detail (571 D)'!$A:$S,18,FALSE)="","",VLOOKUP(ROW()-492,'Report 1 Detail (571 D)'!$A:$S,18,FALSE))</f>
        <v/>
      </c>
      <c r="Y877" s="55" t="str">
        <f>IF(VLOOKUP(ROW()-492,'Report 1 Detail (571 D)'!$A:$S,19,FALSE)="","",VLOOKUP(ROW()-492,'Report 1 Detail (571 D)'!$A:$S,19,FALSE))</f>
        <v/>
      </c>
      <c r="Z877" s="55" t="s">
        <v>81</v>
      </c>
    </row>
    <row r="878" spans="8:26" x14ac:dyDescent="0.25">
      <c r="H878" s="55" t="str">
        <f>IF(VLOOKUP(ROW()-492,'Report 1 Detail (571 D)'!$A:$S,2,FALSE)="","",VLOOKUP(ROW()-492,'Report 1 Detail (571 D)'!$A:$S,2,FALSE))</f>
        <v/>
      </c>
      <c r="I878" s="104" t="str">
        <f>IF(VLOOKUP(ROW()-492,'Report 1 Detail (571 D)'!$A:$S,3,FALSE)="","",VLOOKUP(ROW()-492,'Report 1 Detail (571 D)'!$A:$S,3,FALSE))</f>
        <v/>
      </c>
      <c r="J878" s="55" t="str">
        <f>IF(VLOOKUP(ROW()-492,'Report 1 Detail (571 D)'!$A:$S,4,FALSE)="","",VLOOKUP(ROW()-492,'Report 1 Detail (571 D)'!$A:$S,4,FALSE))</f>
        <v/>
      </c>
      <c r="K878" s="55" t="str">
        <f>IF(VLOOKUP(ROW()-492,'Report 1 Detail (571 D)'!$A:$S,5,FALSE)="","",VLOOKUP(ROW()-492,'Report 1 Detail (571 D)'!$A:$S,5,FALSE))</f>
        <v/>
      </c>
      <c r="L878" s="55" t="str">
        <f>IF(VLOOKUP(ROW()-492,'Report 1 Detail (571 D)'!$A:$S,6,FALSE)="","",VLOOKUP(ROW()-492,'Report 1 Detail (571 D)'!$A:$S,6,FALSE))</f>
        <v/>
      </c>
      <c r="M878" s="55" t="str">
        <f>IF(VLOOKUP(ROW()-492,'Report 1 Detail (571 D)'!$A:$S,7,FALSE)="","",VLOOKUP(ROW()-492,'Report 1 Detail (571 D)'!$A:$S,7,FALSE))</f>
        <v/>
      </c>
      <c r="N878" s="55" t="str">
        <f>IF(VLOOKUP(ROW()-492,'Report 1 Detail (571 D)'!$A:$S,8,FALSE)="","",VLOOKUP(ROW()-492,'Report 1 Detail (571 D)'!$A:$S,8,FALSE))</f>
        <v/>
      </c>
      <c r="O878" s="55" t="str">
        <f>IF(VLOOKUP(ROW()-492,'Report 1 Detail (571 D)'!$A:$S,9,FALSE)="","",VLOOKUP(ROW()-492,'Report 1 Detail (571 D)'!$A:$S,9,FALSE))</f>
        <v/>
      </c>
      <c r="P878" s="55" t="str">
        <f>IF(VLOOKUP(ROW()-492,'Report 1 Detail (571 D)'!$A:$S,10,FALSE)="","",VLOOKUP(ROW()-492,'Report 1 Detail (571 D)'!$A:$S,10,FALSE))</f>
        <v/>
      </c>
      <c r="Q878" s="55" t="str">
        <f>IF(VLOOKUP(ROW()-492,'Report 1 Detail (571 D)'!$A:$S,11,FALSE)="","",VLOOKUP(ROW()-492,'Report 1 Detail (571 D)'!$A:$S,11,FALSE))</f>
        <v/>
      </c>
      <c r="R878" s="55" t="str">
        <f>IF(VLOOKUP(ROW()-492,'Report 1 Detail (571 D)'!$A:$S,12,FALSE)="","",VLOOKUP(ROW()-492,'Report 1 Detail (571 D)'!$A:$S,12,FALSE))</f>
        <v/>
      </c>
      <c r="S878" s="55" t="str">
        <f>IF(VLOOKUP(ROW()-492,'Report 1 Detail (571 D)'!$A:$S,13,FALSE)="","",VLOOKUP(ROW()-492,'Report 1 Detail (571 D)'!$A:$S,13,FALSE))</f>
        <v/>
      </c>
      <c r="T878" s="55" t="str">
        <f>IF(VLOOKUP(ROW()-492,'Report 1 Detail (571 D)'!$A:$S,14,FALSE)="","",VLOOKUP(ROW()-492,'Report 1 Detail (571 D)'!$A:$S,14,FALSE))</f>
        <v/>
      </c>
      <c r="U878" s="55" t="str">
        <f>IF(VLOOKUP(ROW()-492,'Report 1 Detail (571 D)'!$A:$S,15,FALSE)="","",VLOOKUP(ROW()-492,'Report 1 Detail (571 D)'!$A:$S,15,FALSE))</f>
        <v/>
      </c>
      <c r="V878" s="55" t="str">
        <f>IF(VLOOKUP(ROW()-492,'Report 1 Detail (571 D)'!$A:$S,16,FALSE)="","",VLOOKUP(ROW()-492,'Report 1 Detail (571 D)'!$A:$S,16,FALSE))</f>
        <v/>
      </c>
      <c r="W878" s="55" t="str">
        <f>IF(VLOOKUP(ROW()-492,'Report 1 Detail (571 D)'!$A:$S,17,FALSE)="","",VLOOKUP(ROW()-492,'Report 1 Detail (571 D)'!$A:$S,17,FALSE))</f>
        <v/>
      </c>
      <c r="X878" s="104" t="str">
        <f>IF(VLOOKUP(ROW()-492,'Report 1 Detail (571 D)'!$A:$S,18,FALSE)="","",VLOOKUP(ROW()-492,'Report 1 Detail (571 D)'!$A:$S,18,FALSE))</f>
        <v/>
      </c>
      <c r="Y878" s="55" t="str">
        <f>IF(VLOOKUP(ROW()-492,'Report 1 Detail (571 D)'!$A:$S,19,FALSE)="","",VLOOKUP(ROW()-492,'Report 1 Detail (571 D)'!$A:$S,19,FALSE))</f>
        <v/>
      </c>
      <c r="Z878" s="55" t="s">
        <v>81</v>
      </c>
    </row>
    <row r="879" spans="8:26" x14ac:dyDescent="0.25">
      <c r="H879" s="55" t="str">
        <f>IF(VLOOKUP(ROW()-492,'Report 1 Detail (571 D)'!$A:$S,2,FALSE)="","",VLOOKUP(ROW()-492,'Report 1 Detail (571 D)'!$A:$S,2,FALSE))</f>
        <v/>
      </c>
      <c r="I879" s="104" t="str">
        <f>IF(VLOOKUP(ROW()-492,'Report 1 Detail (571 D)'!$A:$S,3,FALSE)="","",VLOOKUP(ROW()-492,'Report 1 Detail (571 D)'!$A:$S,3,FALSE))</f>
        <v/>
      </c>
      <c r="J879" s="55" t="str">
        <f>IF(VLOOKUP(ROW()-492,'Report 1 Detail (571 D)'!$A:$S,4,FALSE)="","",VLOOKUP(ROW()-492,'Report 1 Detail (571 D)'!$A:$S,4,FALSE))</f>
        <v/>
      </c>
      <c r="K879" s="55" t="str">
        <f>IF(VLOOKUP(ROW()-492,'Report 1 Detail (571 D)'!$A:$S,5,FALSE)="","",VLOOKUP(ROW()-492,'Report 1 Detail (571 D)'!$A:$S,5,FALSE))</f>
        <v/>
      </c>
      <c r="L879" s="55" t="str">
        <f>IF(VLOOKUP(ROW()-492,'Report 1 Detail (571 D)'!$A:$S,6,FALSE)="","",VLOOKUP(ROW()-492,'Report 1 Detail (571 D)'!$A:$S,6,FALSE))</f>
        <v/>
      </c>
      <c r="M879" s="55" t="str">
        <f>IF(VLOOKUP(ROW()-492,'Report 1 Detail (571 D)'!$A:$S,7,FALSE)="","",VLOOKUP(ROW()-492,'Report 1 Detail (571 D)'!$A:$S,7,FALSE))</f>
        <v/>
      </c>
      <c r="N879" s="55" t="str">
        <f>IF(VLOOKUP(ROW()-492,'Report 1 Detail (571 D)'!$A:$S,8,FALSE)="","",VLOOKUP(ROW()-492,'Report 1 Detail (571 D)'!$A:$S,8,FALSE))</f>
        <v/>
      </c>
      <c r="O879" s="55" t="str">
        <f>IF(VLOOKUP(ROW()-492,'Report 1 Detail (571 D)'!$A:$S,9,FALSE)="","",VLOOKUP(ROW()-492,'Report 1 Detail (571 D)'!$A:$S,9,FALSE))</f>
        <v/>
      </c>
      <c r="P879" s="55" t="str">
        <f>IF(VLOOKUP(ROW()-492,'Report 1 Detail (571 D)'!$A:$S,10,FALSE)="","",VLOOKUP(ROW()-492,'Report 1 Detail (571 D)'!$A:$S,10,FALSE))</f>
        <v/>
      </c>
      <c r="Q879" s="55" t="str">
        <f>IF(VLOOKUP(ROW()-492,'Report 1 Detail (571 D)'!$A:$S,11,FALSE)="","",VLOOKUP(ROW()-492,'Report 1 Detail (571 D)'!$A:$S,11,FALSE))</f>
        <v/>
      </c>
      <c r="R879" s="55" t="str">
        <f>IF(VLOOKUP(ROW()-492,'Report 1 Detail (571 D)'!$A:$S,12,FALSE)="","",VLOOKUP(ROW()-492,'Report 1 Detail (571 D)'!$A:$S,12,FALSE))</f>
        <v/>
      </c>
      <c r="S879" s="55" t="str">
        <f>IF(VLOOKUP(ROW()-492,'Report 1 Detail (571 D)'!$A:$S,13,FALSE)="","",VLOOKUP(ROW()-492,'Report 1 Detail (571 D)'!$A:$S,13,FALSE))</f>
        <v/>
      </c>
      <c r="T879" s="55" t="str">
        <f>IF(VLOOKUP(ROW()-492,'Report 1 Detail (571 D)'!$A:$S,14,FALSE)="","",VLOOKUP(ROW()-492,'Report 1 Detail (571 D)'!$A:$S,14,FALSE))</f>
        <v/>
      </c>
      <c r="U879" s="55" t="str">
        <f>IF(VLOOKUP(ROW()-492,'Report 1 Detail (571 D)'!$A:$S,15,FALSE)="","",VLOOKUP(ROW()-492,'Report 1 Detail (571 D)'!$A:$S,15,FALSE))</f>
        <v/>
      </c>
      <c r="V879" s="55" t="str">
        <f>IF(VLOOKUP(ROW()-492,'Report 1 Detail (571 D)'!$A:$S,16,FALSE)="","",VLOOKUP(ROW()-492,'Report 1 Detail (571 D)'!$A:$S,16,FALSE))</f>
        <v/>
      </c>
      <c r="W879" s="55" t="str">
        <f>IF(VLOOKUP(ROW()-492,'Report 1 Detail (571 D)'!$A:$S,17,FALSE)="","",VLOOKUP(ROW()-492,'Report 1 Detail (571 D)'!$A:$S,17,FALSE))</f>
        <v/>
      </c>
      <c r="X879" s="104" t="str">
        <f>IF(VLOOKUP(ROW()-492,'Report 1 Detail (571 D)'!$A:$S,18,FALSE)="","",VLOOKUP(ROW()-492,'Report 1 Detail (571 D)'!$A:$S,18,FALSE))</f>
        <v/>
      </c>
      <c r="Y879" s="55" t="str">
        <f>IF(VLOOKUP(ROW()-492,'Report 1 Detail (571 D)'!$A:$S,19,FALSE)="","",VLOOKUP(ROW()-492,'Report 1 Detail (571 D)'!$A:$S,19,FALSE))</f>
        <v/>
      </c>
      <c r="Z879" s="55" t="s">
        <v>81</v>
      </c>
    </row>
    <row r="880" spans="8:26" x14ac:dyDescent="0.25">
      <c r="H880" s="55" t="str">
        <f>IF(VLOOKUP(ROW()-492,'Report 1 Detail (571 D)'!$A:$S,2,FALSE)="","",VLOOKUP(ROW()-492,'Report 1 Detail (571 D)'!$A:$S,2,FALSE))</f>
        <v/>
      </c>
      <c r="I880" s="104" t="str">
        <f>IF(VLOOKUP(ROW()-492,'Report 1 Detail (571 D)'!$A:$S,3,FALSE)="","",VLOOKUP(ROW()-492,'Report 1 Detail (571 D)'!$A:$S,3,FALSE))</f>
        <v/>
      </c>
      <c r="J880" s="55" t="str">
        <f>IF(VLOOKUP(ROW()-492,'Report 1 Detail (571 D)'!$A:$S,4,FALSE)="","",VLOOKUP(ROW()-492,'Report 1 Detail (571 D)'!$A:$S,4,FALSE))</f>
        <v/>
      </c>
      <c r="K880" s="55" t="str">
        <f>IF(VLOOKUP(ROW()-492,'Report 1 Detail (571 D)'!$A:$S,5,FALSE)="","",VLOOKUP(ROW()-492,'Report 1 Detail (571 D)'!$A:$S,5,FALSE))</f>
        <v/>
      </c>
      <c r="L880" s="55" t="str">
        <f>IF(VLOOKUP(ROW()-492,'Report 1 Detail (571 D)'!$A:$S,6,FALSE)="","",VLOOKUP(ROW()-492,'Report 1 Detail (571 D)'!$A:$S,6,FALSE))</f>
        <v/>
      </c>
      <c r="M880" s="55" t="str">
        <f>IF(VLOOKUP(ROW()-492,'Report 1 Detail (571 D)'!$A:$S,7,FALSE)="","",VLOOKUP(ROW()-492,'Report 1 Detail (571 D)'!$A:$S,7,FALSE))</f>
        <v/>
      </c>
      <c r="N880" s="55" t="str">
        <f>IF(VLOOKUP(ROW()-492,'Report 1 Detail (571 D)'!$A:$S,8,FALSE)="","",VLOOKUP(ROW()-492,'Report 1 Detail (571 D)'!$A:$S,8,FALSE))</f>
        <v/>
      </c>
      <c r="O880" s="55" t="str">
        <f>IF(VLOOKUP(ROW()-492,'Report 1 Detail (571 D)'!$A:$S,9,FALSE)="","",VLOOKUP(ROW()-492,'Report 1 Detail (571 D)'!$A:$S,9,FALSE))</f>
        <v/>
      </c>
      <c r="P880" s="55" t="str">
        <f>IF(VLOOKUP(ROW()-492,'Report 1 Detail (571 D)'!$A:$S,10,FALSE)="","",VLOOKUP(ROW()-492,'Report 1 Detail (571 D)'!$A:$S,10,FALSE))</f>
        <v/>
      </c>
      <c r="Q880" s="55" t="str">
        <f>IF(VLOOKUP(ROW()-492,'Report 1 Detail (571 D)'!$A:$S,11,FALSE)="","",VLOOKUP(ROW()-492,'Report 1 Detail (571 D)'!$A:$S,11,FALSE))</f>
        <v/>
      </c>
      <c r="R880" s="55" t="str">
        <f>IF(VLOOKUP(ROW()-492,'Report 1 Detail (571 D)'!$A:$S,12,FALSE)="","",VLOOKUP(ROW()-492,'Report 1 Detail (571 D)'!$A:$S,12,FALSE))</f>
        <v/>
      </c>
      <c r="S880" s="55" t="str">
        <f>IF(VLOOKUP(ROW()-492,'Report 1 Detail (571 D)'!$A:$S,13,FALSE)="","",VLOOKUP(ROW()-492,'Report 1 Detail (571 D)'!$A:$S,13,FALSE))</f>
        <v/>
      </c>
      <c r="T880" s="55" t="str">
        <f>IF(VLOOKUP(ROW()-492,'Report 1 Detail (571 D)'!$A:$S,14,FALSE)="","",VLOOKUP(ROW()-492,'Report 1 Detail (571 D)'!$A:$S,14,FALSE))</f>
        <v/>
      </c>
      <c r="U880" s="55" t="str">
        <f>IF(VLOOKUP(ROW()-492,'Report 1 Detail (571 D)'!$A:$S,15,FALSE)="","",VLOOKUP(ROW()-492,'Report 1 Detail (571 D)'!$A:$S,15,FALSE))</f>
        <v/>
      </c>
      <c r="V880" s="55" t="str">
        <f>IF(VLOOKUP(ROW()-492,'Report 1 Detail (571 D)'!$A:$S,16,FALSE)="","",VLOOKUP(ROW()-492,'Report 1 Detail (571 D)'!$A:$S,16,FALSE))</f>
        <v/>
      </c>
      <c r="W880" s="55" t="str">
        <f>IF(VLOOKUP(ROW()-492,'Report 1 Detail (571 D)'!$A:$S,17,FALSE)="","",VLOOKUP(ROW()-492,'Report 1 Detail (571 D)'!$A:$S,17,FALSE))</f>
        <v/>
      </c>
      <c r="X880" s="104" t="str">
        <f>IF(VLOOKUP(ROW()-492,'Report 1 Detail (571 D)'!$A:$S,18,FALSE)="","",VLOOKUP(ROW()-492,'Report 1 Detail (571 D)'!$A:$S,18,FALSE))</f>
        <v/>
      </c>
      <c r="Y880" s="55" t="str">
        <f>IF(VLOOKUP(ROW()-492,'Report 1 Detail (571 D)'!$A:$S,19,FALSE)="","",VLOOKUP(ROW()-492,'Report 1 Detail (571 D)'!$A:$S,19,FALSE))</f>
        <v/>
      </c>
      <c r="Z880" s="55" t="s">
        <v>81</v>
      </c>
    </row>
    <row r="881" spans="8:26" x14ac:dyDescent="0.25">
      <c r="H881" s="55" t="str">
        <f>IF(VLOOKUP(ROW()-492,'Report 1 Detail (571 D)'!$A:$S,2,FALSE)="","",VLOOKUP(ROW()-492,'Report 1 Detail (571 D)'!$A:$S,2,FALSE))</f>
        <v/>
      </c>
      <c r="I881" s="104" t="str">
        <f>IF(VLOOKUP(ROW()-492,'Report 1 Detail (571 D)'!$A:$S,3,FALSE)="","",VLOOKUP(ROW()-492,'Report 1 Detail (571 D)'!$A:$S,3,FALSE))</f>
        <v/>
      </c>
      <c r="J881" s="55" t="str">
        <f>IF(VLOOKUP(ROW()-492,'Report 1 Detail (571 D)'!$A:$S,4,FALSE)="","",VLOOKUP(ROW()-492,'Report 1 Detail (571 D)'!$A:$S,4,FALSE))</f>
        <v/>
      </c>
      <c r="K881" s="55" t="str">
        <f>IF(VLOOKUP(ROW()-492,'Report 1 Detail (571 D)'!$A:$S,5,FALSE)="","",VLOOKUP(ROW()-492,'Report 1 Detail (571 D)'!$A:$S,5,FALSE))</f>
        <v/>
      </c>
      <c r="L881" s="55" t="str">
        <f>IF(VLOOKUP(ROW()-492,'Report 1 Detail (571 D)'!$A:$S,6,FALSE)="","",VLOOKUP(ROW()-492,'Report 1 Detail (571 D)'!$A:$S,6,FALSE))</f>
        <v/>
      </c>
      <c r="M881" s="55" t="str">
        <f>IF(VLOOKUP(ROW()-492,'Report 1 Detail (571 D)'!$A:$S,7,FALSE)="","",VLOOKUP(ROW()-492,'Report 1 Detail (571 D)'!$A:$S,7,FALSE))</f>
        <v/>
      </c>
      <c r="N881" s="55" t="str">
        <f>IF(VLOOKUP(ROW()-492,'Report 1 Detail (571 D)'!$A:$S,8,FALSE)="","",VLOOKUP(ROW()-492,'Report 1 Detail (571 D)'!$A:$S,8,FALSE))</f>
        <v/>
      </c>
      <c r="O881" s="55" t="str">
        <f>IF(VLOOKUP(ROW()-492,'Report 1 Detail (571 D)'!$A:$S,9,FALSE)="","",VLOOKUP(ROW()-492,'Report 1 Detail (571 D)'!$A:$S,9,FALSE))</f>
        <v/>
      </c>
      <c r="P881" s="55" t="str">
        <f>IF(VLOOKUP(ROW()-492,'Report 1 Detail (571 D)'!$A:$S,10,FALSE)="","",VLOOKUP(ROW()-492,'Report 1 Detail (571 D)'!$A:$S,10,FALSE))</f>
        <v/>
      </c>
      <c r="Q881" s="55" t="str">
        <f>IF(VLOOKUP(ROW()-492,'Report 1 Detail (571 D)'!$A:$S,11,FALSE)="","",VLOOKUP(ROW()-492,'Report 1 Detail (571 D)'!$A:$S,11,FALSE))</f>
        <v/>
      </c>
      <c r="R881" s="55" t="str">
        <f>IF(VLOOKUP(ROW()-492,'Report 1 Detail (571 D)'!$A:$S,12,FALSE)="","",VLOOKUP(ROW()-492,'Report 1 Detail (571 D)'!$A:$S,12,FALSE))</f>
        <v/>
      </c>
      <c r="S881" s="55" t="str">
        <f>IF(VLOOKUP(ROW()-492,'Report 1 Detail (571 D)'!$A:$S,13,FALSE)="","",VLOOKUP(ROW()-492,'Report 1 Detail (571 D)'!$A:$S,13,FALSE))</f>
        <v/>
      </c>
      <c r="T881" s="55" t="str">
        <f>IF(VLOOKUP(ROW()-492,'Report 1 Detail (571 D)'!$A:$S,14,FALSE)="","",VLOOKUP(ROW()-492,'Report 1 Detail (571 D)'!$A:$S,14,FALSE))</f>
        <v/>
      </c>
      <c r="U881" s="55" t="str">
        <f>IF(VLOOKUP(ROW()-492,'Report 1 Detail (571 D)'!$A:$S,15,FALSE)="","",VLOOKUP(ROW()-492,'Report 1 Detail (571 D)'!$A:$S,15,FALSE))</f>
        <v/>
      </c>
      <c r="V881" s="55" t="str">
        <f>IF(VLOOKUP(ROW()-492,'Report 1 Detail (571 D)'!$A:$S,16,FALSE)="","",VLOOKUP(ROW()-492,'Report 1 Detail (571 D)'!$A:$S,16,FALSE))</f>
        <v/>
      </c>
      <c r="W881" s="55" t="str">
        <f>IF(VLOOKUP(ROW()-492,'Report 1 Detail (571 D)'!$A:$S,17,FALSE)="","",VLOOKUP(ROW()-492,'Report 1 Detail (571 D)'!$A:$S,17,FALSE))</f>
        <v/>
      </c>
      <c r="X881" s="104" t="str">
        <f>IF(VLOOKUP(ROW()-492,'Report 1 Detail (571 D)'!$A:$S,18,FALSE)="","",VLOOKUP(ROW()-492,'Report 1 Detail (571 D)'!$A:$S,18,FALSE))</f>
        <v/>
      </c>
      <c r="Y881" s="55" t="str">
        <f>IF(VLOOKUP(ROW()-492,'Report 1 Detail (571 D)'!$A:$S,19,FALSE)="","",VLOOKUP(ROW()-492,'Report 1 Detail (571 D)'!$A:$S,19,FALSE))</f>
        <v/>
      </c>
      <c r="Z881" s="55" t="s">
        <v>81</v>
      </c>
    </row>
    <row r="882" spans="8:26" x14ac:dyDescent="0.25">
      <c r="H882" s="55" t="str">
        <f>IF(VLOOKUP(ROW()-492,'Report 1 Detail (571 D)'!$A:$S,2,FALSE)="","",VLOOKUP(ROW()-492,'Report 1 Detail (571 D)'!$A:$S,2,FALSE))</f>
        <v/>
      </c>
      <c r="I882" s="104" t="str">
        <f>IF(VLOOKUP(ROW()-492,'Report 1 Detail (571 D)'!$A:$S,3,FALSE)="","",VLOOKUP(ROW()-492,'Report 1 Detail (571 D)'!$A:$S,3,FALSE))</f>
        <v/>
      </c>
      <c r="J882" s="55" t="str">
        <f>IF(VLOOKUP(ROW()-492,'Report 1 Detail (571 D)'!$A:$S,4,FALSE)="","",VLOOKUP(ROW()-492,'Report 1 Detail (571 D)'!$A:$S,4,FALSE))</f>
        <v/>
      </c>
      <c r="K882" s="55" t="str">
        <f>IF(VLOOKUP(ROW()-492,'Report 1 Detail (571 D)'!$A:$S,5,FALSE)="","",VLOOKUP(ROW()-492,'Report 1 Detail (571 D)'!$A:$S,5,FALSE))</f>
        <v/>
      </c>
      <c r="L882" s="55" t="str">
        <f>IF(VLOOKUP(ROW()-492,'Report 1 Detail (571 D)'!$A:$S,6,FALSE)="","",VLOOKUP(ROW()-492,'Report 1 Detail (571 D)'!$A:$S,6,FALSE))</f>
        <v/>
      </c>
      <c r="M882" s="55" t="str">
        <f>IF(VLOOKUP(ROW()-492,'Report 1 Detail (571 D)'!$A:$S,7,FALSE)="","",VLOOKUP(ROW()-492,'Report 1 Detail (571 D)'!$A:$S,7,FALSE))</f>
        <v/>
      </c>
      <c r="N882" s="55" t="str">
        <f>IF(VLOOKUP(ROW()-492,'Report 1 Detail (571 D)'!$A:$S,8,FALSE)="","",VLOOKUP(ROW()-492,'Report 1 Detail (571 D)'!$A:$S,8,FALSE))</f>
        <v/>
      </c>
      <c r="O882" s="55" t="str">
        <f>IF(VLOOKUP(ROW()-492,'Report 1 Detail (571 D)'!$A:$S,9,FALSE)="","",VLOOKUP(ROW()-492,'Report 1 Detail (571 D)'!$A:$S,9,FALSE))</f>
        <v/>
      </c>
      <c r="P882" s="55" t="str">
        <f>IF(VLOOKUP(ROW()-492,'Report 1 Detail (571 D)'!$A:$S,10,FALSE)="","",VLOOKUP(ROW()-492,'Report 1 Detail (571 D)'!$A:$S,10,FALSE))</f>
        <v/>
      </c>
      <c r="Q882" s="55" t="str">
        <f>IF(VLOOKUP(ROW()-492,'Report 1 Detail (571 D)'!$A:$S,11,FALSE)="","",VLOOKUP(ROW()-492,'Report 1 Detail (571 D)'!$A:$S,11,FALSE))</f>
        <v/>
      </c>
      <c r="R882" s="55" t="str">
        <f>IF(VLOOKUP(ROW()-492,'Report 1 Detail (571 D)'!$A:$S,12,FALSE)="","",VLOOKUP(ROW()-492,'Report 1 Detail (571 D)'!$A:$S,12,FALSE))</f>
        <v/>
      </c>
      <c r="S882" s="55" t="str">
        <f>IF(VLOOKUP(ROW()-492,'Report 1 Detail (571 D)'!$A:$S,13,FALSE)="","",VLOOKUP(ROW()-492,'Report 1 Detail (571 D)'!$A:$S,13,FALSE))</f>
        <v/>
      </c>
      <c r="T882" s="55" t="str">
        <f>IF(VLOOKUP(ROW()-492,'Report 1 Detail (571 D)'!$A:$S,14,FALSE)="","",VLOOKUP(ROW()-492,'Report 1 Detail (571 D)'!$A:$S,14,FALSE))</f>
        <v/>
      </c>
      <c r="U882" s="55" t="str">
        <f>IF(VLOOKUP(ROW()-492,'Report 1 Detail (571 D)'!$A:$S,15,FALSE)="","",VLOOKUP(ROW()-492,'Report 1 Detail (571 D)'!$A:$S,15,FALSE))</f>
        <v/>
      </c>
      <c r="V882" s="55" t="str">
        <f>IF(VLOOKUP(ROW()-492,'Report 1 Detail (571 D)'!$A:$S,16,FALSE)="","",VLOOKUP(ROW()-492,'Report 1 Detail (571 D)'!$A:$S,16,FALSE))</f>
        <v/>
      </c>
      <c r="W882" s="55" t="str">
        <f>IF(VLOOKUP(ROW()-492,'Report 1 Detail (571 D)'!$A:$S,17,FALSE)="","",VLOOKUP(ROW()-492,'Report 1 Detail (571 D)'!$A:$S,17,FALSE))</f>
        <v/>
      </c>
      <c r="X882" s="104" t="str">
        <f>IF(VLOOKUP(ROW()-492,'Report 1 Detail (571 D)'!$A:$S,18,FALSE)="","",VLOOKUP(ROW()-492,'Report 1 Detail (571 D)'!$A:$S,18,FALSE))</f>
        <v/>
      </c>
      <c r="Y882" s="55" t="str">
        <f>IF(VLOOKUP(ROW()-492,'Report 1 Detail (571 D)'!$A:$S,19,FALSE)="","",VLOOKUP(ROW()-492,'Report 1 Detail (571 D)'!$A:$S,19,FALSE))</f>
        <v/>
      </c>
      <c r="Z882" s="55" t="s">
        <v>81</v>
      </c>
    </row>
    <row r="883" spans="8:26" x14ac:dyDescent="0.25">
      <c r="H883" s="55" t="str">
        <f>IF(VLOOKUP(ROW()-492,'Report 1 Detail (571 D)'!$A:$S,2,FALSE)="","",VLOOKUP(ROW()-492,'Report 1 Detail (571 D)'!$A:$S,2,FALSE))</f>
        <v/>
      </c>
      <c r="I883" s="104" t="str">
        <f>IF(VLOOKUP(ROW()-492,'Report 1 Detail (571 D)'!$A:$S,3,FALSE)="","",VLOOKUP(ROW()-492,'Report 1 Detail (571 D)'!$A:$S,3,FALSE))</f>
        <v/>
      </c>
      <c r="J883" s="55" t="str">
        <f>IF(VLOOKUP(ROW()-492,'Report 1 Detail (571 D)'!$A:$S,4,FALSE)="","",VLOOKUP(ROW()-492,'Report 1 Detail (571 D)'!$A:$S,4,FALSE))</f>
        <v/>
      </c>
      <c r="K883" s="55" t="str">
        <f>IF(VLOOKUP(ROW()-492,'Report 1 Detail (571 D)'!$A:$S,5,FALSE)="","",VLOOKUP(ROW()-492,'Report 1 Detail (571 D)'!$A:$S,5,FALSE))</f>
        <v/>
      </c>
      <c r="L883" s="55" t="str">
        <f>IF(VLOOKUP(ROW()-492,'Report 1 Detail (571 D)'!$A:$S,6,FALSE)="","",VLOOKUP(ROW()-492,'Report 1 Detail (571 D)'!$A:$S,6,FALSE))</f>
        <v/>
      </c>
      <c r="M883" s="55" t="str">
        <f>IF(VLOOKUP(ROW()-492,'Report 1 Detail (571 D)'!$A:$S,7,FALSE)="","",VLOOKUP(ROW()-492,'Report 1 Detail (571 D)'!$A:$S,7,FALSE))</f>
        <v/>
      </c>
      <c r="N883" s="55" t="str">
        <f>IF(VLOOKUP(ROW()-492,'Report 1 Detail (571 D)'!$A:$S,8,FALSE)="","",VLOOKUP(ROW()-492,'Report 1 Detail (571 D)'!$A:$S,8,FALSE))</f>
        <v/>
      </c>
      <c r="O883" s="55" t="str">
        <f>IF(VLOOKUP(ROW()-492,'Report 1 Detail (571 D)'!$A:$S,9,FALSE)="","",VLOOKUP(ROW()-492,'Report 1 Detail (571 D)'!$A:$S,9,FALSE))</f>
        <v/>
      </c>
      <c r="P883" s="55" t="str">
        <f>IF(VLOOKUP(ROW()-492,'Report 1 Detail (571 D)'!$A:$S,10,FALSE)="","",VLOOKUP(ROW()-492,'Report 1 Detail (571 D)'!$A:$S,10,FALSE))</f>
        <v/>
      </c>
      <c r="Q883" s="55" t="str">
        <f>IF(VLOOKUP(ROW()-492,'Report 1 Detail (571 D)'!$A:$S,11,FALSE)="","",VLOOKUP(ROW()-492,'Report 1 Detail (571 D)'!$A:$S,11,FALSE))</f>
        <v/>
      </c>
      <c r="R883" s="55" t="str">
        <f>IF(VLOOKUP(ROW()-492,'Report 1 Detail (571 D)'!$A:$S,12,FALSE)="","",VLOOKUP(ROW()-492,'Report 1 Detail (571 D)'!$A:$S,12,FALSE))</f>
        <v/>
      </c>
      <c r="S883" s="55" t="str">
        <f>IF(VLOOKUP(ROW()-492,'Report 1 Detail (571 D)'!$A:$S,13,FALSE)="","",VLOOKUP(ROW()-492,'Report 1 Detail (571 D)'!$A:$S,13,FALSE))</f>
        <v/>
      </c>
      <c r="T883" s="55" t="str">
        <f>IF(VLOOKUP(ROW()-492,'Report 1 Detail (571 D)'!$A:$S,14,FALSE)="","",VLOOKUP(ROW()-492,'Report 1 Detail (571 D)'!$A:$S,14,FALSE))</f>
        <v/>
      </c>
      <c r="U883" s="55" t="str">
        <f>IF(VLOOKUP(ROW()-492,'Report 1 Detail (571 D)'!$A:$S,15,FALSE)="","",VLOOKUP(ROW()-492,'Report 1 Detail (571 D)'!$A:$S,15,FALSE))</f>
        <v/>
      </c>
      <c r="V883" s="55" t="str">
        <f>IF(VLOOKUP(ROW()-492,'Report 1 Detail (571 D)'!$A:$S,16,FALSE)="","",VLOOKUP(ROW()-492,'Report 1 Detail (571 D)'!$A:$S,16,FALSE))</f>
        <v/>
      </c>
      <c r="W883" s="55" t="str">
        <f>IF(VLOOKUP(ROW()-492,'Report 1 Detail (571 D)'!$A:$S,17,FALSE)="","",VLOOKUP(ROW()-492,'Report 1 Detail (571 D)'!$A:$S,17,FALSE))</f>
        <v/>
      </c>
      <c r="X883" s="104" t="str">
        <f>IF(VLOOKUP(ROW()-492,'Report 1 Detail (571 D)'!$A:$S,18,FALSE)="","",VLOOKUP(ROW()-492,'Report 1 Detail (571 D)'!$A:$S,18,FALSE))</f>
        <v/>
      </c>
      <c r="Y883" s="55" t="str">
        <f>IF(VLOOKUP(ROW()-492,'Report 1 Detail (571 D)'!$A:$S,19,FALSE)="","",VLOOKUP(ROW()-492,'Report 1 Detail (571 D)'!$A:$S,19,FALSE))</f>
        <v/>
      </c>
      <c r="Z883" s="55" t="s">
        <v>81</v>
      </c>
    </row>
    <row r="884" spans="8:26" x14ac:dyDescent="0.25">
      <c r="H884" s="55" t="str">
        <f>IF(VLOOKUP(ROW()-492,'Report 1 Detail (571 D)'!$A:$S,2,FALSE)="","",VLOOKUP(ROW()-492,'Report 1 Detail (571 D)'!$A:$S,2,FALSE))</f>
        <v/>
      </c>
      <c r="I884" s="104" t="str">
        <f>IF(VLOOKUP(ROW()-492,'Report 1 Detail (571 D)'!$A:$S,3,FALSE)="","",VLOOKUP(ROW()-492,'Report 1 Detail (571 D)'!$A:$S,3,FALSE))</f>
        <v/>
      </c>
      <c r="J884" s="55" t="str">
        <f>IF(VLOOKUP(ROW()-492,'Report 1 Detail (571 D)'!$A:$S,4,FALSE)="","",VLOOKUP(ROW()-492,'Report 1 Detail (571 D)'!$A:$S,4,FALSE))</f>
        <v/>
      </c>
      <c r="K884" s="55" t="str">
        <f>IF(VLOOKUP(ROW()-492,'Report 1 Detail (571 D)'!$A:$S,5,FALSE)="","",VLOOKUP(ROW()-492,'Report 1 Detail (571 D)'!$A:$S,5,FALSE))</f>
        <v/>
      </c>
      <c r="L884" s="55" t="str">
        <f>IF(VLOOKUP(ROW()-492,'Report 1 Detail (571 D)'!$A:$S,6,FALSE)="","",VLOOKUP(ROW()-492,'Report 1 Detail (571 D)'!$A:$S,6,FALSE))</f>
        <v/>
      </c>
      <c r="M884" s="55" t="str">
        <f>IF(VLOOKUP(ROW()-492,'Report 1 Detail (571 D)'!$A:$S,7,FALSE)="","",VLOOKUP(ROW()-492,'Report 1 Detail (571 D)'!$A:$S,7,FALSE))</f>
        <v/>
      </c>
      <c r="N884" s="55" t="str">
        <f>IF(VLOOKUP(ROW()-492,'Report 1 Detail (571 D)'!$A:$S,8,FALSE)="","",VLOOKUP(ROW()-492,'Report 1 Detail (571 D)'!$A:$S,8,FALSE))</f>
        <v/>
      </c>
      <c r="O884" s="55" t="str">
        <f>IF(VLOOKUP(ROW()-492,'Report 1 Detail (571 D)'!$A:$S,9,FALSE)="","",VLOOKUP(ROW()-492,'Report 1 Detail (571 D)'!$A:$S,9,FALSE))</f>
        <v/>
      </c>
      <c r="P884" s="55" t="str">
        <f>IF(VLOOKUP(ROW()-492,'Report 1 Detail (571 D)'!$A:$S,10,FALSE)="","",VLOOKUP(ROW()-492,'Report 1 Detail (571 D)'!$A:$S,10,FALSE))</f>
        <v/>
      </c>
      <c r="Q884" s="55" t="str">
        <f>IF(VLOOKUP(ROW()-492,'Report 1 Detail (571 D)'!$A:$S,11,FALSE)="","",VLOOKUP(ROW()-492,'Report 1 Detail (571 D)'!$A:$S,11,FALSE))</f>
        <v/>
      </c>
      <c r="R884" s="55" t="str">
        <f>IF(VLOOKUP(ROW()-492,'Report 1 Detail (571 D)'!$A:$S,12,FALSE)="","",VLOOKUP(ROW()-492,'Report 1 Detail (571 D)'!$A:$S,12,FALSE))</f>
        <v/>
      </c>
      <c r="S884" s="55" t="str">
        <f>IF(VLOOKUP(ROW()-492,'Report 1 Detail (571 D)'!$A:$S,13,FALSE)="","",VLOOKUP(ROW()-492,'Report 1 Detail (571 D)'!$A:$S,13,FALSE))</f>
        <v/>
      </c>
      <c r="T884" s="55" t="str">
        <f>IF(VLOOKUP(ROW()-492,'Report 1 Detail (571 D)'!$A:$S,14,FALSE)="","",VLOOKUP(ROW()-492,'Report 1 Detail (571 D)'!$A:$S,14,FALSE))</f>
        <v/>
      </c>
      <c r="U884" s="55" t="str">
        <f>IF(VLOOKUP(ROW()-492,'Report 1 Detail (571 D)'!$A:$S,15,FALSE)="","",VLOOKUP(ROW()-492,'Report 1 Detail (571 D)'!$A:$S,15,FALSE))</f>
        <v/>
      </c>
      <c r="V884" s="55" t="str">
        <f>IF(VLOOKUP(ROW()-492,'Report 1 Detail (571 D)'!$A:$S,16,FALSE)="","",VLOOKUP(ROW()-492,'Report 1 Detail (571 D)'!$A:$S,16,FALSE))</f>
        <v/>
      </c>
      <c r="W884" s="55" t="str">
        <f>IF(VLOOKUP(ROW()-492,'Report 1 Detail (571 D)'!$A:$S,17,FALSE)="","",VLOOKUP(ROW()-492,'Report 1 Detail (571 D)'!$A:$S,17,FALSE))</f>
        <v/>
      </c>
      <c r="X884" s="104" t="str">
        <f>IF(VLOOKUP(ROW()-492,'Report 1 Detail (571 D)'!$A:$S,18,FALSE)="","",VLOOKUP(ROW()-492,'Report 1 Detail (571 D)'!$A:$S,18,FALSE))</f>
        <v/>
      </c>
      <c r="Y884" s="55" t="str">
        <f>IF(VLOOKUP(ROW()-492,'Report 1 Detail (571 D)'!$A:$S,19,FALSE)="","",VLOOKUP(ROW()-492,'Report 1 Detail (571 D)'!$A:$S,19,FALSE))</f>
        <v/>
      </c>
      <c r="Z884" s="55" t="s">
        <v>81</v>
      </c>
    </row>
    <row r="885" spans="8:26" x14ac:dyDescent="0.25">
      <c r="H885" s="55" t="str">
        <f>IF(VLOOKUP(ROW()-492,'Report 1 Detail (571 D)'!$A:$S,2,FALSE)="","",VLOOKUP(ROW()-492,'Report 1 Detail (571 D)'!$A:$S,2,FALSE))</f>
        <v/>
      </c>
      <c r="I885" s="104" t="str">
        <f>IF(VLOOKUP(ROW()-492,'Report 1 Detail (571 D)'!$A:$S,3,FALSE)="","",VLOOKUP(ROW()-492,'Report 1 Detail (571 D)'!$A:$S,3,FALSE))</f>
        <v/>
      </c>
      <c r="J885" s="55" t="str">
        <f>IF(VLOOKUP(ROW()-492,'Report 1 Detail (571 D)'!$A:$S,4,FALSE)="","",VLOOKUP(ROW()-492,'Report 1 Detail (571 D)'!$A:$S,4,FALSE))</f>
        <v/>
      </c>
      <c r="K885" s="55" t="str">
        <f>IF(VLOOKUP(ROW()-492,'Report 1 Detail (571 D)'!$A:$S,5,FALSE)="","",VLOOKUP(ROW()-492,'Report 1 Detail (571 D)'!$A:$S,5,FALSE))</f>
        <v/>
      </c>
      <c r="L885" s="55" t="str">
        <f>IF(VLOOKUP(ROW()-492,'Report 1 Detail (571 D)'!$A:$S,6,FALSE)="","",VLOOKUP(ROW()-492,'Report 1 Detail (571 D)'!$A:$S,6,FALSE))</f>
        <v/>
      </c>
      <c r="M885" s="55" t="str">
        <f>IF(VLOOKUP(ROW()-492,'Report 1 Detail (571 D)'!$A:$S,7,FALSE)="","",VLOOKUP(ROW()-492,'Report 1 Detail (571 D)'!$A:$S,7,FALSE))</f>
        <v/>
      </c>
      <c r="N885" s="55" t="str">
        <f>IF(VLOOKUP(ROW()-492,'Report 1 Detail (571 D)'!$A:$S,8,FALSE)="","",VLOOKUP(ROW()-492,'Report 1 Detail (571 D)'!$A:$S,8,FALSE))</f>
        <v/>
      </c>
      <c r="O885" s="55" t="str">
        <f>IF(VLOOKUP(ROW()-492,'Report 1 Detail (571 D)'!$A:$S,9,FALSE)="","",VLOOKUP(ROW()-492,'Report 1 Detail (571 D)'!$A:$S,9,FALSE))</f>
        <v/>
      </c>
      <c r="P885" s="55" t="str">
        <f>IF(VLOOKUP(ROW()-492,'Report 1 Detail (571 D)'!$A:$S,10,FALSE)="","",VLOOKUP(ROW()-492,'Report 1 Detail (571 D)'!$A:$S,10,FALSE))</f>
        <v/>
      </c>
      <c r="Q885" s="55" t="str">
        <f>IF(VLOOKUP(ROW()-492,'Report 1 Detail (571 D)'!$A:$S,11,FALSE)="","",VLOOKUP(ROW()-492,'Report 1 Detail (571 D)'!$A:$S,11,FALSE))</f>
        <v/>
      </c>
      <c r="R885" s="55" t="str">
        <f>IF(VLOOKUP(ROW()-492,'Report 1 Detail (571 D)'!$A:$S,12,FALSE)="","",VLOOKUP(ROW()-492,'Report 1 Detail (571 D)'!$A:$S,12,FALSE))</f>
        <v/>
      </c>
      <c r="S885" s="55" t="str">
        <f>IF(VLOOKUP(ROW()-492,'Report 1 Detail (571 D)'!$A:$S,13,FALSE)="","",VLOOKUP(ROW()-492,'Report 1 Detail (571 D)'!$A:$S,13,FALSE))</f>
        <v/>
      </c>
      <c r="T885" s="55" t="str">
        <f>IF(VLOOKUP(ROW()-492,'Report 1 Detail (571 D)'!$A:$S,14,FALSE)="","",VLOOKUP(ROW()-492,'Report 1 Detail (571 D)'!$A:$S,14,FALSE))</f>
        <v/>
      </c>
      <c r="U885" s="55" t="str">
        <f>IF(VLOOKUP(ROW()-492,'Report 1 Detail (571 D)'!$A:$S,15,FALSE)="","",VLOOKUP(ROW()-492,'Report 1 Detail (571 D)'!$A:$S,15,FALSE))</f>
        <v/>
      </c>
      <c r="V885" s="55" t="str">
        <f>IF(VLOOKUP(ROW()-492,'Report 1 Detail (571 D)'!$A:$S,16,FALSE)="","",VLOOKUP(ROW()-492,'Report 1 Detail (571 D)'!$A:$S,16,FALSE))</f>
        <v/>
      </c>
      <c r="W885" s="55" t="str">
        <f>IF(VLOOKUP(ROW()-492,'Report 1 Detail (571 D)'!$A:$S,17,FALSE)="","",VLOOKUP(ROW()-492,'Report 1 Detail (571 D)'!$A:$S,17,FALSE))</f>
        <v/>
      </c>
      <c r="X885" s="104" t="str">
        <f>IF(VLOOKUP(ROW()-492,'Report 1 Detail (571 D)'!$A:$S,18,FALSE)="","",VLOOKUP(ROW()-492,'Report 1 Detail (571 D)'!$A:$S,18,FALSE))</f>
        <v/>
      </c>
      <c r="Y885" s="55" t="str">
        <f>IF(VLOOKUP(ROW()-492,'Report 1 Detail (571 D)'!$A:$S,19,FALSE)="","",VLOOKUP(ROW()-492,'Report 1 Detail (571 D)'!$A:$S,19,FALSE))</f>
        <v/>
      </c>
      <c r="Z885" s="55" t="s">
        <v>81</v>
      </c>
    </row>
    <row r="886" spans="8:26" x14ac:dyDescent="0.25">
      <c r="H886" s="55" t="str">
        <f>IF(VLOOKUP(ROW()-492,'Report 1 Detail (571 D)'!$A:$S,2,FALSE)="","",VLOOKUP(ROW()-492,'Report 1 Detail (571 D)'!$A:$S,2,FALSE))</f>
        <v/>
      </c>
      <c r="I886" s="104" t="str">
        <f>IF(VLOOKUP(ROW()-492,'Report 1 Detail (571 D)'!$A:$S,3,FALSE)="","",VLOOKUP(ROW()-492,'Report 1 Detail (571 D)'!$A:$S,3,FALSE))</f>
        <v/>
      </c>
      <c r="J886" s="55" t="str">
        <f>IF(VLOOKUP(ROW()-492,'Report 1 Detail (571 D)'!$A:$S,4,FALSE)="","",VLOOKUP(ROW()-492,'Report 1 Detail (571 D)'!$A:$S,4,FALSE))</f>
        <v/>
      </c>
      <c r="K886" s="55" t="str">
        <f>IF(VLOOKUP(ROW()-492,'Report 1 Detail (571 D)'!$A:$S,5,FALSE)="","",VLOOKUP(ROW()-492,'Report 1 Detail (571 D)'!$A:$S,5,FALSE))</f>
        <v/>
      </c>
      <c r="L886" s="55" t="str">
        <f>IF(VLOOKUP(ROW()-492,'Report 1 Detail (571 D)'!$A:$S,6,FALSE)="","",VLOOKUP(ROW()-492,'Report 1 Detail (571 D)'!$A:$S,6,FALSE))</f>
        <v/>
      </c>
      <c r="M886" s="55" t="str">
        <f>IF(VLOOKUP(ROW()-492,'Report 1 Detail (571 D)'!$A:$S,7,FALSE)="","",VLOOKUP(ROW()-492,'Report 1 Detail (571 D)'!$A:$S,7,FALSE))</f>
        <v/>
      </c>
      <c r="N886" s="55" t="str">
        <f>IF(VLOOKUP(ROW()-492,'Report 1 Detail (571 D)'!$A:$S,8,FALSE)="","",VLOOKUP(ROW()-492,'Report 1 Detail (571 D)'!$A:$S,8,FALSE))</f>
        <v/>
      </c>
      <c r="O886" s="55" t="str">
        <f>IF(VLOOKUP(ROW()-492,'Report 1 Detail (571 D)'!$A:$S,9,FALSE)="","",VLOOKUP(ROW()-492,'Report 1 Detail (571 D)'!$A:$S,9,FALSE))</f>
        <v/>
      </c>
      <c r="P886" s="55" t="str">
        <f>IF(VLOOKUP(ROW()-492,'Report 1 Detail (571 D)'!$A:$S,10,FALSE)="","",VLOOKUP(ROW()-492,'Report 1 Detail (571 D)'!$A:$S,10,FALSE))</f>
        <v/>
      </c>
      <c r="Q886" s="55" t="str">
        <f>IF(VLOOKUP(ROW()-492,'Report 1 Detail (571 D)'!$A:$S,11,FALSE)="","",VLOOKUP(ROW()-492,'Report 1 Detail (571 D)'!$A:$S,11,FALSE))</f>
        <v/>
      </c>
      <c r="R886" s="55" t="str">
        <f>IF(VLOOKUP(ROW()-492,'Report 1 Detail (571 D)'!$A:$S,12,FALSE)="","",VLOOKUP(ROW()-492,'Report 1 Detail (571 D)'!$A:$S,12,FALSE))</f>
        <v/>
      </c>
      <c r="S886" s="55" t="str">
        <f>IF(VLOOKUP(ROW()-492,'Report 1 Detail (571 D)'!$A:$S,13,FALSE)="","",VLOOKUP(ROW()-492,'Report 1 Detail (571 D)'!$A:$S,13,FALSE))</f>
        <v/>
      </c>
      <c r="T886" s="55" t="str">
        <f>IF(VLOOKUP(ROW()-492,'Report 1 Detail (571 D)'!$A:$S,14,FALSE)="","",VLOOKUP(ROW()-492,'Report 1 Detail (571 D)'!$A:$S,14,FALSE))</f>
        <v/>
      </c>
      <c r="U886" s="55" t="str">
        <f>IF(VLOOKUP(ROW()-492,'Report 1 Detail (571 D)'!$A:$S,15,FALSE)="","",VLOOKUP(ROW()-492,'Report 1 Detail (571 D)'!$A:$S,15,FALSE))</f>
        <v/>
      </c>
      <c r="V886" s="55" t="str">
        <f>IF(VLOOKUP(ROW()-492,'Report 1 Detail (571 D)'!$A:$S,16,FALSE)="","",VLOOKUP(ROW()-492,'Report 1 Detail (571 D)'!$A:$S,16,FALSE))</f>
        <v/>
      </c>
      <c r="W886" s="55" t="str">
        <f>IF(VLOOKUP(ROW()-492,'Report 1 Detail (571 D)'!$A:$S,17,FALSE)="","",VLOOKUP(ROW()-492,'Report 1 Detail (571 D)'!$A:$S,17,FALSE))</f>
        <v/>
      </c>
      <c r="X886" s="104" t="str">
        <f>IF(VLOOKUP(ROW()-492,'Report 1 Detail (571 D)'!$A:$S,18,FALSE)="","",VLOOKUP(ROW()-492,'Report 1 Detail (571 D)'!$A:$S,18,FALSE))</f>
        <v/>
      </c>
      <c r="Y886" s="55" t="str">
        <f>IF(VLOOKUP(ROW()-492,'Report 1 Detail (571 D)'!$A:$S,19,FALSE)="","",VLOOKUP(ROW()-492,'Report 1 Detail (571 D)'!$A:$S,19,FALSE))</f>
        <v/>
      </c>
      <c r="Z886" s="55" t="s">
        <v>81</v>
      </c>
    </row>
    <row r="887" spans="8:26" x14ac:dyDescent="0.25">
      <c r="H887" s="55" t="str">
        <f>IF(VLOOKUP(ROW()-492,'Report 1 Detail (571 D)'!$A:$S,2,FALSE)="","",VLOOKUP(ROW()-492,'Report 1 Detail (571 D)'!$A:$S,2,FALSE))</f>
        <v/>
      </c>
      <c r="I887" s="104" t="str">
        <f>IF(VLOOKUP(ROW()-492,'Report 1 Detail (571 D)'!$A:$S,3,FALSE)="","",VLOOKUP(ROW()-492,'Report 1 Detail (571 D)'!$A:$S,3,FALSE))</f>
        <v/>
      </c>
      <c r="J887" s="55" t="str">
        <f>IF(VLOOKUP(ROW()-492,'Report 1 Detail (571 D)'!$A:$S,4,FALSE)="","",VLOOKUP(ROW()-492,'Report 1 Detail (571 D)'!$A:$S,4,FALSE))</f>
        <v/>
      </c>
      <c r="K887" s="55" t="str">
        <f>IF(VLOOKUP(ROW()-492,'Report 1 Detail (571 D)'!$A:$S,5,FALSE)="","",VLOOKUP(ROW()-492,'Report 1 Detail (571 D)'!$A:$S,5,FALSE))</f>
        <v/>
      </c>
      <c r="L887" s="55" t="str">
        <f>IF(VLOOKUP(ROW()-492,'Report 1 Detail (571 D)'!$A:$S,6,FALSE)="","",VLOOKUP(ROW()-492,'Report 1 Detail (571 D)'!$A:$S,6,FALSE))</f>
        <v/>
      </c>
      <c r="M887" s="55" t="str">
        <f>IF(VLOOKUP(ROW()-492,'Report 1 Detail (571 D)'!$A:$S,7,FALSE)="","",VLOOKUP(ROW()-492,'Report 1 Detail (571 D)'!$A:$S,7,FALSE))</f>
        <v/>
      </c>
      <c r="N887" s="55" t="str">
        <f>IF(VLOOKUP(ROW()-492,'Report 1 Detail (571 D)'!$A:$S,8,FALSE)="","",VLOOKUP(ROW()-492,'Report 1 Detail (571 D)'!$A:$S,8,FALSE))</f>
        <v/>
      </c>
      <c r="O887" s="55" t="str">
        <f>IF(VLOOKUP(ROW()-492,'Report 1 Detail (571 D)'!$A:$S,9,FALSE)="","",VLOOKUP(ROW()-492,'Report 1 Detail (571 D)'!$A:$S,9,FALSE))</f>
        <v/>
      </c>
      <c r="P887" s="55" t="str">
        <f>IF(VLOOKUP(ROW()-492,'Report 1 Detail (571 D)'!$A:$S,10,FALSE)="","",VLOOKUP(ROW()-492,'Report 1 Detail (571 D)'!$A:$S,10,FALSE))</f>
        <v/>
      </c>
      <c r="Q887" s="55" t="str">
        <f>IF(VLOOKUP(ROW()-492,'Report 1 Detail (571 D)'!$A:$S,11,FALSE)="","",VLOOKUP(ROW()-492,'Report 1 Detail (571 D)'!$A:$S,11,FALSE))</f>
        <v/>
      </c>
      <c r="R887" s="55" t="str">
        <f>IF(VLOOKUP(ROW()-492,'Report 1 Detail (571 D)'!$A:$S,12,FALSE)="","",VLOOKUP(ROW()-492,'Report 1 Detail (571 D)'!$A:$S,12,FALSE))</f>
        <v/>
      </c>
      <c r="S887" s="55" t="str">
        <f>IF(VLOOKUP(ROW()-492,'Report 1 Detail (571 D)'!$A:$S,13,FALSE)="","",VLOOKUP(ROW()-492,'Report 1 Detail (571 D)'!$A:$S,13,FALSE))</f>
        <v/>
      </c>
      <c r="T887" s="55" t="str">
        <f>IF(VLOOKUP(ROW()-492,'Report 1 Detail (571 D)'!$A:$S,14,FALSE)="","",VLOOKUP(ROW()-492,'Report 1 Detail (571 D)'!$A:$S,14,FALSE))</f>
        <v/>
      </c>
      <c r="U887" s="55" t="str">
        <f>IF(VLOOKUP(ROW()-492,'Report 1 Detail (571 D)'!$A:$S,15,FALSE)="","",VLOOKUP(ROW()-492,'Report 1 Detail (571 D)'!$A:$S,15,FALSE))</f>
        <v/>
      </c>
      <c r="V887" s="55" t="str">
        <f>IF(VLOOKUP(ROW()-492,'Report 1 Detail (571 D)'!$A:$S,16,FALSE)="","",VLOOKUP(ROW()-492,'Report 1 Detail (571 D)'!$A:$S,16,FALSE))</f>
        <v/>
      </c>
      <c r="W887" s="55" t="str">
        <f>IF(VLOOKUP(ROW()-492,'Report 1 Detail (571 D)'!$A:$S,17,FALSE)="","",VLOOKUP(ROW()-492,'Report 1 Detail (571 D)'!$A:$S,17,FALSE))</f>
        <v/>
      </c>
      <c r="X887" s="104" t="str">
        <f>IF(VLOOKUP(ROW()-492,'Report 1 Detail (571 D)'!$A:$S,18,FALSE)="","",VLOOKUP(ROW()-492,'Report 1 Detail (571 D)'!$A:$S,18,FALSE))</f>
        <v/>
      </c>
      <c r="Y887" s="55" t="str">
        <f>IF(VLOOKUP(ROW()-492,'Report 1 Detail (571 D)'!$A:$S,19,FALSE)="","",VLOOKUP(ROW()-492,'Report 1 Detail (571 D)'!$A:$S,19,FALSE))</f>
        <v/>
      </c>
      <c r="Z887" s="55" t="s">
        <v>81</v>
      </c>
    </row>
    <row r="888" spans="8:26" x14ac:dyDescent="0.25">
      <c r="H888" s="55" t="str">
        <f>IF(VLOOKUP(ROW()-492,'Report 1 Detail (571 D)'!$A:$S,2,FALSE)="","",VLOOKUP(ROW()-492,'Report 1 Detail (571 D)'!$A:$S,2,FALSE))</f>
        <v/>
      </c>
      <c r="I888" s="104" t="str">
        <f>IF(VLOOKUP(ROW()-492,'Report 1 Detail (571 D)'!$A:$S,3,FALSE)="","",VLOOKUP(ROW()-492,'Report 1 Detail (571 D)'!$A:$S,3,FALSE))</f>
        <v/>
      </c>
      <c r="J888" s="55" t="str">
        <f>IF(VLOOKUP(ROW()-492,'Report 1 Detail (571 D)'!$A:$S,4,FALSE)="","",VLOOKUP(ROW()-492,'Report 1 Detail (571 D)'!$A:$S,4,FALSE))</f>
        <v/>
      </c>
      <c r="K888" s="55" t="str">
        <f>IF(VLOOKUP(ROW()-492,'Report 1 Detail (571 D)'!$A:$S,5,FALSE)="","",VLOOKUP(ROW()-492,'Report 1 Detail (571 D)'!$A:$S,5,FALSE))</f>
        <v/>
      </c>
      <c r="L888" s="55" t="str">
        <f>IF(VLOOKUP(ROW()-492,'Report 1 Detail (571 D)'!$A:$S,6,FALSE)="","",VLOOKUP(ROW()-492,'Report 1 Detail (571 D)'!$A:$S,6,FALSE))</f>
        <v/>
      </c>
      <c r="M888" s="55" t="str">
        <f>IF(VLOOKUP(ROW()-492,'Report 1 Detail (571 D)'!$A:$S,7,FALSE)="","",VLOOKUP(ROW()-492,'Report 1 Detail (571 D)'!$A:$S,7,FALSE))</f>
        <v/>
      </c>
      <c r="N888" s="55" t="str">
        <f>IF(VLOOKUP(ROW()-492,'Report 1 Detail (571 D)'!$A:$S,8,FALSE)="","",VLOOKUP(ROW()-492,'Report 1 Detail (571 D)'!$A:$S,8,FALSE))</f>
        <v/>
      </c>
      <c r="O888" s="55" t="str">
        <f>IF(VLOOKUP(ROW()-492,'Report 1 Detail (571 D)'!$A:$S,9,FALSE)="","",VLOOKUP(ROW()-492,'Report 1 Detail (571 D)'!$A:$S,9,FALSE))</f>
        <v/>
      </c>
      <c r="P888" s="55" t="str">
        <f>IF(VLOOKUP(ROW()-492,'Report 1 Detail (571 D)'!$A:$S,10,FALSE)="","",VLOOKUP(ROW()-492,'Report 1 Detail (571 D)'!$A:$S,10,FALSE))</f>
        <v/>
      </c>
      <c r="Q888" s="55" t="str">
        <f>IF(VLOOKUP(ROW()-492,'Report 1 Detail (571 D)'!$A:$S,11,FALSE)="","",VLOOKUP(ROW()-492,'Report 1 Detail (571 D)'!$A:$S,11,FALSE))</f>
        <v/>
      </c>
      <c r="R888" s="55" t="str">
        <f>IF(VLOOKUP(ROW()-492,'Report 1 Detail (571 D)'!$A:$S,12,FALSE)="","",VLOOKUP(ROW()-492,'Report 1 Detail (571 D)'!$A:$S,12,FALSE))</f>
        <v/>
      </c>
      <c r="S888" s="55" t="str">
        <f>IF(VLOOKUP(ROW()-492,'Report 1 Detail (571 D)'!$A:$S,13,FALSE)="","",VLOOKUP(ROW()-492,'Report 1 Detail (571 D)'!$A:$S,13,FALSE))</f>
        <v/>
      </c>
      <c r="T888" s="55" t="str">
        <f>IF(VLOOKUP(ROW()-492,'Report 1 Detail (571 D)'!$A:$S,14,FALSE)="","",VLOOKUP(ROW()-492,'Report 1 Detail (571 D)'!$A:$S,14,FALSE))</f>
        <v/>
      </c>
      <c r="U888" s="55" t="str">
        <f>IF(VLOOKUP(ROW()-492,'Report 1 Detail (571 D)'!$A:$S,15,FALSE)="","",VLOOKUP(ROW()-492,'Report 1 Detail (571 D)'!$A:$S,15,FALSE))</f>
        <v/>
      </c>
      <c r="V888" s="55" t="str">
        <f>IF(VLOOKUP(ROW()-492,'Report 1 Detail (571 D)'!$A:$S,16,FALSE)="","",VLOOKUP(ROW()-492,'Report 1 Detail (571 D)'!$A:$S,16,FALSE))</f>
        <v/>
      </c>
      <c r="W888" s="55" t="str">
        <f>IF(VLOOKUP(ROW()-492,'Report 1 Detail (571 D)'!$A:$S,17,FALSE)="","",VLOOKUP(ROW()-492,'Report 1 Detail (571 D)'!$A:$S,17,FALSE))</f>
        <v/>
      </c>
      <c r="X888" s="104" t="str">
        <f>IF(VLOOKUP(ROW()-492,'Report 1 Detail (571 D)'!$A:$S,18,FALSE)="","",VLOOKUP(ROW()-492,'Report 1 Detail (571 D)'!$A:$S,18,FALSE))</f>
        <v/>
      </c>
      <c r="Y888" s="55" t="str">
        <f>IF(VLOOKUP(ROW()-492,'Report 1 Detail (571 D)'!$A:$S,19,FALSE)="","",VLOOKUP(ROW()-492,'Report 1 Detail (571 D)'!$A:$S,19,FALSE))</f>
        <v/>
      </c>
      <c r="Z888" s="55" t="s">
        <v>81</v>
      </c>
    </row>
    <row r="889" spans="8:26" x14ac:dyDescent="0.25">
      <c r="H889" s="55" t="str">
        <f>IF(VLOOKUP(ROW()-492,'Report 1 Detail (571 D)'!$A:$S,2,FALSE)="","",VLOOKUP(ROW()-492,'Report 1 Detail (571 D)'!$A:$S,2,FALSE))</f>
        <v/>
      </c>
      <c r="I889" s="104" t="str">
        <f>IF(VLOOKUP(ROW()-492,'Report 1 Detail (571 D)'!$A:$S,3,FALSE)="","",VLOOKUP(ROW()-492,'Report 1 Detail (571 D)'!$A:$S,3,FALSE))</f>
        <v/>
      </c>
      <c r="J889" s="55" t="str">
        <f>IF(VLOOKUP(ROW()-492,'Report 1 Detail (571 D)'!$A:$S,4,FALSE)="","",VLOOKUP(ROW()-492,'Report 1 Detail (571 D)'!$A:$S,4,FALSE))</f>
        <v/>
      </c>
      <c r="K889" s="55" t="str">
        <f>IF(VLOOKUP(ROW()-492,'Report 1 Detail (571 D)'!$A:$S,5,FALSE)="","",VLOOKUP(ROW()-492,'Report 1 Detail (571 D)'!$A:$S,5,FALSE))</f>
        <v/>
      </c>
      <c r="L889" s="55" t="str">
        <f>IF(VLOOKUP(ROW()-492,'Report 1 Detail (571 D)'!$A:$S,6,FALSE)="","",VLOOKUP(ROW()-492,'Report 1 Detail (571 D)'!$A:$S,6,FALSE))</f>
        <v/>
      </c>
      <c r="M889" s="55" t="str">
        <f>IF(VLOOKUP(ROW()-492,'Report 1 Detail (571 D)'!$A:$S,7,FALSE)="","",VLOOKUP(ROW()-492,'Report 1 Detail (571 D)'!$A:$S,7,FALSE))</f>
        <v/>
      </c>
      <c r="N889" s="55" t="str">
        <f>IF(VLOOKUP(ROW()-492,'Report 1 Detail (571 D)'!$A:$S,8,FALSE)="","",VLOOKUP(ROW()-492,'Report 1 Detail (571 D)'!$A:$S,8,FALSE))</f>
        <v/>
      </c>
      <c r="O889" s="55" t="str">
        <f>IF(VLOOKUP(ROW()-492,'Report 1 Detail (571 D)'!$A:$S,9,FALSE)="","",VLOOKUP(ROW()-492,'Report 1 Detail (571 D)'!$A:$S,9,FALSE))</f>
        <v/>
      </c>
      <c r="P889" s="55" t="str">
        <f>IF(VLOOKUP(ROW()-492,'Report 1 Detail (571 D)'!$A:$S,10,FALSE)="","",VLOOKUP(ROW()-492,'Report 1 Detail (571 D)'!$A:$S,10,FALSE))</f>
        <v/>
      </c>
      <c r="Q889" s="55" t="str">
        <f>IF(VLOOKUP(ROW()-492,'Report 1 Detail (571 D)'!$A:$S,11,FALSE)="","",VLOOKUP(ROW()-492,'Report 1 Detail (571 D)'!$A:$S,11,FALSE))</f>
        <v/>
      </c>
      <c r="R889" s="55" t="str">
        <f>IF(VLOOKUP(ROW()-492,'Report 1 Detail (571 D)'!$A:$S,12,FALSE)="","",VLOOKUP(ROW()-492,'Report 1 Detail (571 D)'!$A:$S,12,FALSE))</f>
        <v/>
      </c>
      <c r="S889" s="55" t="str">
        <f>IF(VLOOKUP(ROW()-492,'Report 1 Detail (571 D)'!$A:$S,13,FALSE)="","",VLOOKUP(ROW()-492,'Report 1 Detail (571 D)'!$A:$S,13,FALSE))</f>
        <v/>
      </c>
      <c r="T889" s="55" t="str">
        <f>IF(VLOOKUP(ROW()-492,'Report 1 Detail (571 D)'!$A:$S,14,FALSE)="","",VLOOKUP(ROW()-492,'Report 1 Detail (571 D)'!$A:$S,14,FALSE))</f>
        <v/>
      </c>
      <c r="U889" s="55" t="str">
        <f>IF(VLOOKUP(ROW()-492,'Report 1 Detail (571 D)'!$A:$S,15,FALSE)="","",VLOOKUP(ROW()-492,'Report 1 Detail (571 D)'!$A:$S,15,FALSE))</f>
        <v/>
      </c>
      <c r="V889" s="55" t="str">
        <f>IF(VLOOKUP(ROW()-492,'Report 1 Detail (571 D)'!$A:$S,16,FALSE)="","",VLOOKUP(ROW()-492,'Report 1 Detail (571 D)'!$A:$S,16,FALSE))</f>
        <v/>
      </c>
      <c r="W889" s="55" t="str">
        <f>IF(VLOOKUP(ROW()-492,'Report 1 Detail (571 D)'!$A:$S,17,FALSE)="","",VLOOKUP(ROW()-492,'Report 1 Detail (571 D)'!$A:$S,17,FALSE))</f>
        <v/>
      </c>
      <c r="X889" s="104" t="str">
        <f>IF(VLOOKUP(ROW()-492,'Report 1 Detail (571 D)'!$A:$S,18,FALSE)="","",VLOOKUP(ROW()-492,'Report 1 Detail (571 D)'!$A:$S,18,FALSE))</f>
        <v/>
      </c>
      <c r="Y889" s="55" t="str">
        <f>IF(VLOOKUP(ROW()-492,'Report 1 Detail (571 D)'!$A:$S,19,FALSE)="","",VLOOKUP(ROW()-492,'Report 1 Detail (571 D)'!$A:$S,19,FALSE))</f>
        <v/>
      </c>
      <c r="Z889" s="55" t="s">
        <v>81</v>
      </c>
    </row>
    <row r="890" spans="8:26" x14ac:dyDescent="0.25">
      <c r="H890" s="55" t="str">
        <f>IF(VLOOKUP(ROW()-492,'Report 1 Detail (571 D)'!$A:$S,2,FALSE)="","",VLOOKUP(ROW()-492,'Report 1 Detail (571 D)'!$A:$S,2,FALSE))</f>
        <v/>
      </c>
      <c r="I890" s="104" t="str">
        <f>IF(VLOOKUP(ROW()-492,'Report 1 Detail (571 D)'!$A:$S,3,FALSE)="","",VLOOKUP(ROW()-492,'Report 1 Detail (571 D)'!$A:$S,3,FALSE))</f>
        <v/>
      </c>
      <c r="J890" s="55" t="str">
        <f>IF(VLOOKUP(ROW()-492,'Report 1 Detail (571 D)'!$A:$S,4,FALSE)="","",VLOOKUP(ROW()-492,'Report 1 Detail (571 D)'!$A:$S,4,FALSE))</f>
        <v/>
      </c>
      <c r="K890" s="55" t="str">
        <f>IF(VLOOKUP(ROW()-492,'Report 1 Detail (571 D)'!$A:$S,5,FALSE)="","",VLOOKUP(ROW()-492,'Report 1 Detail (571 D)'!$A:$S,5,FALSE))</f>
        <v/>
      </c>
      <c r="L890" s="55" t="str">
        <f>IF(VLOOKUP(ROW()-492,'Report 1 Detail (571 D)'!$A:$S,6,FALSE)="","",VLOOKUP(ROW()-492,'Report 1 Detail (571 D)'!$A:$S,6,FALSE))</f>
        <v/>
      </c>
      <c r="M890" s="55" t="str">
        <f>IF(VLOOKUP(ROW()-492,'Report 1 Detail (571 D)'!$A:$S,7,FALSE)="","",VLOOKUP(ROW()-492,'Report 1 Detail (571 D)'!$A:$S,7,FALSE))</f>
        <v/>
      </c>
      <c r="N890" s="55" t="str">
        <f>IF(VLOOKUP(ROW()-492,'Report 1 Detail (571 D)'!$A:$S,8,FALSE)="","",VLOOKUP(ROW()-492,'Report 1 Detail (571 D)'!$A:$S,8,FALSE))</f>
        <v/>
      </c>
      <c r="O890" s="55" t="str">
        <f>IF(VLOOKUP(ROW()-492,'Report 1 Detail (571 D)'!$A:$S,9,FALSE)="","",VLOOKUP(ROW()-492,'Report 1 Detail (571 D)'!$A:$S,9,FALSE))</f>
        <v/>
      </c>
      <c r="P890" s="55" t="str">
        <f>IF(VLOOKUP(ROW()-492,'Report 1 Detail (571 D)'!$A:$S,10,FALSE)="","",VLOOKUP(ROW()-492,'Report 1 Detail (571 D)'!$A:$S,10,FALSE))</f>
        <v/>
      </c>
      <c r="Q890" s="55" t="str">
        <f>IF(VLOOKUP(ROW()-492,'Report 1 Detail (571 D)'!$A:$S,11,FALSE)="","",VLOOKUP(ROW()-492,'Report 1 Detail (571 D)'!$A:$S,11,FALSE))</f>
        <v/>
      </c>
      <c r="R890" s="55" t="str">
        <f>IF(VLOOKUP(ROW()-492,'Report 1 Detail (571 D)'!$A:$S,12,FALSE)="","",VLOOKUP(ROW()-492,'Report 1 Detail (571 D)'!$A:$S,12,FALSE))</f>
        <v/>
      </c>
      <c r="S890" s="55" t="str">
        <f>IF(VLOOKUP(ROW()-492,'Report 1 Detail (571 D)'!$A:$S,13,FALSE)="","",VLOOKUP(ROW()-492,'Report 1 Detail (571 D)'!$A:$S,13,FALSE))</f>
        <v/>
      </c>
      <c r="T890" s="55" t="str">
        <f>IF(VLOOKUP(ROW()-492,'Report 1 Detail (571 D)'!$A:$S,14,FALSE)="","",VLOOKUP(ROW()-492,'Report 1 Detail (571 D)'!$A:$S,14,FALSE))</f>
        <v/>
      </c>
      <c r="U890" s="55" t="str">
        <f>IF(VLOOKUP(ROW()-492,'Report 1 Detail (571 D)'!$A:$S,15,FALSE)="","",VLOOKUP(ROW()-492,'Report 1 Detail (571 D)'!$A:$S,15,FALSE))</f>
        <v/>
      </c>
      <c r="V890" s="55" t="str">
        <f>IF(VLOOKUP(ROW()-492,'Report 1 Detail (571 D)'!$A:$S,16,FALSE)="","",VLOOKUP(ROW()-492,'Report 1 Detail (571 D)'!$A:$S,16,FALSE))</f>
        <v/>
      </c>
      <c r="W890" s="55" t="str">
        <f>IF(VLOOKUP(ROW()-492,'Report 1 Detail (571 D)'!$A:$S,17,FALSE)="","",VLOOKUP(ROW()-492,'Report 1 Detail (571 D)'!$A:$S,17,FALSE))</f>
        <v/>
      </c>
      <c r="X890" s="104" t="str">
        <f>IF(VLOOKUP(ROW()-492,'Report 1 Detail (571 D)'!$A:$S,18,FALSE)="","",VLOOKUP(ROW()-492,'Report 1 Detail (571 D)'!$A:$S,18,FALSE))</f>
        <v/>
      </c>
      <c r="Y890" s="55" t="str">
        <f>IF(VLOOKUP(ROW()-492,'Report 1 Detail (571 D)'!$A:$S,19,FALSE)="","",VLOOKUP(ROW()-492,'Report 1 Detail (571 D)'!$A:$S,19,FALSE))</f>
        <v/>
      </c>
      <c r="Z890" s="55" t="s">
        <v>81</v>
      </c>
    </row>
    <row r="891" spans="8:26" x14ac:dyDescent="0.25">
      <c r="H891" s="55" t="str">
        <f>IF(VLOOKUP(ROW()-492,'Report 1 Detail (571 D)'!$A:$S,2,FALSE)="","",VLOOKUP(ROW()-492,'Report 1 Detail (571 D)'!$A:$S,2,FALSE))</f>
        <v/>
      </c>
      <c r="I891" s="104" t="str">
        <f>IF(VLOOKUP(ROW()-492,'Report 1 Detail (571 D)'!$A:$S,3,FALSE)="","",VLOOKUP(ROW()-492,'Report 1 Detail (571 D)'!$A:$S,3,FALSE))</f>
        <v/>
      </c>
      <c r="J891" s="55" t="str">
        <f>IF(VLOOKUP(ROW()-492,'Report 1 Detail (571 D)'!$A:$S,4,FALSE)="","",VLOOKUP(ROW()-492,'Report 1 Detail (571 D)'!$A:$S,4,FALSE))</f>
        <v/>
      </c>
      <c r="K891" s="55" t="str">
        <f>IF(VLOOKUP(ROW()-492,'Report 1 Detail (571 D)'!$A:$S,5,FALSE)="","",VLOOKUP(ROW()-492,'Report 1 Detail (571 D)'!$A:$S,5,FALSE))</f>
        <v/>
      </c>
      <c r="L891" s="55" t="str">
        <f>IF(VLOOKUP(ROW()-492,'Report 1 Detail (571 D)'!$A:$S,6,FALSE)="","",VLOOKUP(ROW()-492,'Report 1 Detail (571 D)'!$A:$S,6,FALSE))</f>
        <v/>
      </c>
      <c r="M891" s="55" t="str">
        <f>IF(VLOOKUP(ROW()-492,'Report 1 Detail (571 D)'!$A:$S,7,FALSE)="","",VLOOKUP(ROW()-492,'Report 1 Detail (571 D)'!$A:$S,7,FALSE))</f>
        <v/>
      </c>
      <c r="N891" s="55" t="str">
        <f>IF(VLOOKUP(ROW()-492,'Report 1 Detail (571 D)'!$A:$S,8,FALSE)="","",VLOOKUP(ROW()-492,'Report 1 Detail (571 D)'!$A:$S,8,FALSE))</f>
        <v/>
      </c>
      <c r="O891" s="55" t="str">
        <f>IF(VLOOKUP(ROW()-492,'Report 1 Detail (571 D)'!$A:$S,9,FALSE)="","",VLOOKUP(ROW()-492,'Report 1 Detail (571 D)'!$A:$S,9,FALSE))</f>
        <v/>
      </c>
      <c r="P891" s="55" t="str">
        <f>IF(VLOOKUP(ROW()-492,'Report 1 Detail (571 D)'!$A:$S,10,FALSE)="","",VLOOKUP(ROW()-492,'Report 1 Detail (571 D)'!$A:$S,10,FALSE))</f>
        <v/>
      </c>
      <c r="Q891" s="55" t="str">
        <f>IF(VLOOKUP(ROW()-492,'Report 1 Detail (571 D)'!$A:$S,11,FALSE)="","",VLOOKUP(ROW()-492,'Report 1 Detail (571 D)'!$A:$S,11,FALSE))</f>
        <v/>
      </c>
      <c r="R891" s="55" t="str">
        <f>IF(VLOOKUP(ROW()-492,'Report 1 Detail (571 D)'!$A:$S,12,FALSE)="","",VLOOKUP(ROW()-492,'Report 1 Detail (571 D)'!$A:$S,12,FALSE))</f>
        <v/>
      </c>
      <c r="S891" s="55" t="str">
        <f>IF(VLOOKUP(ROW()-492,'Report 1 Detail (571 D)'!$A:$S,13,FALSE)="","",VLOOKUP(ROW()-492,'Report 1 Detail (571 D)'!$A:$S,13,FALSE))</f>
        <v/>
      </c>
      <c r="T891" s="55" t="str">
        <f>IF(VLOOKUP(ROW()-492,'Report 1 Detail (571 D)'!$A:$S,14,FALSE)="","",VLOOKUP(ROW()-492,'Report 1 Detail (571 D)'!$A:$S,14,FALSE))</f>
        <v/>
      </c>
      <c r="U891" s="55" t="str">
        <f>IF(VLOOKUP(ROW()-492,'Report 1 Detail (571 D)'!$A:$S,15,FALSE)="","",VLOOKUP(ROW()-492,'Report 1 Detail (571 D)'!$A:$S,15,FALSE))</f>
        <v/>
      </c>
      <c r="V891" s="55" t="str">
        <f>IF(VLOOKUP(ROW()-492,'Report 1 Detail (571 D)'!$A:$S,16,FALSE)="","",VLOOKUP(ROW()-492,'Report 1 Detail (571 D)'!$A:$S,16,FALSE))</f>
        <v/>
      </c>
      <c r="W891" s="55" t="str">
        <f>IF(VLOOKUP(ROW()-492,'Report 1 Detail (571 D)'!$A:$S,17,FALSE)="","",VLOOKUP(ROW()-492,'Report 1 Detail (571 D)'!$A:$S,17,FALSE))</f>
        <v/>
      </c>
      <c r="X891" s="104" t="str">
        <f>IF(VLOOKUP(ROW()-492,'Report 1 Detail (571 D)'!$A:$S,18,FALSE)="","",VLOOKUP(ROW()-492,'Report 1 Detail (571 D)'!$A:$S,18,FALSE))</f>
        <v/>
      </c>
      <c r="Y891" s="55" t="str">
        <f>IF(VLOOKUP(ROW()-492,'Report 1 Detail (571 D)'!$A:$S,19,FALSE)="","",VLOOKUP(ROW()-492,'Report 1 Detail (571 D)'!$A:$S,19,FALSE))</f>
        <v/>
      </c>
      <c r="Z891" s="55" t="s">
        <v>81</v>
      </c>
    </row>
    <row r="892" spans="8:26" x14ac:dyDescent="0.25">
      <c r="H892" s="55" t="str">
        <f>IF(VLOOKUP(ROW()-492,'Report 1 Detail (571 D)'!$A:$S,2,FALSE)="","",VLOOKUP(ROW()-492,'Report 1 Detail (571 D)'!$A:$S,2,FALSE))</f>
        <v/>
      </c>
      <c r="I892" s="104" t="str">
        <f>IF(VLOOKUP(ROW()-492,'Report 1 Detail (571 D)'!$A:$S,3,FALSE)="","",VLOOKUP(ROW()-492,'Report 1 Detail (571 D)'!$A:$S,3,FALSE))</f>
        <v/>
      </c>
      <c r="J892" s="55" t="str">
        <f>IF(VLOOKUP(ROW()-492,'Report 1 Detail (571 D)'!$A:$S,4,FALSE)="","",VLOOKUP(ROW()-492,'Report 1 Detail (571 D)'!$A:$S,4,FALSE))</f>
        <v/>
      </c>
      <c r="K892" s="55" t="str">
        <f>IF(VLOOKUP(ROW()-492,'Report 1 Detail (571 D)'!$A:$S,5,FALSE)="","",VLOOKUP(ROW()-492,'Report 1 Detail (571 D)'!$A:$S,5,FALSE))</f>
        <v/>
      </c>
      <c r="L892" s="55" t="str">
        <f>IF(VLOOKUP(ROW()-492,'Report 1 Detail (571 D)'!$A:$S,6,FALSE)="","",VLOOKUP(ROW()-492,'Report 1 Detail (571 D)'!$A:$S,6,FALSE))</f>
        <v/>
      </c>
      <c r="M892" s="55" t="str">
        <f>IF(VLOOKUP(ROW()-492,'Report 1 Detail (571 D)'!$A:$S,7,FALSE)="","",VLOOKUP(ROW()-492,'Report 1 Detail (571 D)'!$A:$S,7,FALSE))</f>
        <v/>
      </c>
      <c r="N892" s="55" t="str">
        <f>IF(VLOOKUP(ROW()-492,'Report 1 Detail (571 D)'!$A:$S,8,FALSE)="","",VLOOKUP(ROW()-492,'Report 1 Detail (571 D)'!$A:$S,8,FALSE))</f>
        <v/>
      </c>
      <c r="O892" s="55" t="str">
        <f>IF(VLOOKUP(ROW()-492,'Report 1 Detail (571 D)'!$A:$S,9,FALSE)="","",VLOOKUP(ROW()-492,'Report 1 Detail (571 D)'!$A:$S,9,FALSE))</f>
        <v/>
      </c>
      <c r="P892" s="55" t="str">
        <f>IF(VLOOKUP(ROW()-492,'Report 1 Detail (571 D)'!$A:$S,10,FALSE)="","",VLOOKUP(ROW()-492,'Report 1 Detail (571 D)'!$A:$S,10,FALSE))</f>
        <v/>
      </c>
      <c r="Q892" s="55" t="str">
        <f>IF(VLOOKUP(ROW()-492,'Report 1 Detail (571 D)'!$A:$S,11,FALSE)="","",VLOOKUP(ROW()-492,'Report 1 Detail (571 D)'!$A:$S,11,FALSE))</f>
        <v/>
      </c>
      <c r="R892" s="55" t="str">
        <f>IF(VLOOKUP(ROW()-492,'Report 1 Detail (571 D)'!$A:$S,12,FALSE)="","",VLOOKUP(ROW()-492,'Report 1 Detail (571 D)'!$A:$S,12,FALSE))</f>
        <v/>
      </c>
      <c r="S892" s="55" t="str">
        <f>IF(VLOOKUP(ROW()-492,'Report 1 Detail (571 D)'!$A:$S,13,FALSE)="","",VLOOKUP(ROW()-492,'Report 1 Detail (571 D)'!$A:$S,13,FALSE))</f>
        <v/>
      </c>
      <c r="T892" s="55" t="str">
        <f>IF(VLOOKUP(ROW()-492,'Report 1 Detail (571 D)'!$A:$S,14,FALSE)="","",VLOOKUP(ROW()-492,'Report 1 Detail (571 D)'!$A:$S,14,FALSE))</f>
        <v/>
      </c>
      <c r="U892" s="55" t="str">
        <f>IF(VLOOKUP(ROW()-492,'Report 1 Detail (571 D)'!$A:$S,15,FALSE)="","",VLOOKUP(ROW()-492,'Report 1 Detail (571 D)'!$A:$S,15,FALSE))</f>
        <v/>
      </c>
      <c r="V892" s="55" t="str">
        <f>IF(VLOOKUP(ROW()-492,'Report 1 Detail (571 D)'!$A:$S,16,FALSE)="","",VLOOKUP(ROW()-492,'Report 1 Detail (571 D)'!$A:$S,16,FALSE))</f>
        <v/>
      </c>
      <c r="W892" s="55" t="str">
        <f>IF(VLOOKUP(ROW()-492,'Report 1 Detail (571 D)'!$A:$S,17,FALSE)="","",VLOOKUP(ROW()-492,'Report 1 Detail (571 D)'!$A:$S,17,FALSE))</f>
        <v/>
      </c>
      <c r="X892" s="104" t="str">
        <f>IF(VLOOKUP(ROW()-492,'Report 1 Detail (571 D)'!$A:$S,18,FALSE)="","",VLOOKUP(ROW()-492,'Report 1 Detail (571 D)'!$A:$S,18,FALSE))</f>
        <v/>
      </c>
      <c r="Y892" s="55" t="str">
        <f>IF(VLOOKUP(ROW()-492,'Report 1 Detail (571 D)'!$A:$S,19,FALSE)="","",VLOOKUP(ROW()-492,'Report 1 Detail (571 D)'!$A:$S,19,FALSE))</f>
        <v/>
      </c>
      <c r="Z892" s="55" t="s">
        <v>81</v>
      </c>
    </row>
    <row r="893" spans="8:26" x14ac:dyDescent="0.25">
      <c r="H893" s="55" t="str">
        <f>IF(VLOOKUP(ROW()-492,'Report 1 Detail (571 D)'!$A:$S,2,FALSE)="","",VLOOKUP(ROW()-492,'Report 1 Detail (571 D)'!$A:$S,2,FALSE))</f>
        <v/>
      </c>
      <c r="I893" s="104" t="str">
        <f>IF(VLOOKUP(ROW()-492,'Report 1 Detail (571 D)'!$A:$S,3,FALSE)="","",VLOOKUP(ROW()-492,'Report 1 Detail (571 D)'!$A:$S,3,FALSE))</f>
        <v/>
      </c>
      <c r="J893" s="55" t="str">
        <f>IF(VLOOKUP(ROW()-492,'Report 1 Detail (571 D)'!$A:$S,4,FALSE)="","",VLOOKUP(ROW()-492,'Report 1 Detail (571 D)'!$A:$S,4,FALSE))</f>
        <v/>
      </c>
      <c r="K893" s="55" t="str">
        <f>IF(VLOOKUP(ROW()-492,'Report 1 Detail (571 D)'!$A:$S,5,FALSE)="","",VLOOKUP(ROW()-492,'Report 1 Detail (571 D)'!$A:$S,5,FALSE))</f>
        <v/>
      </c>
      <c r="L893" s="55" t="str">
        <f>IF(VLOOKUP(ROW()-492,'Report 1 Detail (571 D)'!$A:$S,6,FALSE)="","",VLOOKUP(ROW()-492,'Report 1 Detail (571 D)'!$A:$S,6,FALSE))</f>
        <v/>
      </c>
      <c r="M893" s="55" t="str">
        <f>IF(VLOOKUP(ROW()-492,'Report 1 Detail (571 D)'!$A:$S,7,FALSE)="","",VLOOKUP(ROW()-492,'Report 1 Detail (571 D)'!$A:$S,7,FALSE))</f>
        <v/>
      </c>
      <c r="N893" s="55" t="str">
        <f>IF(VLOOKUP(ROW()-492,'Report 1 Detail (571 D)'!$A:$S,8,FALSE)="","",VLOOKUP(ROW()-492,'Report 1 Detail (571 D)'!$A:$S,8,FALSE))</f>
        <v/>
      </c>
      <c r="O893" s="55" t="str">
        <f>IF(VLOOKUP(ROW()-492,'Report 1 Detail (571 D)'!$A:$S,9,FALSE)="","",VLOOKUP(ROW()-492,'Report 1 Detail (571 D)'!$A:$S,9,FALSE))</f>
        <v/>
      </c>
      <c r="P893" s="55" t="str">
        <f>IF(VLOOKUP(ROW()-492,'Report 1 Detail (571 D)'!$A:$S,10,FALSE)="","",VLOOKUP(ROW()-492,'Report 1 Detail (571 D)'!$A:$S,10,FALSE))</f>
        <v/>
      </c>
      <c r="Q893" s="55" t="str">
        <f>IF(VLOOKUP(ROW()-492,'Report 1 Detail (571 D)'!$A:$S,11,FALSE)="","",VLOOKUP(ROW()-492,'Report 1 Detail (571 D)'!$A:$S,11,FALSE))</f>
        <v/>
      </c>
      <c r="R893" s="55" t="str">
        <f>IF(VLOOKUP(ROW()-492,'Report 1 Detail (571 D)'!$A:$S,12,FALSE)="","",VLOOKUP(ROW()-492,'Report 1 Detail (571 D)'!$A:$S,12,FALSE))</f>
        <v/>
      </c>
      <c r="S893" s="55" t="str">
        <f>IF(VLOOKUP(ROW()-492,'Report 1 Detail (571 D)'!$A:$S,13,FALSE)="","",VLOOKUP(ROW()-492,'Report 1 Detail (571 D)'!$A:$S,13,FALSE))</f>
        <v/>
      </c>
      <c r="T893" s="55" t="str">
        <f>IF(VLOOKUP(ROW()-492,'Report 1 Detail (571 D)'!$A:$S,14,FALSE)="","",VLOOKUP(ROW()-492,'Report 1 Detail (571 D)'!$A:$S,14,FALSE))</f>
        <v/>
      </c>
      <c r="U893" s="55" t="str">
        <f>IF(VLOOKUP(ROW()-492,'Report 1 Detail (571 D)'!$A:$S,15,FALSE)="","",VLOOKUP(ROW()-492,'Report 1 Detail (571 D)'!$A:$S,15,FALSE))</f>
        <v/>
      </c>
      <c r="V893" s="55" t="str">
        <f>IF(VLOOKUP(ROW()-492,'Report 1 Detail (571 D)'!$A:$S,16,FALSE)="","",VLOOKUP(ROW()-492,'Report 1 Detail (571 D)'!$A:$S,16,FALSE))</f>
        <v/>
      </c>
      <c r="W893" s="55" t="str">
        <f>IF(VLOOKUP(ROW()-492,'Report 1 Detail (571 D)'!$A:$S,17,FALSE)="","",VLOOKUP(ROW()-492,'Report 1 Detail (571 D)'!$A:$S,17,FALSE))</f>
        <v/>
      </c>
      <c r="X893" s="104" t="str">
        <f>IF(VLOOKUP(ROW()-492,'Report 1 Detail (571 D)'!$A:$S,18,FALSE)="","",VLOOKUP(ROW()-492,'Report 1 Detail (571 D)'!$A:$S,18,FALSE))</f>
        <v/>
      </c>
      <c r="Y893" s="55" t="str">
        <f>IF(VLOOKUP(ROW()-492,'Report 1 Detail (571 D)'!$A:$S,19,FALSE)="","",VLOOKUP(ROW()-492,'Report 1 Detail (571 D)'!$A:$S,19,FALSE))</f>
        <v/>
      </c>
      <c r="Z893" s="55" t="s">
        <v>81</v>
      </c>
    </row>
    <row r="894" spans="8:26" x14ac:dyDescent="0.25">
      <c r="H894" s="55" t="str">
        <f>IF(VLOOKUP(ROW()-492,'Report 1 Detail (571 D)'!$A:$S,2,FALSE)="","",VLOOKUP(ROW()-492,'Report 1 Detail (571 D)'!$A:$S,2,FALSE))</f>
        <v/>
      </c>
      <c r="I894" s="104" t="str">
        <f>IF(VLOOKUP(ROW()-492,'Report 1 Detail (571 D)'!$A:$S,3,FALSE)="","",VLOOKUP(ROW()-492,'Report 1 Detail (571 D)'!$A:$S,3,FALSE))</f>
        <v/>
      </c>
      <c r="J894" s="55" t="str">
        <f>IF(VLOOKUP(ROW()-492,'Report 1 Detail (571 D)'!$A:$S,4,FALSE)="","",VLOOKUP(ROW()-492,'Report 1 Detail (571 D)'!$A:$S,4,FALSE))</f>
        <v/>
      </c>
      <c r="K894" s="55" t="str">
        <f>IF(VLOOKUP(ROW()-492,'Report 1 Detail (571 D)'!$A:$S,5,FALSE)="","",VLOOKUP(ROW()-492,'Report 1 Detail (571 D)'!$A:$S,5,FALSE))</f>
        <v/>
      </c>
      <c r="L894" s="55" t="str">
        <f>IF(VLOOKUP(ROW()-492,'Report 1 Detail (571 D)'!$A:$S,6,FALSE)="","",VLOOKUP(ROW()-492,'Report 1 Detail (571 D)'!$A:$S,6,FALSE))</f>
        <v/>
      </c>
      <c r="M894" s="55" t="str">
        <f>IF(VLOOKUP(ROW()-492,'Report 1 Detail (571 D)'!$A:$S,7,FALSE)="","",VLOOKUP(ROW()-492,'Report 1 Detail (571 D)'!$A:$S,7,FALSE))</f>
        <v/>
      </c>
      <c r="N894" s="55" t="str">
        <f>IF(VLOOKUP(ROW()-492,'Report 1 Detail (571 D)'!$A:$S,8,FALSE)="","",VLOOKUP(ROW()-492,'Report 1 Detail (571 D)'!$A:$S,8,FALSE))</f>
        <v/>
      </c>
      <c r="O894" s="55" t="str">
        <f>IF(VLOOKUP(ROW()-492,'Report 1 Detail (571 D)'!$A:$S,9,FALSE)="","",VLOOKUP(ROW()-492,'Report 1 Detail (571 D)'!$A:$S,9,FALSE))</f>
        <v/>
      </c>
      <c r="P894" s="55" t="str">
        <f>IF(VLOOKUP(ROW()-492,'Report 1 Detail (571 D)'!$A:$S,10,FALSE)="","",VLOOKUP(ROW()-492,'Report 1 Detail (571 D)'!$A:$S,10,FALSE))</f>
        <v/>
      </c>
      <c r="Q894" s="55" t="str">
        <f>IF(VLOOKUP(ROW()-492,'Report 1 Detail (571 D)'!$A:$S,11,FALSE)="","",VLOOKUP(ROW()-492,'Report 1 Detail (571 D)'!$A:$S,11,FALSE))</f>
        <v/>
      </c>
      <c r="R894" s="55" t="str">
        <f>IF(VLOOKUP(ROW()-492,'Report 1 Detail (571 D)'!$A:$S,12,FALSE)="","",VLOOKUP(ROW()-492,'Report 1 Detail (571 D)'!$A:$S,12,FALSE))</f>
        <v/>
      </c>
      <c r="S894" s="55" t="str">
        <f>IF(VLOOKUP(ROW()-492,'Report 1 Detail (571 D)'!$A:$S,13,FALSE)="","",VLOOKUP(ROW()-492,'Report 1 Detail (571 D)'!$A:$S,13,FALSE))</f>
        <v/>
      </c>
      <c r="T894" s="55" t="str">
        <f>IF(VLOOKUP(ROW()-492,'Report 1 Detail (571 D)'!$A:$S,14,FALSE)="","",VLOOKUP(ROW()-492,'Report 1 Detail (571 D)'!$A:$S,14,FALSE))</f>
        <v/>
      </c>
      <c r="U894" s="55" t="str">
        <f>IF(VLOOKUP(ROW()-492,'Report 1 Detail (571 D)'!$A:$S,15,FALSE)="","",VLOOKUP(ROW()-492,'Report 1 Detail (571 D)'!$A:$S,15,FALSE))</f>
        <v/>
      </c>
      <c r="V894" s="55" t="str">
        <f>IF(VLOOKUP(ROW()-492,'Report 1 Detail (571 D)'!$A:$S,16,FALSE)="","",VLOOKUP(ROW()-492,'Report 1 Detail (571 D)'!$A:$S,16,FALSE))</f>
        <v/>
      </c>
      <c r="W894" s="55" t="str">
        <f>IF(VLOOKUP(ROW()-492,'Report 1 Detail (571 D)'!$A:$S,17,FALSE)="","",VLOOKUP(ROW()-492,'Report 1 Detail (571 D)'!$A:$S,17,FALSE))</f>
        <v/>
      </c>
      <c r="X894" s="104" t="str">
        <f>IF(VLOOKUP(ROW()-492,'Report 1 Detail (571 D)'!$A:$S,18,FALSE)="","",VLOOKUP(ROW()-492,'Report 1 Detail (571 D)'!$A:$S,18,FALSE))</f>
        <v/>
      </c>
      <c r="Y894" s="55" t="str">
        <f>IF(VLOOKUP(ROW()-492,'Report 1 Detail (571 D)'!$A:$S,19,FALSE)="","",VLOOKUP(ROW()-492,'Report 1 Detail (571 D)'!$A:$S,19,FALSE))</f>
        <v/>
      </c>
      <c r="Z894" s="55" t="s">
        <v>81</v>
      </c>
    </row>
    <row r="895" spans="8:26" x14ac:dyDescent="0.25">
      <c r="H895" s="55" t="str">
        <f>IF(VLOOKUP(ROW()-492,'Report 1 Detail (571 D)'!$A:$S,2,FALSE)="","",VLOOKUP(ROW()-492,'Report 1 Detail (571 D)'!$A:$S,2,FALSE))</f>
        <v/>
      </c>
      <c r="I895" s="104" t="str">
        <f>IF(VLOOKUP(ROW()-492,'Report 1 Detail (571 D)'!$A:$S,3,FALSE)="","",VLOOKUP(ROW()-492,'Report 1 Detail (571 D)'!$A:$S,3,FALSE))</f>
        <v/>
      </c>
      <c r="J895" s="55" t="str">
        <f>IF(VLOOKUP(ROW()-492,'Report 1 Detail (571 D)'!$A:$S,4,FALSE)="","",VLOOKUP(ROW()-492,'Report 1 Detail (571 D)'!$A:$S,4,FALSE))</f>
        <v/>
      </c>
      <c r="K895" s="55" t="str">
        <f>IF(VLOOKUP(ROW()-492,'Report 1 Detail (571 D)'!$A:$S,5,FALSE)="","",VLOOKUP(ROW()-492,'Report 1 Detail (571 D)'!$A:$S,5,FALSE))</f>
        <v/>
      </c>
      <c r="L895" s="55" t="str">
        <f>IF(VLOOKUP(ROW()-492,'Report 1 Detail (571 D)'!$A:$S,6,FALSE)="","",VLOOKUP(ROW()-492,'Report 1 Detail (571 D)'!$A:$S,6,FALSE))</f>
        <v/>
      </c>
      <c r="M895" s="55" t="str">
        <f>IF(VLOOKUP(ROW()-492,'Report 1 Detail (571 D)'!$A:$S,7,FALSE)="","",VLOOKUP(ROW()-492,'Report 1 Detail (571 D)'!$A:$S,7,FALSE))</f>
        <v/>
      </c>
      <c r="N895" s="55" t="str">
        <f>IF(VLOOKUP(ROW()-492,'Report 1 Detail (571 D)'!$A:$S,8,FALSE)="","",VLOOKUP(ROW()-492,'Report 1 Detail (571 D)'!$A:$S,8,FALSE))</f>
        <v/>
      </c>
      <c r="O895" s="55" t="str">
        <f>IF(VLOOKUP(ROW()-492,'Report 1 Detail (571 D)'!$A:$S,9,FALSE)="","",VLOOKUP(ROW()-492,'Report 1 Detail (571 D)'!$A:$S,9,FALSE))</f>
        <v/>
      </c>
      <c r="P895" s="55" t="str">
        <f>IF(VLOOKUP(ROW()-492,'Report 1 Detail (571 D)'!$A:$S,10,FALSE)="","",VLOOKUP(ROW()-492,'Report 1 Detail (571 D)'!$A:$S,10,FALSE))</f>
        <v/>
      </c>
      <c r="Q895" s="55" t="str">
        <f>IF(VLOOKUP(ROW()-492,'Report 1 Detail (571 D)'!$A:$S,11,FALSE)="","",VLOOKUP(ROW()-492,'Report 1 Detail (571 D)'!$A:$S,11,FALSE))</f>
        <v/>
      </c>
      <c r="R895" s="55" t="str">
        <f>IF(VLOOKUP(ROW()-492,'Report 1 Detail (571 D)'!$A:$S,12,FALSE)="","",VLOOKUP(ROW()-492,'Report 1 Detail (571 D)'!$A:$S,12,FALSE))</f>
        <v/>
      </c>
      <c r="S895" s="55" t="str">
        <f>IF(VLOOKUP(ROW()-492,'Report 1 Detail (571 D)'!$A:$S,13,FALSE)="","",VLOOKUP(ROW()-492,'Report 1 Detail (571 D)'!$A:$S,13,FALSE))</f>
        <v/>
      </c>
      <c r="T895" s="55" t="str">
        <f>IF(VLOOKUP(ROW()-492,'Report 1 Detail (571 D)'!$A:$S,14,FALSE)="","",VLOOKUP(ROW()-492,'Report 1 Detail (571 D)'!$A:$S,14,FALSE))</f>
        <v/>
      </c>
      <c r="U895" s="55" t="str">
        <f>IF(VLOOKUP(ROW()-492,'Report 1 Detail (571 D)'!$A:$S,15,FALSE)="","",VLOOKUP(ROW()-492,'Report 1 Detail (571 D)'!$A:$S,15,FALSE))</f>
        <v/>
      </c>
      <c r="V895" s="55" t="str">
        <f>IF(VLOOKUP(ROW()-492,'Report 1 Detail (571 D)'!$A:$S,16,FALSE)="","",VLOOKUP(ROW()-492,'Report 1 Detail (571 D)'!$A:$S,16,FALSE))</f>
        <v/>
      </c>
      <c r="W895" s="55" t="str">
        <f>IF(VLOOKUP(ROW()-492,'Report 1 Detail (571 D)'!$A:$S,17,FALSE)="","",VLOOKUP(ROW()-492,'Report 1 Detail (571 D)'!$A:$S,17,FALSE))</f>
        <v/>
      </c>
      <c r="X895" s="104" t="str">
        <f>IF(VLOOKUP(ROW()-492,'Report 1 Detail (571 D)'!$A:$S,18,FALSE)="","",VLOOKUP(ROW()-492,'Report 1 Detail (571 D)'!$A:$S,18,FALSE))</f>
        <v/>
      </c>
      <c r="Y895" s="55" t="str">
        <f>IF(VLOOKUP(ROW()-492,'Report 1 Detail (571 D)'!$A:$S,19,FALSE)="","",VLOOKUP(ROW()-492,'Report 1 Detail (571 D)'!$A:$S,19,FALSE))</f>
        <v/>
      </c>
      <c r="Z895" s="55" t="s">
        <v>81</v>
      </c>
    </row>
    <row r="896" spans="8:26" x14ac:dyDescent="0.25">
      <c r="H896" s="55" t="str">
        <f>IF(VLOOKUP(ROW()-492,'Report 1 Detail (571 D)'!$A:$S,2,FALSE)="","",VLOOKUP(ROW()-492,'Report 1 Detail (571 D)'!$A:$S,2,FALSE))</f>
        <v/>
      </c>
      <c r="I896" s="104" t="str">
        <f>IF(VLOOKUP(ROW()-492,'Report 1 Detail (571 D)'!$A:$S,3,FALSE)="","",VLOOKUP(ROW()-492,'Report 1 Detail (571 D)'!$A:$S,3,FALSE))</f>
        <v/>
      </c>
      <c r="J896" s="55" t="str">
        <f>IF(VLOOKUP(ROW()-492,'Report 1 Detail (571 D)'!$A:$S,4,FALSE)="","",VLOOKUP(ROW()-492,'Report 1 Detail (571 D)'!$A:$S,4,FALSE))</f>
        <v/>
      </c>
      <c r="K896" s="55" t="str">
        <f>IF(VLOOKUP(ROW()-492,'Report 1 Detail (571 D)'!$A:$S,5,FALSE)="","",VLOOKUP(ROW()-492,'Report 1 Detail (571 D)'!$A:$S,5,FALSE))</f>
        <v/>
      </c>
      <c r="L896" s="55" t="str">
        <f>IF(VLOOKUP(ROW()-492,'Report 1 Detail (571 D)'!$A:$S,6,FALSE)="","",VLOOKUP(ROW()-492,'Report 1 Detail (571 D)'!$A:$S,6,FALSE))</f>
        <v/>
      </c>
      <c r="M896" s="55" t="str">
        <f>IF(VLOOKUP(ROW()-492,'Report 1 Detail (571 D)'!$A:$S,7,FALSE)="","",VLOOKUP(ROW()-492,'Report 1 Detail (571 D)'!$A:$S,7,FALSE))</f>
        <v/>
      </c>
      <c r="N896" s="55" t="str">
        <f>IF(VLOOKUP(ROW()-492,'Report 1 Detail (571 D)'!$A:$S,8,FALSE)="","",VLOOKUP(ROW()-492,'Report 1 Detail (571 D)'!$A:$S,8,FALSE))</f>
        <v/>
      </c>
      <c r="O896" s="55" t="str">
        <f>IF(VLOOKUP(ROW()-492,'Report 1 Detail (571 D)'!$A:$S,9,FALSE)="","",VLOOKUP(ROW()-492,'Report 1 Detail (571 D)'!$A:$S,9,FALSE))</f>
        <v/>
      </c>
      <c r="P896" s="55" t="str">
        <f>IF(VLOOKUP(ROW()-492,'Report 1 Detail (571 D)'!$A:$S,10,FALSE)="","",VLOOKUP(ROW()-492,'Report 1 Detail (571 D)'!$A:$S,10,FALSE))</f>
        <v/>
      </c>
      <c r="Q896" s="55" t="str">
        <f>IF(VLOOKUP(ROW()-492,'Report 1 Detail (571 D)'!$A:$S,11,FALSE)="","",VLOOKUP(ROW()-492,'Report 1 Detail (571 D)'!$A:$S,11,FALSE))</f>
        <v/>
      </c>
      <c r="R896" s="55" t="str">
        <f>IF(VLOOKUP(ROW()-492,'Report 1 Detail (571 D)'!$A:$S,12,FALSE)="","",VLOOKUP(ROW()-492,'Report 1 Detail (571 D)'!$A:$S,12,FALSE))</f>
        <v/>
      </c>
      <c r="S896" s="55" t="str">
        <f>IF(VLOOKUP(ROW()-492,'Report 1 Detail (571 D)'!$A:$S,13,FALSE)="","",VLOOKUP(ROW()-492,'Report 1 Detail (571 D)'!$A:$S,13,FALSE))</f>
        <v/>
      </c>
      <c r="T896" s="55" t="str">
        <f>IF(VLOOKUP(ROW()-492,'Report 1 Detail (571 D)'!$A:$S,14,FALSE)="","",VLOOKUP(ROW()-492,'Report 1 Detail (571 D)'!$A:$S,14,FALSE))</f>
        <v/>
      </c>
      <c r="U896" s="55" t="str">
        <f>IF(VLOOKUP(ROW()-492,'Report 1 Detail (571 D)'!$A:$S,15,FALSE)="","",VLOOKUP(ROW()-492,'Report 1 Detail (571 D)'!$A:$S,15,FALSE))</f>
        <v/>
      </c>
      <c r="V896" s="55" t="str">
        <f>IF(VLOOKUP(ROW()-492,'Report 1 Detail (571 D)'!$A:$S,16,FALSE)="","",VLOOKUP(ROW()-492,'Report 1 Detail (571 D)'!$A:$S,16,FALSE))</f>
        <v/>
      </c>
      <c r="W896" s="55" t="str">
        <f>IF(VLOOKUP(ROW()-492,'Report 1 Detail (571 D)'!$A:$S,17,FALSE)="","",VLOOKUP(ROW()-492,'Report 1 Detail (571 D)'!$A:$S,17,FALSE))</f>
        <v/>
      </c>
      <c r="X896" s="104" t="str">
        <f>IF(VLOOKUP(ROW()-492,'Report 1 Detail (571 D)'!$A:$S,18,FALSE)="","",VLOOKUP(ROW()-492,'Report 1 Detail (571 D)'!$A:$S,18,FALSE))</f>
        <v/>
      </c>
      <c r="Y896" s="55" t="str">
        <f>IF(VLOOKUP(ROW()-492,'Report 1 Detail (571 D)'!$A:$S,19,FALSE)="","",VLOOKUP(ROW()-492,'Report 1 Detail (571 D)'!$A:$S,19,FALSE))</f>
        <v/>
      </c>
      <c r="Z896" s="55" t="s">
        <v>81</v>
      </c>
    </row>
    <row r="897" spans="8:26" x14ac:dyDescent="0.25">
      <c r="H897" s="55" t="str">
        <f>IF(VLOOKUP(ROW()-492,'Report 1 Detail (571 D)'!$A:$S,2,FALSE)="","",VLOOKUP(ROW()-492,'Report 1 Detail (571 D)'!$A:$S,2,FALSE))</f>
        <v/>
      </c>
      <c r="I897" s="104" t="str">
        <f>IF(VLOOKUP(ROW()-492,'Report 1 Detail (571 D)'!$A:$S,3,FALSE)="","",VLOOKUP(ROW()-492,'Report 1 Detail (571 D)'!$A:$S,3,FALSE))</f>
        <v/>
      </c>
      <c r="J897" s="55" t="str">
        <f>IF(VLOOKUP(ROW()-492,'Report 1 Detail (571 D)'!$A:$S,4,FALSE)="","",VLOOKUP(ROW()-492,'Report 1 Detail (571 D)'!$A:$S,4,FALSE))</f>
        <v/>
      </c>
      <c r="K897" s="55" t="str">
        <f>IF(VLOOKUP(ROW()-492,'Report 1 Detail (571 D)'!$A:$S,5,FALSE)="","",VLOOKUP(ROW()-492,'Report 1 Detail (571 D)'!$A:$S,5,FALSE))</f>
        <v/>
      </c>
      <c r="L897" s="55" t="str">
        <f>IF(VLOOKUP(ROW()-492,'Report 1 Detail (571 D)'!$A:$S,6,FALSE)="","",VLOOKUP(ROW()-492,'Report 1 Detail (571 D)'!$A:$S,6,FALSE))</f>
        <v/>
      </c>
      <c r="M897" s="55" t="str">
        <f>IF(VLOOKUP(ROW()-492,'Report 1 Detail (571 D)'!$A:$S,7,FALSE)="","",VLOOKUP(ROW()-492,'Report 1 Detail (571 D)'!$A:$S,7,FALSE))</f>
        <v/>
      </c>
      <c r="N897" s="55" t="str">
        <f>IF(VLOOKUP(ROW()-492,'Report 1 Detail (571 D)'!$A:$S,8,FALSE)="","",VLOOKUP(ROW()-492,'Report 1 Detail (571 D)'!$A:$S,8,FALSE))</f>
        <v/>
      </c>
      <c r="O897" s="55" t="str">
        <f>IF(VLOOKUP(ROW()-492,'Report 1 Detail (571 D)'!$A:$S,9,FALSE)="","",VLOOKUP(ROW()-492,'Report 1 Detail (571 D)'!$A:$S,9,FALSE))</f>
        <v/>
      </c>
      <c r="P897" s="55" t="str">
        <f>IF(VLOOKUP(ROW()-492,'Report 1 Detail (571 D)'!$A:$S,10,FALSE)="","",VLOOKUP(ROW()-492,'Report 1 Detail (571 D)'!$A:$S,10,FALSE))</f>
        <v/>
      </c>
      <c r="Q897" s="55" t="str">
        <f>IF(VLOOKUP(ROW()-492,'Report 1 Detail (571 D)'!$A:$S,11,FALSE)="","",VLOOKUP(ROW()-492,'Report 1 Detail (571 D)'!$A:$S,11,FALSE))</f>
        <v/>
      </c>
      <c r="R897" s="55" t="str">
        <f>IF(VLOOKUP(ROW()-492,'Report 1 Detail (571 D)'!$A:$S,12,FALSE)="","",VLOOKUP(ROW()-492,'Report 1 Detail (571 D)'!$A:$S,12,FALSE))</f>
        <v/>
      </c>
      <c r="S897" s="55" t="str">
        <f>IF(VLOOKUP(ROW()-492,'Report 1 Detail (571 D)'!$A:$S,13,FALSE)="","",VLOOKUP(ROW()-492,'Report 1 Detail (571 D)'!$A:$S,13,FALSE))</f>
        <v/>
      </c>
      <c r="T897" s="55" t="str">
        <f>IF(VLOOKUP(ROW()-492,'Report 1 Detail (571 D)'!$A:$S,14,FALSE)="","",VLOOKUP(ROW()-492,'Report 1 Detail (571 D)'!$A:$S,14,FALSE))</f>
        <v/>
      </c>
      <c r="U897" s="55" t="str">
        <f>IF(VLOOKUP(ROW()-492,'Report 1 Detail (571 D)'!$A:$S,15,FALSE)="","",VLOOKUP(ROW()-492,'Report 1 Detail (571 D)'!$A:$S,15,FALSE))</f>
        <v/>
      </c>
      <c r="V897" s="55" t="str">
        <f>IF(VLOOKUP(ROW()-492,'Report 1 Detail (571 D)'!$A:$S,16,FALSE)="","",VLOOKUP(ROW()-492,'Report 1 Detail (571 D)'!$A:$S,16,FALSE))</f>
        <v/>
      </c>
      <c r="W897" s="55" t="str">
        <f>IF(VLOOKUP(ROW()-492,'Report 1 Detail (571 D)'!$A:$S,17,FALSE)="","",VLOOKUP(ROW()-492,'Report 1 Detail (571 D)'!$A:$S,17,FALSE))</f>
        <v/>
      </c>
      <c r="X897" s="104" t="str">
        <f>IF(VLOOKUP(ROW()-492,'Report 1 Detail (571 D)'!$A:$S,18,FALSE)="","",VLOOKUP(ROW()-492,'Report 1 Detail (571 D)'!$A:$S,18,FALSE))</f>
        <v/>
      </c>
      <c r="Y897" s="55" t="str">
        <f>IF(VLOOKUP(ROW()-492,'Report 1 Detail (571 D)'!$A:$S,19,FALSE)="","",VLOOKUP(ROW()-492,'Report 1 Detail (571 D)'!$A:$S,19,FALSE))</f>
        <v/>
      </c>
      <c r="Z897" s="55" t="s">
        <v>81</v>
      </c>
    </row>
    <row r="898" spans="8:26" x14ac:dyDescent="0.25">
      <c r="H898" s="55" t="str">
        <f>IF(VLOOKUP(ROW()-492,'Report 1 Detail (571 D)'!$A:$S,2,FALSE)="","",VLOOKUP(ROW()-492,'Report 1 Detail (571 D)'!$A:$S,2,FALSE))</f>
        <v/>
      </c>
      <c r="I898" s="104" t="str">
        <f>IF(VLOOKUP(ROW()-492,'Report 1 Detail (571 D)'!$A:$S,3,FALSE)="","",VLOOKUP(ROW()-492,'Report 1 Detail (571 D)'!$A:$S,3,FALSE))</f>
        <v/>
      </c>
      <c r="J898" s="55" t="str">
        <f>IF(VLOOKUP(ROW()-492,'Report 1 Detail (571 D)'!$A:$S,4,FALSE)="","",VLOOKUP(ROW()-492,'Report 1 Detail (571 D)'!$A:$S,4,FALSE))</f>
        <v/>
      </c>
      <c r="K898" s="55" t="str">
        <f>IF(VLOOKUP(ROW()-492,'Report 1 Detail (571 D)'!$A:$S,5,FALSE)="","",VLOOKUP(ROW()-492,'Report 1 Detail (571 D)'!$A:$S,5,FALSE))</f>
        <v/>
      </c>
      <c r="L898" s="55" t="str">
        <f>IF(VLOOKUP(ROW()-492,'Report 1 Detail (571 D)'!$A:$S,6,FALSE)="","",VLOOKUP(ROW()-492,'Report 1 Detail (571 D)'!$A:$S,6,FALSE))</f>
        <v/>
      </c>
      <c r="M898" s="55" t="str">
        <f>IF(VLOOKUP(ROW()-492,'Report 1 Detail (571 D)'!$A:$S,7,FALSE)="","",VLOOKUP(ROW()-492,'Report 1 Detail (571 D)'!$A:$S,7,FALSE))</f>
        <v/>
      </c>
      <c r="N898" s="55" t="str">
        <f>IF(VLOOKUP(ROW()-492,'Report 1 Detail (571 D)'!$A:$S,8,FALSE)="","",VLOOKUP(ROW()-492,'Report 1 Detail (571 D)'!$A:$S,8,FALSE))</f>
        <v/>
      </c>
      <c r="O898" s="55" t="str">
        <f>IF(VLOOKUP(ROW()-492,'Report 1 Detail (571 D)'!$A:$S,9,FALSE)="","",VLOOKUP(ROW()-492,'Report 1 Detail (571 D)'!$A:$S,9,FALSE))</f>
        <v/>
      </c>
      <c r="P898" s="55" t="str">
        <f>IF(VLOOKUP(ROW()-492,'Report 1 Detail (571 D)'!$A:$S,10,FALSE)="","",VLOOKUP(ROW()-492,'Report 1 Detail (571 D)'!$A:$S,10,FALSE))</f>
        <v/>
      </c>
      <c r="Q898" s="55" t="str">
        <f>IF(VLOOKUP(ROW()-492,'Report 1 Detail (571 D)'!$A:$S,11,FALSE)="","",VLOOKUP(ROW()-492,'Report 1 Detail (571 D)'!$A:$S,11,FALSE))</f>
        <v/>
      </c>
      <c r="R898" s="55" t="str">
        <f>IF(VLOOKUP(ROW()-492,'Report 1 Detail (571 D)'!$A:$S,12,FALSE)="","",VLOOKUP(ROW()-492,'Report 1 Detail (571 D)'!$A:$S,12,FALSE))</f>
        <v/>
      </c>
      <c r="S898" s="55" t="str">
        <f>IF(VLOOKUP(ROW()-492,'Report 1 Detail (571 D)'!$A:$S,13,FALSE)="","",VLOOKUP(ROW()-492,'Report 1 Detail (571 D)'!$A:$S,13,FALSE))</f>
        <v/>
      </c>
      <c r="T898" s="55" t="str">
        <f>IF(VLOOKUP(ROW()-492,'Report 1 Detail (571 D)'!$A:$S,14,FALSE)="","",VLOOKUP(ROW()-492,'Report 1 Detail (571 D)'!$A:$S,14,FALSE))</f>
        <v/>
      </c>
      <c r="U898" s="55" t="str">
        <f>IF(VLOOKUP(ROW()-492,'Report 1 Detail (571 D)'!$A:$S,15,FALSE)="","",VLOOKUP(ROW()-492,'Report 1 Detail (571 D)'!$A:$S,15,FALSE))</f>
        <v/>
      </c>
      <c r="V898" s="55" t="str">
        <f>IF(VLOOKUP(ROW()-492,'Report 1 Detail (571 D)'!$A:$S,16,FALSE)="","",VLOOKUP(ROW()-492,'Report 1 Detail (571 D)'!$A:$S,16,FALSE))</f>
        <v/>
      </c>
      <c r="W898" s="55" t="str">
        <f>IF(VLOOKUP(ROW()-492,'Report 1 Detail (571 D)'!$A:$S,17,FALSE)="","",VLOOKUP(ROW()-492,'Report 1 Detail (571 D)'!$A:$S,17,FALSE))</f>
        <v/>
      </c>
      <c r="X898" s="104" t="str">
        <f>IF(VLOOKUP(ROW()-492,'Report 1 Detail (571 D)'!$A:$S,18,FALSE)="","",VLOOKUP(ROW()-492,'Report 1 Detail (571 D)'!$A:$S,18,FALSE))</f>
        <v/>
      </c>
      <c r="Y898" s="55" t="str">
        <f>IF(VLOOKUP(ROW()-492,'Report 1 Detail (571 D)'!$A:$S,19,FALSE)="","",VLOOKUP(ROW()-492,'Report 1 Detail (571 D)'!$A:$S,19,FALSE))</f>
        <v/>
      </c>
      <c r="Z898" s="55" t="s">
        <v>81</v>
      </c>
    </row>
    <row r="899" spans="8:26" x14ac:dyDescent="0.25">
      <c r="H899" s="55" t="str">
        <f>IF(VLOOKUP(ROW()-492,'Report 1 Detail (571 D)'!$A:$S,2,FALSE)="","",VLOOKUP(ROW()-492,'Report 1 Detail (571 D)'!$A:$S,2,FALSE))</f>
        <v/>
      </c>
      <c r="I899" s="104" t="str">
        <f>IF(VLOOKUP(ROW()-492,'Report 1 Detail (571 D)'!$A:$S,3,FALSE)="","",VLOOKUP(ROW()-492,'Report 1 Detail (571 D)'!$A:$S,3,FALSE))</f>
        <v/>
      </c>
      <c r="J899" s="55" t="str">
        <f>IF(VLOOKUP(ROW()-492,'Report 1 Detail (571 D)'!$A:$S,4,FALSE)="","",VLOOKUP(ROW()-492,'Report 1 Detail (571 D)'!$A:$S,4,FALSE))</f>
        <v/>
      </c>
      <c r="K899" s="55" t="str">
        <f>IF(VLOOKUP(ROW()-492,'Report 1 Detail (571 D)'!$A:$S,5,FALSE)="","",VLOOKUP(ROW()-492,'Report 1 Detail (571 D)'!$A:$S,5,FALSE))</f>
        <v/>
      </c>
      <c r="L899" s="55" t="str">
        <f>IF(VLOOKUP(ROW()-492,'Report 1 Detail (571 D)'!$A:$S,6,FALSE)="","",VLOOKUP(ROW()-492,'Report 1 Detail (571 D)'!$A:$S,6,FALSE))</f>
        <v/>
      </c>
      <c r="M899" s="55" t="str">
        <f>IF(VLOOKUP(ROW()-492,'Report 1 Detail (571 D)'!$A:$S,7,FALSE)="","",VLOOKUP(ROW()-492,'Report 1 Detail (571 D)'!$A:$S,7,FALSE))</f>
        <v/>
      </c>
      <c r="N899" s="55" t="str">
        <f>IF(VLOOKUP(ROW()-492,'Report 1 Detail (571 D)'!$A:$S,8,FALSE)="","",VLOOKUP(ROW()-492,'Report 1 Detail (571 D)'!$A:$S,8,FALSE))</f>
        <v/>
      </c>
      <c r="O899" s="55" t="str">
        <f>IF(VLOOKUP(ROW()-492,'Report 1 Detail (571 D)'!$A:$S,9,FALSE)="","",VLOOKUP(ROW()-492,'Report 1 Detail (571 D)'!$A:$S,9,FALSE))</f>
        <v/>
      </c>
      <c r="P899" s="55" t="str">
        <f>IF(VLOOKUP(ROW()-492,'Report 1 Detail (571 D)'!$A:$S,10,FALSE)="","",VLOOKUP(ROW()-492,'Report 1 Detail (571 D)'!$A:$S,10,FALSE))</f>
        <v/>
      </c>
      <c r="Q899" s="55" t="str">
        <f>IF(VLOOKUP(ROW()-492,'Report 1 Detail (571 D)'!$A:$S,11,FALSE)="","",VLOOKUP(ROW()-492,'Report 1 Detail (571 D)'!$A:$S,11,FALSE))</f>
        <v/>
      </c>
      <c r="R899" s="55" t="str">
        <f>IF(VLOOKUP(ROW()-492,'Report 1 Detail (571 D)'!$A:$S,12,FALSE)="","",VLOOKUP(ROW()-492,'Report 1 Detail (571 D)'!$A:$S,12,FALSE))</f>
        <v/>
      </c>
      <c r="S899" s="55" t="str">
        <f>IF(VLOOKUP(ROW()-492,'Report 1 Detail (571 D)'!$A:$S,13,FALSE)="","",VLOOKUP(ROW()-492,'Report 1 Detail (571 D)'!$A:$S,13,FALSE))</f>
        <v/>
      </c>
      <c r="T899" s="55" t="str">
        <f>IF(VLOOKUP(ROW()-492,'Report 1 Detail (571 D)'!$A:$S,14,FALSE)="","",VLOOKUP(ROW()-492,'Report 1 Detail (571 D)'!$A:$S,14,FALSE))</f>
        <v/>
      </c>
      <c r="U899" s="55" t="str">
        <f>IF(VLOOKUP(ROW()-492,'Report 1 Detail (571 D)'!$A:$S,15,FALSE)="","",VLOOKUP(ROW()-492,'Report 1 Detail (571 D)'!$A:$S,15,FALSE))</f>
        <v/>
      </c>
      <c r="V899" s="55" t="str">
        <f>IF(VLOOKUP(ROW()-492,'Report 1 Detail (571 D)'!$A:$S,16,FALSE)="","",VLOOKUP(ROW()-492,'Report 1 Detail (571 D)'!$A:$S,16,FALSE))</f>
        <v/>
      </c>
      <c r="W899" s="55" t="str">
        <f>IF(VLOOKUP(ROW()-492,'Report 1 Detail (571 D)'!$A:$S,17,FALSE)="","",VLOOKUP(ROW()-492,'Report 1 Detail (571 D)'!$A:$S,17,FALSE))</f>
        <v/>
      </c>
      <c r="X899" s="104" t="str">
        <f>IF(VLOOKUP(ROW()-492,'Report 1 Detail (571 D)'!$A:$S,18,FALSE)="","",VLOOKUP(ROW()-492,'Report 1 Detail (571 D)'!$A:$S,18,FALSE))</f>
        <v/>
      </c>
      <c r="Y899" s="55" t="str">
        <f>IF(VLOOKUP(ROW()-492,'Report 1 Detail (571 D)'!$A:$S,19,FALSE)="","",VLOOKUP(ROW()-492,'Report 1 Detail (571 D)'!$A:$S,19,FALSE))</f>
        <v/>
      </c>
      <c r="Z899" s="55" t="s">
        <v>81</v>
      </c>
    </row>
    <row r="900" spans="8:26" x14ac:dyDescent="0.25">
      <c r="H900" s="55" t="str">
        <f>IF(VLOOKUP(ROW()-492,'Report 1 Detail (571 D)'!$A:$S,2,FALSE)="","",VLOOKUP(ROW()-492,'Report 1 Detail (571 D)'!$A:$S,2,FALSE))</f>
        <v/>
      </c>
      <c r="I900" s="104" t="str">
        <f>IF(VLOOKUP(ROW()-492,'Report 1 Detail (571 D)'!$A:$S,3,FALSE)="","",VLOOKUP(ROW()-492,'Report 1 Detail (571 D)'!$A:$S,3,FALSE))</f>
        <v/>
      </c>
      <c r="J900" s="55" t="str">
        <f>IF(VLOOKUP(ROW()-492,'Report 1 Detail (571 D)'!$A:$S,4,FALSE)="","",VLOOKUP(ROW()-492,'Report 1 Detail (571 D)'!$A:$S,4,FALSE))</f>
        <v/>
      </c>
      <c r="K900" s="55" t="str">
        <f>IF(VLOOKUP(ROW()-492,'Report 1 Detail (571 D)'!$A:$S,5,FALSE)="","",VLOOKUP(ROW()-492,'Report 1 Detail (571 D)'!$A:$S,5,FALSE))</f>
        <v/>
      </c>
      <c r="L900" s="55" t="str">
        <f>IF(VLOOKUP(ROW()-492,'Report 1 Detail (571 D)'!$A:$S,6,FALSE)="","",VLOOKUP(ROW()-492,'Report 1 Detail (571 D)'!$A:$S,6,FALSE))</f>
        <v/>
      </c>
      <c r="M900" s="55" t="str">
        <f>IF(VLOOKUP(ROW()-492,'Report 1 Detail (571 D)'!$A:$S,7,FALSE)="","",VLOOKUP(ROW()-492,'Report 1 Detail (571 D)'!$A:$S,7,FALSE))</f>
        <v/>
      </c>
      <c r="N900" s="55" t="str">
        <f>IF(VLOOKUP(ROW()-492,'Report 1 Detail (571 D)'!$A:$S,8,FALSE)="","",VLOOKUP(ROW()-492,'Report 1 Detail (571 D)'!$A:$S,8,FALSE))</f>
        <v/>
      </c>
      <c r="O900" s="55" t="str">
        <f>IF(VLOOKUP(ROW()-492,'Report 1 Detail (571 D)'!$A:$S,9,FALSE)="","",VLOOKUP(ROW()-492,'Report 1 Detail (571 D)'!$A:$S,9,FALSE))</f>
        <v/>
      </c>
      <c r="P900" s="55" t="str">
        <f>IF(VLOOKUP(ROW()-492,'Report 1 Detail (571 D)'!$A:$S,10,FALSE)="","",VLOOKUP(ROW()-492,'Report 1 Detail (571 D)'!$A:$S,10,FALSE))</f>
        <v/>
      </c>
      <c r="Q900" s="55" t="str">
        <f>IF(VLOOKUP(ROW()-492,'Report 1 Detail (571 D)'!$A:$S,11,FALSE)="","",VLOOKUP(ROW()-492,'Report 1 Detail (571 D)'!$A:$S,11,FALSE))</f>
        <v/>
      </c>
      <c r="R900" s="55" t="str">
        <f>IF(VLOOKUP(ROW()-492,'Report 1 Detail (571 D)'!$A:$S,12,FALSE)="","",VLOOKUP(ROW()-492,'Report 1 Detail (571 D)'!$A:$S,12,FALSE))</f>
        <v/>
      </c>
      <c r="S900" s="55" t="str">
        <f>IF(VLOOKUP(ROW()-492,'Report 1 Detail (571 D)'!$A:$S,13,FALSE)="","",VLOOKUP(ROW()-492,'Report 1 Detail (571 D)'!$A:$S,13,FALSE))</f>
        <v/>
      </c>
      <c r="T900" s="55" t="str">
        <f>IF(VLOOKUP(ROW()-492,'Report 1 Detail (571 D)'!$A:$S,14,FALSE)="","",VLOOKUP(ROW()-492,'Report 1 Detail (571 D)'!$A:$S,14,FALSE))</f>
        <v/>
      </c>
      <c r="U900" s="55" t="str">
        <f>IF(VLOOKUP(ROW()-492,'Report 1 Detail (571 D)'!$A:$S,15,FALSE)="","",VLOOKUP(ROW()-492,'Report 1 Detail (571 D)'!$A:$S,15,FALSE))</f>
        <v/>
      </c>
      <c r="V900" s="55" t="str">
        <f>IF(VLOOKUP(ROW()-492,'Report 1 Detail (571 D)'!$A:$S,16,FALSE)="","",VLOOKUP(ROW()-492,'Report 1 Detail (571 D)'!$A:$S,16,FALSE))</f>
        <v/>
      </c>
      <c r="W900" s="55" t="str">
        <f>IF(VLOOKUP(ROW()-492,'Report 1 Detail (571 D)'!$A:$S,17,FALSE)="","",VLOOKUP(ROW()-492,'Report 1 Detail (571 D)'!$A:$S,17,FALSE))</f>
        <v/>
      </c>
      <c r="X900" s="104" t="str">
        <f>IF(VLOOKUP(ROW()-492,'Report 1 Detail (571 D)'!$A:$S,18,FALSE)="","",VLOOKUP(ROW()-492,'Report 1 Detail (571 D)'!$A:$S,18,FALSE))</f>
        <v/>
      </c>
      <c r="Y900" s="55" t="str">
        <f>IF(VLOOKUP(ROW()-492,'Report 1 Detail (571 D)'!$A:$S,19,FALSE)="","",VLOOKUP(ROW()-492,'Report 1 Detail (571 D)'!$A:$S,19,FALSE))</f>
        <v/>
      </c>
      <c r="Z900" s="55" t="s">
        <v>81</v>
      </c>
    </row>
    <row r="901" spans="8:26" x14ac:dyDescent="0.25">
      <c r="H901" s="55" t="str">
        <f>IF(VLOOKUP(ROW()-492,'Report 1 Detail (571 D)'!$A:$S,2,FALSE)="","",VLOOKUP(ROW()-492,'Report 1 Detail (571 D)'!$A:$S,2,FALSE))</f>
        <v/>
      </c>
      <c r="I901" s="104" t="str">
        <f>IF(VLOOKUP(ROW()-492,'Report 1 Detail (571 D)'!$A:$S,3,FALSE)="","",VLOOKUP(ROW()-492,'Report 1 Detail (571 D)'!$A:$S,3,FALSE))</f>
        <v/>
      </c>
      <c r="J901" s="55" t="str">
        <f>IF(VLOOKUP(ROW()-492,'Report 1 Detail (571 D)'!$A:$S,4,FALSE)="","",VLOOKUP(ROW()-492,'Report 1 Detail (571 D)'!$A:$S,4,FALSE))</f>
        <v/>
      </c>
      <c r="K901" s="55" t="str">
        <f>IF(VLOOKUP(ROW()-492,'Report 1 Detail (571 D)'!$A:$S,5,FALSE)="","",VLOOKUP(ROW()-492,'Report 1 Detail (571 D)'!$A:$S,5,FALSE))</f>
        <v/>
      </c>
      <c r="L901" s="55" t="str">
        <f>IF(VLOOKUP(ROW()-492,'Report 1 Detail (571 D)'!$A:$S,6,FALSE)="","",VLOOKUP(ROW()-492,'Report 1 Detail (571 D)'!$A:$S,6,FALSE))</f>
        <v/>
      </c>
      <c r="M901" s="55" t="str">
        <f>IF(VLOOKUP(ROW()-492,'Report 1 Detail (571 D)'!$A:$S,7,FALSE)="","",VLOOKUP(ROW()-492,'Report 1 Detail (571 D)'!$A:$S,7,FALSE))</f>
        <v/>
      </c>
      <c r="N901" s="55" t="str">
        <f>IF(VLOOKUP(ROW()-492,'Report 1 Detail (571 D)'!$A:$S,8,FALSE)="","",VLOOKUP(ROW()-492,'Report 1 Detail (571 D)'!$A:$S,8,FALSE))</f>
        <v/>
      </c>
      <c r="O901" s="55" t="str">
        <f>IF(VLOOKUP(ROW()-492,'Report 1 Detail (571 D)'!$A:$S,9,FALSE)="","",VLOOKUP(ROW()-492,'Report 1 Detail (571 D)'!$A:$S,9,FALSE))</f>
        <v/>
      </c>
      <c r="P901" s="55" t="str">
        <f>IF(VLOOKUP(ROW()-492,'Report 1 Detail (571 D)'!$A:$S,10,FALSE)="","",VLOOKUP(ROW()-492,'Report 1 Detail (571 D)'!$A:$S,10,FALSE))</f>
        <v/>
      </c>
      <c r="Q901" s="55" t="str">
        <f>IF(VLOOKUP(ROW()-492,'Report 1 Detail (571 D)'!$A:$S,11,FALSE)="","",VLOOKUP(ROW()-492,'Report 1 Detail (571 D)'!$A:$S,11,FALSE))</f>
        <v/>
      </c>
      <c r="R901" s="55" t="str">
        <f>IF(VLOOKUP(ROW()-492,'Report 1 Detail (571 D)'!$A:$S,12,FALSE)="","",VLOOKUP(ROW()-492,'Report 1 Detail (571 D)'!$A:$S,12,FALSE))</f>
        <v/>
      </c>
      <c r="S901" s="55" t="str">
        <f>IF(VLOOKUP(ROW()-492,'Report 1 Detail (571 D)'!$A:$S,13,FALSE)="","",VLOOKUP(ROW()-492,'Report 1 Detail (571 D)'!$A:$S,13,FALSE))</f>
        <v/>
      </c>
      <c r="T901" s="55" t="str">
        <f>IF(VLOOKUP(ROW()-492,'Report 1 Detail (571 D)'!$A:$S,14,FALSE)="","",VLOOKUP(ROW()-492,'Report 1 Detail (571 D)'!$A:$S,14,FALSE))</f>
        <v/>
      </c>
      <c r="U901" s="55" t="str">
        <f>IF(VLOOKUP(ROW()-492,'Report 1 Detail (571 D)'!$A:$S,15,FALSE)="","",VLOOKUP(ROW()-492,'Report 1 Detail (571 D)'!$A:$S,15,FALSE))</f>
        <v/>
      </c>
      <c r="V901" s="55" t="str">
        <f>IF(VLOOKUP(ROW()-492,'Report 1 Detail (571 D)'!$A:$S,16,FALSE)="","",VLOOKUP(ROW()-492,'Report 1 Detail (571 D)'!$A:$S,16,FALSE))</f>
        <v/>
      </c>
      <c r="W901" s="55" t="str">
        <f>IF(VLOOKUP(ROW()-492,'Report 1 Detail (571 D)'!$A:$S,17,FALSE)="","",VLOOKUP(ROW()-492,'Report 1 Detail (571 D)'!$A:$S,17,FALSE))</f>
        <v/>
      </c>
      <c r="X901" s="104" t="str">
        <f>IF(VLOOKUP(ROW()-492,'Report 1 Detail (571 D)'!$A:$S,18,FALSE)="","",VLOOKUP(ROW()-492,'Report 1 Detail (571 D)'!$A:$S,18,FALSE))</f>
        <v/>
      </c>
      <c r="Y901" s="55" t="str">
        <f>IF(VLOOKUP(ROW()-492,'Report 1 Detail (571 D)'!$A:$S,19,FALSE)="","",VLOOKUP(ROW()-492,'Report 1 Detail (571 D)'!$A:$S,19,FALSE))</f>
        <v/>
      </c>
      <c r="Z901" s="55" t="s">
        <v>81</v>
      </c>
    </row>
    <row r="902" spans="8:26" x14ac:dyDescent="0.25">
      <c r="H902" s="55" t="str">
        <f>IF(VLOOKUP(ROW()-492,'Report 1 Detail (571 D)'!$A:$S,2,FALSE)="","",VLOOKUP(ROW()-492,'Report 1 Detail (571 D)'!$A:$S,2,FALSE))</f>
        <v/>
      </c>
      <c r="I902" s="104" t="str">
        <f>IF(VLOOKUP(ROW()-492,'Report 1 Detail (571 D)'!$A:$S,3,FALSE)="","",VLOOKUP(ROW()-492,'Report 1 Detail (571 D)'!$A:$S,3,FALSE))</f>
        <v/>
      </c>
      <c r="J902" s="55" t="str">
        <f>IF(VLOOKUP(ROW()-492,'Report 1 Detail (571 D)'!$A:$S,4,FALSE)="","",VLOOKUP(ROW()-492,'Report 1 Detail (571 D)'!$A:$S,4,FALSE))</f>
        <v/>
      </c>
      <c r="K902" s="55" t="str">
        <f>IF(VLOOKUP(ROW()-492,'Report 1 Detail (571 D)'!$A:$S,5,FALSE)="","",VLOOKUP(ROW()-492,'Report 1 Detail (571 D)'!$A:$S,5,FALSE))</f>
        <v/>
      </c>
      <c r="L902" s="55" t="str">
        <f>IF(VLOOKUP(ROW()-492,'Report 1 Detail (571 D)'!$A:$S,6,FALSE)="","",VLOOKUP(ROW()-492,'Report 1 Detail (571 D)'!$A:$S,6,FALSE))</f>
        <v/>
      </c>
      <c r="M902" s="55" t="str">
        <f>IF(VLOOKUP(ROW()-492,'Report 1 Detail (571 D)'!$A:$S,7,FALSE)="","",VLOOKUP(ROW()-492,'Report 1 Detail (571 D)'!$A:$S,7,FALSE))</f>
        <v/>
      </c>
      <c r="N902" s="55" t="str">
        <f>IF(VLOOKUP(ROW()-492,'Report 1 Detail (571 D)'!$A:$S,8,FALSE)="","",VLOOKUP(ROW()-492,'Report 1 Detail (571 D)'!$A:$S,8,FALSE))</f>
        <v/>
      </c>
      <c r="O902" s="55" t="str">
        <f>IF(VLOOKUP(ROW()-492,'Report 1 Detail (571 D)'!$A:$S,9,FALSE)="","",VLOOKUP(ROW()-492,'Report 1 Detail (571 D)'!$A:$S,9,FALSE))</f>
        <v/>
      </c>
      <c r="P902" s="55" t="str">
        <f>IF(VLOOKUP(ROW()-492,'Report 1 Detail (571 D)'!$A:$S,10,FALSE)="","",VLOOKUP(ROW()-492,'Report 1 Detail (571 D)'!$A:$S,10,FALSE))</f>
        <v/>
      </c>
      <c r="Q902" s="55" t="str">
        <f>IF(VLOOKUP(ROW()-492,'Report 1 Detail (571 D)'!$A:$S,11,FALSE)="","",VLOOKUP(ROW()-492,'Report 1 Detail (571 D)'!$A:$S,11,FALSE))</f>
        <v/>
      </c>
      <c r="R902" s="55" t="str">
        <f>IF(VLOOKUP(ROW()-492,'Report 1 Detail (571 D)'!$A:$S,12,FALSE)="","",VLOOKUP(ROW()-492,'Report 1 Detail (571 D)'!$A:$S,12,FALSE))</f>
        <v/>
      </c>
      <c r="S902" s="55" t="str">
        <f>IF(VLOOKUP(ROW()-492,'Report 1 Detail (571 D)'!$A:$S,13,FALSE)="","",VLOOKUP(ROW()-492,'Report 1 Detail (571 D)'!$A:$S,13,FALSE))</f>
        <v/>
      </c>
      <c r="T902" s="55" t="str">
        <f>IF(VLOOKUP(ROW()-492,'Report 1 Detail (571 D)'!$A:$S,14,FALSE)="","",VLOOKUP(ROW()-492,'Report 1 Detail (571 D)'!$A:$S,14,FALSE))</f>
        <v/>
      </c>
      <c r="U902" s="55" t="str">
        <f>IF(VLOOKUP(ROW()-492,'Report 1 Detail (571 D)'!$A:$S,15,FALSE)="","",VLOOKUP(ROW()-492,'Report 1 Detail (571 D)'!$A:$S,15,FALSE))</f>
        <v/>
      </c>
      <c r="V902" s="55" t="str">
        <f>IF(VLOOKUP(ROW()-492,'Report 1 Detail (571 D)'!$A:$S,16,FALSE)="","",VLOOKUP(ROW()-492,'Report 1 Detail (571 D)'!$A:$S,16,FALSE))</f>
        <v/>
      </c>
      <c r="W902" s="55" t="str">
        <f>IF(VLOOKUP(ROW()-492,'Report 1 Detail (571 D)'!$A:$S,17,FALSE)="","",VLOOKUP(ROW()-492,'Report 1 Detail (571 D)'!$A:$S,17,FALSE))</f>
        <v/>
      </c>
      <c r="X902" s="104" t="str">
        <f>IF(VLOOKUP(ROW()-492,'Report 1 Detail (571 D)'!$A:$S,18,FALSE)="","",VLOOKUP(ROW()-492,'Report 1 Detail (571 D)'!$A:$S,18,FALSE))</f>
        <v/>
      </c>
      <c r="Y902" s="55" t="str">
        <f>IF(VLOOKUP(ROW()-492,'Report 1 Detail (571 D)'!$A:$S,19,FALSE)="","",VLOOKUP(ROW()-492,'Report 1 Detail (571 D)'!$A:$S,19,FALSE))</f>
        <v/>
      </c>
      <c r="Z902" s="55" t="s">
        <v>81</v>
      </c>
    </row>
    <row r="903" spans="8:26" x14ac:dyDescent="0.25">
      <c r="H903" s="55" t="str">
        <f>IF(VLOOKUP(ROW()-492,'Report 1 Detail (571 D)'!$A:$S,2,FALSE)="","",VLOOKUP(ROW()-492,'Report 1 Detail (571 D)'!$A:$S,2,FALSE))</f>
        <v/>
      </c>
      <c r="I903" s="104" t="str">
        <f>IF(VLOOKUP(ROW()-492,'Report 1 Detail (571 D)'!$A:$S,3,FALSE)="","",VLOOKUP(ROW()-492,'Report 1 Detail (571 D)'!$A:$S,3,FALSE))</f>
        <v/>
      </c>
      <c r="J903" s="55" t="str">
        <f>IF(VLOOKUP(ROW()-492,'Report 1 Detail (571 D)'!$A:$S,4,FALSE)="","",VLOOKUP(ROW()-492,'Report 1 Detail (571 D)'!$A:$S,4,FALSE))</f>
        <v/>
      </c>
      <c r="K903" s="55" t="str">
        <f>IF(VLOOKUP(ROW()-492,'Report 1 Detail (571 D)'!$A:$S,5,FALSE)="","",VLOOKUP(ROW()-492,'Report 1 Detail (571 D)'!$A:$S,5,FALSE))</f>
        <v/>
      </c>
      <c r="L903" s="55" t="str">
        <f>IF(VLOOKUP(ROW()-492,'Report 1 Detail (571 D)'!$A:$S,6,FALSE)="","",VLOOKUP(ROW()-492,'Report 1 Detail (571 D)'!$A:$S,6,FALSE))</f>
        <v/>
      </c>
      <c r="M903" s="55" t="str">
        <f>IF(VLOOKUP(ROW()-492,'Report 1 Detail (571 D)'!$A:$S,7,FALSE)="","",VLOOKUP(ROW()-492,'Report 1 Detail (571 D)'!$A:$S,7,FALSE))</f>
        <v/>
      </c>
      <c r="N903" s="55" t="str">
        <f>IF(VLOOKUP(ROW()-492,'Report 1 Detail (571 D)'!$A:$S,8,FALSE)="","",VLOOKUP(ROW()-492,'Report 1 Detail (571 D)'!$A:$S,8,FALSE))</f>
        <v/>
      </c>
      <c r="O903" s="55" t="str">
        <f>IF(VLOOKUP(ROW()-492,'Report 1 Detail (571 D)'!$A:$S,9,FALSE)="","",VLOOKUP(ROW()-492,'Report 1 Detail (571 D)'!$A:$S,9,FALSE))</f>
        <v/>
      </c>
      <c r="P903" s="55" t="str">
        <f>IF(VLOOKUP(ROW()-492,'Report 1 Detail (571 D)'!$A:$S,10,FALSE)="","",VLOOKUP(ROW()-492,'Report 1 Detail (571 D)'!$A:$S,10,FALSE))</f>
        <v/>
      </c>
      <c r="Q903" s="55" t="str">
        <f>IF(VLOOKUP(ROW()-492,'Report 1 Detail (571 D)'!$A:$S,11,FALSE)="","",VLOOKUP(ROW()-492,'Report 1 Detail (571 D)'!$A:$S,11,FALSE))</f>
        <v/>
      </c>
      <c r="R903" s="55" t="str">
        <f>IF(VLOOKUP(ROW()-492,'Report 1 Detail (571 D)'!$A:$S,12,FALSE)="","",VLOOKUP(ROW()-492,'Report 1 Detail (571 D)'!$A:$S,12,FALSE))</f>
        <v/>
      </c>
      <c r="S903" s="55" t="str">
        <f>IF(VLOOKUP(ROW()-492,'Report 1 Detail (571 D)'!$A:$S,13,FALSE)="","",VLOOKUP(ROW()-492,'Report 1 Detail (571 D)'!$A:$S,13,FALSE))</f>
        <v/>
      </c>
      <c r="T903" s="55" t="str">
        <f>IF(VLOOKUP(ROW()-492,'Report 1 Detail (571 D)'!$A:$S,14,FALSE)="","",VLOOKUP(ROW()-492,'Report 1 Detail (571 D)'!$A:$S,14,FALSE))</f>
        <v/>
      </c>
      <c r="U903" s="55" t="str">
        <f>IF(VLOOKUP(ROW()-492,'Report 1 Detail (571 D)'!$A:$S,15,FALSE)="","",VLOOKUP(ROW()-492,'Report 1 Detail (571 D)'!$A:$S,15,FALSE))</f>
        <v/>
      </c>
      <c r="V903" s="55" t="str">
        <f>IF(VLOOKUP(ROW()-492,'Report 1 Detail (571 D)'!$A:$S,16,FALSE)="","",VLOOKUP(ROW()-492,'Report 1 Detail (571 D)'!$A:$S,16,FALSE))</f>
        <v/>
      </c>
      <c r="W903" s="55" t="str">
        <f>IF(VLOOKUP(ROW()-492,'Report 1 Detail (571 D)'!$A:$S,17,FALSE)="","",VLOOKUP(ROW()-492,'Report 1 Detail (571 D)'!$A:$S,17,FALSE))</f>
        <v/>
      </c>
      <c r="X903" s="104" t="str">
        <f>IF(VLOOKUP(ROW()-492,'Report 1 Detail (571 D)'!$A:$S,18,FALSE)="","",VLOOKUP(ROW()-492,'Report 1 Detail (571 D)'!$A:$S,18,FALSE))</f>
        <v/>
      </c>
      <c r="Y903" s="55" t="str">
        <f>IF(VLOOKUP(ROW()-492,'Report 1 Detail (571 D)'!$A:$S,19,FALSE)="","",VLOOKUP(ROW()-492,'Report 1 Detail (571 D)'!$A:$S,19,FALSE))</f>
        <v/>
      </c>
      <c r="Z903" s="55" t="s">
        <v>81</v>
      </c>
    </row>
    <row r="904" spans="8:26" x14ac:dyDescent="0.25">
      <c r="H904" s="55" t="str">
        <f>IF(VLOOKUP(ROW()-492,'Report 1 Detail (571 D)'!$A:$S,2,FALSE)="","",VLOOKUP(ROW()-492,'Report 1 Detail (571 D)'!$A:$S,2,FALSE))</f>
        <v/>
      </c>
      <c r="I904" s="104" t="str">
        <f>IF(VLOOKUP(ROW()-492,'Report 1 Detail (571 D)'!$A:$S,3,FALSE)="","",VLOOKUP(ROW()-492,'Report 1 Detail (571 D)'!$A:$S,3,FALSE))</f>
        <v/>
      </c>
      <c r="J904" s="55" t="str">
        <f>IF(VLOOKUP(ROW()-492,'Report 1 Detail (571 D)'!$A:$S,4,FALSE)="","",VLOOKUP(ROW()-492,'Report 1 Detail (571 D)'!$A:$S,4,FALSE))</f>
        <v/>
      </c>
      <c r="K904" s="55" t="str">
        <f>IF(VLOOKUP(ROW()-492,'Report 1 Detail (571 D)'!$A:$S,5,FALSE)="","",VLOOKUP(ROW()-492,'Report 1 Detail (571 D)'!$A:$S,5,FALSE))</f>
        <v/>
      </c>
      <c r="L904" s="55" t="str">
        <f>IF(VLOOKUP(ROW()-492,'Report 1 Detail (571 D)'!$A:$S,6,FALSE)="","",VLOOKUP(ROW()-492,'Report 1 Detail (571 D)'!$A:$S,6,FALSE))</f>
        <v/>
      </c>
      <c r="M904" s="55" t="str">
        <f>IF(VLOOKUP(ROW()-492,'Report 1 Detail (571 D)'!$A:$S,7,FALSE)="","",VLOOKUP(ROW()-492,'Report 1 Detail (571 D)'!$A:$S,7,FALSE))</f>
        <v/>
      </c>
      <c r="N904" s="55" t="str">
        <f>IF(VLOOKUP(ROW()-492,'Report 1 Detail (571 D)'!$A:$S,8,FALSE)="","",VLOOKUP(ROW()-492,'Report 1 Detail (571 D)'!$A:$S,8,FALSE))</f>
        <v/>
      </c>
      <c r="O904" s="55" t="str">
        <f>IF(VLOOKUP(ROW()-492,'Report 1 Detail (571 D)'!$A:$S,9,FALSE)="","",VLOOKUP(ROW()-492,'Report 1 Detail (571 D)'!$A:$S,9,FALSE))</f>
        <v/>
      </c>
      <c r="P904" s="55" t="str">
        <f>IF(VLOOKUP(ROW()-492,'Report 1 Detail (571 D)'!$A:$S,10,FALSE)="","",VLOOKUP(ROW()-492,'Report 1 Detail (571 D)'!$A:$S,10,FALSE))</f>
        <v/>
      </c>
      <c r="Q904" s="55" t="str">
        <f>IF(VLOOKUP(ROW()-492,'Report 1 Detail (571 D)'!$A:$S,11,FALSE)="","",VLOOKUP(ROW()-492,'Report 1 Detail (571 D)'!$A:$S,11,FALSE))</f>
        <v/>
      </c>
      <c r="R904" s="55" t="str">
        <f>IF(VLOOKUP(ROW()-492,'Report 1 Detail (571 D)'!$A:$S,12,FALSE)="","",VLOOKUP(ROW()-492,'Report 1 Detail (571 D)'!$A:$S,12,FALSE))</f>
        <v/>
      </c>
      <c r="S904" s="55" t="str">
        <f>IF(VLOOKUP(ROW()-492,'Report 1 Detail (571 D)'!$A:$S,13,FALSE)="","",VLOOKUP(ROW()-492,'Report 1 Detail (571 D)'!$A:$S,13,FALSE))</f>
        <v/>
      </c>
      <c r="T904" s="55" t="str">
        <f>IF(VLOOKUP(ROW()-492,'Report 1 Detail (571 D)'!$A:$S,14,FALSE)="","",VLOOKUP(ROW()-492,'Report 1 Detail (571 D)'!$A:$S,14,FALSE))</f>
        <v/>
      </c>
      <c r="U904" s="55" t="str">
        <f>IF(VLOOKUP(ROW()-492,'Report 1 Detail (571 D)'!$A:$S,15,FALSE)="","",VLOOKUP(ROW()-492,'Report 1 Detail (571 D)'!$A:$S,15,FALSE))</f>
        <v/>
      </c>
      <c r="V904" s="55" t="str">
        <f>IF(VLOOKUP(ROW()-492,'Report 1 Detail (571 D)'!$A:$S,16,FALSE)="","",VLOOKUP(ROW()-492,'Report 1 Detail (571 D)'!$A:$S,16,FALSE))</f>
        <v/>
      </c>
      <c r="W904" s="55" t="str">
        <f>IF(VLOOKUP(ROW()-492,'Report 1 Detail (571 D)'!$A:$S,17,FALSE)="","",VLOOKUP(ROW()-492,'Report 1 Detail (571 D)'!$A:$S,17,FALSE))</f>
        <v/>
      </c>
      <c r="X904" s="104" t="str">
        <f>IF(VLOOKUP(ROW()-492,'Report 1 Detail (571 D)'!$A:$S,18,FALSE)="","",VLOOKUP(ROW()-492,'Report 1 Detail (571 D)'!$A:$S,18,FALSE))</f>
        <v/>
      </c>
      <c r="Y904" s="55" t="str">
        <f>IF(VLOOKUP(ROW()-492,'Report 1 Detail (571 D)'!$A:$S,19,FALSE)="","",VLOOKUP(ROW()-492,'Report 1 Detail (571 D)'!$A:$S,19,FALSE))</f>
        <v/>
      </c>
      <c r="Z904" s="55" t="s">
        <v>81</v>
      </c>
    </row>
    <row r="905" spans="8:26" x14ac:dyDescent="0.25">
      <c r="H905" s="55" t="str">
        <f>IF(VLOOKUP(ROW()-492,'Report 1 Detail (571 D)'!$A:$S,2,FALSE)="","",VLOOKUP(ROW()-492,'Report 1 Detail (571 D)'!$A:$S,2,FALSE))</f>
        <v/>
      </c>
      <c r="I905" s="104" t="str">
        <f>IF(VLOOKUP(ROW()-492,'Report 1 Detail (571 D)'!$A:$S,3,FALSE)="","",VLOOKUP(ROW()-492,'Report 1 Detail (571 D)'!$A:$S,3,FALSE))</f>
        <v/>
      </c>
      <c r="J905" s="55" t="str">
        <f>IF(VLOOKUP(ROW()-492,'Report 1 Detail (571 D)'!$A:$S,4,FALSE)="","",VLOOKUP(ROW()-492,'Report 1 Detail (571 D)'!$A:$S,4,FALSE))</f>
        <v/>
      </c>
      <c r="K905" s="55" t="str">
        <f>IF(VLOOKUP(ROW()-492,'Report 1 Detail (571 D)'!$A:$S,5,FALSE)="","",VLOOKUP(ROW()-492,'Report 1 Detail (571 D)'!$A:$S,5,FALSE))</f>
        <v/>
      </c>
      <c r="L905" s="55" t="str">
        <f>IF(VLOOKUP(ROW()-492,'Report 1 Detail (571 D)'!$A:$S,6,FALSE)="","",VLOOKUP(ROW()-492,'Report 1 Detail (571 D)'!$A:$S,6,FALSE))</f>
        <v/>
      </c>
      <c r="M905" s="55" t="str">
        <f>IF(VLOOKUP(ROW()-492,'Report 1 Detail (571 D)'!$A:$S,7,FALSE)="","",VLOOKUP(ROW()-492,'Report 1 Detail (571 D)'!$A:$S,7,FALSE))</f>
        <v/>
      </c>
      <c r="N905" s="55" t="str">
        <f>IF(VLOOKUP(ROW()-492,'Report 1 Detail (571 D)'!$A:$S,8,FALSE)="","",VLOOKUP(ROW()-492,'Report 1 Detail (571 D)'!$A:$S,8,FALSE))</f>
        <v/>
      </c>
      <c r="O905" s="55" t="str">
        <f>IF(VLOOKUP(ROW()-492,'Report 1 Detail (571 D)'!$A:$S,9,FALSE)="","",VLOOKUP(ROW()-492,'Report 1 Detail (571 D)'!$A:$S,9,FALSE))</f>
        <v/>
      </c>
      <c r="P905" s="55" t="str">
        <f>IF(VLOOKUP(ROW()-492,'Report 1 Detail (571 D)'!$A:$S,10,FALSE)="","",VLOOKUP(ROW()-492,'Report 1 Detail (571 D)'!$A:$S,10,FALSE))</f>
        <v/>
      </c>
      <c r="Q905" s="55" t="str">
        <f>IF(VLOOKUP(ROW()-492,'Report 1 Detail (571 D)'!$A:$S,11,FALSE)="","",VLOOKUP(ROW()-492,'Report 1 Detail (571 D)'!$A:$S,11,FALSE))</f>
        <v/>
      </c>
      <c r="R905" s="55" t="str">
        <f>IF(VLOOKUP(ROW()-492,'Report 1 Detail (571 D)'!$A:$S,12,FALSE)="","",VLOOKUP(ROW()-492,'Report 1 Detail (571 D)'!$A:$S,12,FALSE))</f>
        <v/>
      </c>
      <c r="S905" s="55" t="str">
        <f>IF(VLOOKUP(ROW()-492,'Report 1 Detail (571 D)'!$A:$S,13,FALSE)="","",VLOOKUP(ROW()-492,'Report 1 Detail (571 D)'!$A:$S,13,FALSE))</f>
        <v/>
      </c>
      <c r="T905" s="55" t="str">
        <f>IF(VLOOKUP(ROW()-492,'Report 1 Detail (571 D)'!$A:$S,14,FALSE)="","",VLOOKUP(ROW()-492,'Report 1 Detail (571 D)'!$A:$S,14,FALSE))</f>
        <v/>
      </c>
      <c r="U905" s="55" t="str">
        <f>IF(VLOOKUP(ROW()-492,'Report 1 Detail (571 D)'!$A:$S,15,FALSE)="","",VLOOKUP(ROW()-492,'Report 1 Detail (571 D)'!$A:$S,15,FALSE))</f>
        <v/>
      </c>
      <c r="V905" s="55" t="str">
        <f>IF(VLOOKUP(ROW()-492,'Report 1 Detail (571 D)'!$A:$S,16,FALSE)="","",VLOOKUP(ROW()-492,'Report 1 Detail (571 D)'!$A:$S,16,FALSE))</f>
        <v/>
      </c>
      <c r="W905" s="55" t="str">
        <f>IF(VLOOKUP(ROW()-492,'Report 1 Detail (571 D)'!$A:$S,17,FALSE)="","",VLOOKUP(ROW()-492,'Report 1 Detail (571 D)'!$A:$S,17,FALSE))</f>
        <v/>
      </c>
      <c r="X905" s="104" t="str">
        <f>IF(VLOOKUP(ROW()-492,'Report 1 Detail (571 D)'!$A:$S,18,FALSE)="","",VLOOKUP(ROW()-492,'Report 1 Detail (571 D)'!$A:$S,18,FALSE))</f>
        <v/>
      </c>
      <c r="Y905" s="55" t="str">
        <f>IF(VLOOKUP(ROW()-492,'Report 1 Detail (571 D)'!$A:$S,19,FALSE)="","",VLOOKUP(ROW()-492,'Report 1 Detail (571 D)'!$A:$S,19,FALSE))</f>
        <v/>
      </c>
      <c r="Z905" s="55" t="s">
        <v>81</v>
      </c>
    </row>
    <row r="906" spans="8:26" x14ac:dyDescent="0.25">
      <c r="H906" s="55" t="str">
        <f>IF(VLOOKUP(ROW()-492,'Report 1 Detail (571 D)'!$A:$S,2,FALSE)="","",VLOOKUP(ROW()-492,'Report 1 Detail (571 D)'!$A:$S,2,FALSE))</f>
        <v/>
      </c>
      <c r="I906" s="104" t="str">
        <f>IF(VLOOKUP(ROW()-492,'Report 1 Detail (571 D)'!$A:$S,3,FALSE)="","",VLOOKUP(ROW()-492,'Report 1 Detail (571 D)'!$A:$S,3,FALSE))</f>
        <v/>
      </c>
      <c r="J906" s="55" t="str">
        <f>IF(VLOOKUP(ROW()-492,'Report 1 Detail (571 D)'!$A:$S,4,FALSE)="","",VLOOKUP(ROW()-492,'Report 1 Detail (571 D)'!$A:$S,4,FALSE))</f>
        <v/>
      </c>
      <c r="K906" s="55" t="str">
        <f>IF(VLOOKUP(ROW()-492,'Report 1 Detail (571 D)'!$A:$S,5,FALSE)="","",VLOOKUP(ROW()-492,'Report 1 Detail (571 D)'!$A:$S,5,FALSE))</f>
        <v/>
      </c>
      <c r="L906" s="55" t="str">
        <f>IF(VLOOKUP(ROW()-492,'Report 1 Detail (571 D)'!$A:$S,6,FALSE)="","",VLOOKUP(ROW()-492,'Report 1 Detail (571 D)'!$A:$S,6,FALSE))</f>
        <v/>
      </c>
      <c r="M906" s="55" t="str">
        <f>IF(VLOOKUP(ROW()-492,'Report 1 Detail (571 D)'!$A:$S,7,FALSE)="","",VLOOKUP(ROW()-492,'Report 1 Detail (571 D)'!$A:$S,7,FALSE))</f>
        <v/>
      </c>
      <c r="N906" s="55" t="str">
        <f>IF(VLOOKUP(ROW()-492,'Report 1 Detail (571 D)'!$A:$S,8,FALSE)="","",VLOOKUP(ROW()-492,'Report 1 Detail (571 D)'!$A:$S,8,FALSE))</f>
        <v/>
      </c>
      <c r="O906" s="55" t="str">
        <f>IF(VLOOKUP(ROW()-492,'Report 1 Detail (571 D)'!$A:$S,9,FALSE)="","",VLOOKUP(ROW()-492,'Report 1 Detail (571 D)'!$A:$S,9,FALSE))</f>
        <v/>
      </c>
      <c r="P906" s="55" t="str">
        <f>IF(VLOOKUP(ROW()-492,'Report 1 Detail (571 D)'!$A:$S,10,FALSE)="","",VLOOKUP(ROW()-492,'Report 1 Detail (571 D)'!$A:$S,10,FALSE))</f>
        <v/>
      </c>
      <c r="Q906" s="55" t="str">
        <f>IF(VLOOKUP(ROW()-492,'Report 1 Detail (571 D)'!$A:$S,11,FALSE)="","",VLOOKUP(ROW()-492,'Report 1 Detail (571 D)'!$A:$S,11,FALSE))</f>
        <v/>
      </c>
      <c r="R906" s="55" t="str">
        <f>IF(VLOOKUP(ROW()-492,'Report 1 Detail (571 D)'!$A:$S,12,FALSE)="","",VLOOKUP(ROW()-492,'Report 1 Detail (571 D)'!$A:$S,12,FALSE))</f>
        <v/>
      </c>
      <c r="S906" s="55" t="str">
        <f>IF(VLOOKUP(ROW()-492,'Report 1 Detail (571 D)'!$A:$S,13,FALSE)="","",VLOOKUP(ROW()-492,'Report 1 Detail (571 D)'!$A:$S,13,FALSE))</f>
        <v/>
      </c>
      <c r="T906" s="55" t="str">
        <f>IF(VLOOKUP(ROW()-492,'Report 1 Detail (571 D)'!$A:$S,14,FALSE)="","",VLOOKUP(ROW()-492,'Report 1 Detail (571 D)'!$A:$S,14,FALSE))</f>
        <v/>
      </c>
      <c r="U906" s="55" t="str">
        <f>IF(VLOOKUP(ROW()-492,'Report 1 Detail (571 D)'!$A:$S,15,FALSE)="","",VLOOKUP(ROW()-492,'Report 1 Detail (571 D)'!$A:$S,15,FALSE))</f>
        <v/>
      </c>
      <c r="V906" s="55" t="str">
        <f>IF(VLOOKUP(ROW()-492,'Report 1 Detail (571 D)'!$A:$S,16,FALSE)="","",VLOOKUP(ROW()-492,'Report 1 Detail (571 D)'!$A:$S,16,FALSE))</f>
        <v/>
      </c>
      <c r="W906" s="55" t="str">
        <f>IF(VLOOKUP(ROW()-492,'Report 1 Detail (571 D)'!$A:$S,17,FALSE)="","",VLOOKUP(ROW()-492,'Report 1 Detail (571 D)'!$A:$S,17,FALSE))</f>
        <v/>
      </c>
      <c r="X906" s="104" t="str">
        <f>IF(VLOOKUP(ROW()-492,'Report 1 Detail (571 D)'!$A:$S,18,FALSE)="","",VLOOKUP(ROW()-492,'Report 1 Detail (571 D)'!$A:$S,18,FALSE))</f>
        <v/>
      </c>
      <c r="Y906" s="55" t="str">
        <f>IF(VLOOKUP(ROW()-492,'Report 1 Detail (571 D)'!$A:$S,19,FALSE)="","",VLOOKUP(ROW()-492,'Report 1 Detail (571 D)'!$A:$S,19,FALSE))</f>
        <v/>
      </c>
      <c r="Z906" s="55" t="s">
        <v>81</v>
      </c>
    </row>
    <row r="907" spans="8:26" x14ac:dyDescent="0.25">
      <c r="H907" s="55" t="str">
        <f>IF(VLOOKUP(ROW()-492,'Report 1 Detail (571 D)'!$A:$S,2,FALSE)="","",VLOOKUP(ROW()-492,'Report 1 Detail (571 D)'!$A:$S,2,FALSE))</f>
        <v/>
      </c>
      <c r="I907" s="104" t="str">
        <f>IF(VLOOKUP(ROW()-492,'Report 1 Detail (571 D)'!$A:$S,3,FALSE)="","",VLOOKUP(ROW()-492,'Report 1 Detail (571 D)'!$A:$S,3,FALSE))</f>
        <v/>
      </c>
      <c r="J907" s="55" t="str">
        <f>IF(VLOOKUP(ROW()-492,'Report 1 Detail (571 D)'!$A:$S,4,FALSE)="","",VLOOKUP(ROW()-492,'Report 1 Detail (571 D)'!$A:$S,4,FALSE))</f>
        <v/>
      </c>
      <c r="K907" s="55" t="str">
        <f>IF(VLOOKUP(ROW()-492,'Report 1 Detail (571 D)'!$A:$S,5,FALSE)="","",VLOOKUP(ROW()-492,'Report 1 Detail (571 D)'!$A:$S,5,FALSE))</f>
        <v/>
      </c>
      <c r="L907" s="55" t="str">
        <f>IF(VLOOKUP(ROW()-492,'Report 1 Detail (571 D)'!$A:$S,6,FALSE)="","",VLOOKUP(ROW()-492,'Report 1 Detail (571 D)'!$A:$S,6,FALSE))</f>
        <v/>
      </c>
      <c r="M907" s="55" t="str">
        <f>IF(VLOOKUP(ROW()-492,'Report 1 Detail (571 D)'!$A:$S,7,FALSE)="","",VLOOKUP(ROW()-492,'Report 1 Detail (571 D)'!$A:$S,7,FALSE))</f>
        <v/>
      </c>
      <c r="N907" s="55" t="str">
        <f>IF(VLOOKUP(ROW()-492,'Report 1 Detail (571 D)'!$A:$S,8,FALSE)="","",VLOOKUP(ROW()-492,'Report 1 Detail (571 D)'!$A:$S,8,FALSE))</f>
        <v/>
      </c>
      <c r="O907" s="55" t="str">
        <f>IF(VLOOKUP(ROW()-492,'Report 1 Detail (571 D)'!$A:$S,9,FALSE)="","",VLOOKUP(ROW()-492,'Report 1 Detail (571 D)'!$A:$S,9,FALSE))</f>
        <v/>
      </c>
      <c r="P907" s="55" t="str">
        <f>IF(VLOOKUP(ROW()-492,'Report 1 Detail (571 D)'!$A:$S,10,FALSE)="","",VLOOKUP(ROW()-492,'Report 1 Detail (571 D)'!$A:$S,10,FALSE))</f>
        <v/>
      </c>
      <c r="Q907" s="55" t="str">
        <f>IF(VLOOKUP(ROW()-492,'Report 1 Detail (571 D)'!$A:$S,11,FALSE)="","",VLOOKUP(ROW()-492,'Report 1 Detail (571 D)'!$A:$S,11,FALSE))</f>
        <v/>
      </c>
      <c r="R907" s="55" t="str">
        <f>IF(VLOOKUP(ROW()-492,'Report 1 Detail (571 D)'!$A:$S,12,FALSE)="","",VLOOKUP(ROW()-492,'Report 1 Detail (571 D)'!$A:$S,12,FALSE))</f>
        <v/>
      </c>
      <c r="S907" s="55" t="str">
        <f>IF(VLOOKUP(ROW()-492,'Report 1 Detail (571 D)'!$A:$S,13,FALSE)="","",VLOOKUP(ROW()-492,'Report 1 Detail (571 D)'!$A:$S,13,FALSE))</f>
        <v/>
      </c>
      <c r="T907" s="55" t="str">
        <f>IF(VLOOKUP(ROW()-492,'Report 1 Detail (571 D)'!$A:$S,14,FALSE)="","",VLOOKUP(ROW()-492,'Report 1 Detail (571 D)'!$A:$S,14,FALSE))</f>
        <v/>
      </c>
      <c r="U907" s="55" t="str">
        <f>IF(VLOOKUP(ROW()-492,'Report 1 Detail (571 D)'!$A:$S,15,FALSE)="","",VLOOKUP(ROW()-492,'Report 1 Detail (571 D)'!$A:$S,15,FALSE))</f>
        <v/>
      </c>
      <c r="V907" s="55" t="str">
        <f>IF(VLOOKUP(ROW()-492,'Report 1 Detail (571 D)'!$A:$S,16,FALSE)="","",VLOOKUP(ROW()-492,'Report 1 Detail (571 D)'!$A:$S,16,FALSE))</f>
        <v/>
      </c>
      <c r="W907" s="55" t="str">
        <f>IF(VLOOKUP(ROW()-492,'Report 1 Detail (571 D)'!$A:$S,17,FALSE)="","",VLOOKUP(ROW()-492,'Report 1 Detail (571 D)'!$A:$S,17,FALSE))</f>
        <v/>
      </c>
      <c r="X907" s="104" t="str">
        <f>IF(VLOOKUP(ROW()-492,'Report 1 Detail (571 D)'!$A:$S,18,FALSE)="","",VLOOKUP(ROW()-492,'Report 1 Detail (571 D)'!$A:$S,18,FALSE))</f>
        <v/>
      </c>
      <c r="Y907" s="55" t="str">
        <f>IF(VLOOKUP(ROW()-492,'Report 1 Detail (571 D)'!$A:$S,19,FALSE)="","",VLOOKUP(ROW()-492,'Report 1 Detail (571 D)'!$A:$S,19,FALSE))</f>
        <v/>
      </c>
      <c r="Z907" s="55" t="s">
        <v>81</v>
      </c>
    </row>
    <row r="908" spans="8:26" x14ac:dyDescent="0.25">
      <c r="H908" s="55" t="str">
        <f>IF(VLOOKUP(ROW()-492,'Report 1 Detail (571 D)'!$A:$S,2,FALSE)="","",VLOOKUP(ROW()-492,'Report 1 Detail (571 D)'!$A:$S,2,FALSE))</f>
        <v/>
      </c>
      <c r="I908" s="104" t="str">
        <f>IF(VLOOKUP(ROW()-492,'Report 1 Detail (571 D)'!$A:$S,3,FALSE)="","",VLOOKUP(ROW()-492,'Report 1 Detail (571 D)'!$A:$S,3,FALSE))</f>
        <v/>
      </c>
      <c r="J908" s="55" t="str">
        <f>IF(VLOOKUP(ROW()-492,'Report 1 Detail (571 D)'!$A:$S,4,FALSE)="","",VLOOKUP(ROW()-492,'Report 1 Detail (571 D)'!$A:$S,4,FALSE))</f>
        <v/>
      </c>
      <c r="K908" s="55" t="str">
        <f>IF(VLOOKUP(ROW()-492,'Report 1 Detail (571 D)'!$A:$S,5,FALSE)="","",VLOOKUP(ROW()-492,'Report 1 Detail (571 D)'!$A:$S,5,FALSE))</f>
        <v/>
      </c>
      <c r="L908" s="55" t="str">
        <f>IF(VLOOKUP(ROW()-492,'Report 1 Detail (571 D)'!$A:$S,6,FALSE)="","",VLOOKUP(ROW()-492,'Report 1 Detail (571 D)'!$A:$S,6,FALSE))</f>
        <v/>
      </c>
      <c r="M908" s="55" t="str">
        <f>IF(VLOOKUP(ROW()-492,'Report 1 Detail (571 D)'!$A:$S,7,FALSE)="","",VLOOKUP(ROW()-492,'Report 1 Detail (571 D)'!$A:$S,7,FALSE))</f>
        <v/>
      </c>
      <c r="N908" s="55" t="str">
        <f>IF(VLOOKUP(ROW()-492,'Report 1 Detail (571 D)'!$A:$S,8,FALSE)="","",VLOOKUP(ROW()-492,'Report 1 Detail (571 D)'!$A:$S,8,FALSE))</f>
        <v/>
      </c>
      <c r="O908" s="55" t="str">
        <f>IF(VLOOKUP(ROW()-492,'Report 1 Detail (571 D)'!$A:$S,9,FALSE)="","",VLOOKUP(ROW()-492,'Report 1 Detail (571 D)'!$A:$S,9,FALSE))</f>
        <v/>
      </c>
      <c r="P908" s="55" t="str">
        <f>IF(VLOOKUP(ROW()-492,'Report 1 Detail (571 D)'!$A:$S,10,FALSE)="","",VLOOKUP(ROW()-492,'Report 1 Detail (571 D)'!$A:$S,10,FALSE))</f>
        <v/>
      </c>
      <c r="Q908" s="55" t="str">
        <f>IF(VLOOKUP(ROW()-492,'Report 1 Detail (571 D)'!$A:$S,11,FALSE)="","",VLOOKUP(ROW()-492,'Report 1 Detail (571 D)'!$A:$S,11,FALSE))</f>
        <v/>
      </c>
      <c r="R908" s="55" t="str">
        <f>IF(VLOOKUP(ROW()-492,'Report 1 Detail (571 D)'!$A:$S,12,FALSE)="","",VLOOKUP(ROW()-492,'Report 1 Detail (571 D)'!$A:$S,12,FALSE))</f>
        <v/>
      </c>
      <c r="S908" s="55" t="str">
        <f>IF(VLOOKUP(ROW()-492,'Report 1 Detail (571 D)'!$A:$S,13,FALSE)="","",VLOOKUP(ROW()-492,'Report 1 Detail (571 D)'!$A:$S,13,FALSE))</f>
        <v/>
      </c>
      <c r="T908" s="55" t="str">
        <f>IF(VLOOKUP(ROW()-492,'Report 1 Detail (571 D)'!$A:$S,14,FALSE)="","",VLOOKUP(ROW()-492,'Report 1 Detail (571 D)'!$A:$S,14,FALSE))</f>
        <v/>
      </c>
      <c r="U908" s="55" t="str">
        <f>IF(VLOOKUP(ROW()-492,'Report 1 Detail (571 D)'!$A:$S,15,FALSE)="","",VLOOKUP(ROW()-492,'Report 1 Detail (571 D)'!$A:$S,15,FALSE))</f>
        <v/>
      </c>
      <c r="V908" s="55" t="str">
        <f>IF(VLOOKUP(ROW()-492,'Report 1 Detail (571 D)'!$A:$S,16,FALSE)="","",VLOOKUP(ROW()-492,'Report 1 Detail (571 D)'!$A:$S,16,FALSE))</f>
        <v/>
      </c>
      <c r="W908" s="55" t="str">
        <f>IF(VLOOKUP(ROW()-492,'Report 1 Detail (571 D)'!$A:$S,17,FALSE)="","",VLOOKUP(ROW()-492,'Report 1 Detail (571 D)'!$A:$S,17,FALSE))</f>
        <v/>
      </c>
      <c r="X908" s="104" t="str">
        <f>IF(VLOOKUP(ROW()-492,'Report 1 Detail (571 D)'!$A:$S,18,FALSE)="","",VLOOKUP(ROW()-492,'Report 1 Detail (571 D)'!$A:$S,18,FALSE))</f>
        <v/>
      </c>
      <c r="Y908" s="55" t="str">
        <f>IF(VLOOKUP(ROW()-492,'Report 1 Detail (571 D)'!$A:$S,19,FALSE)="","",VLOOKUP(ROW()-492,'Report 1 Detail (571 D)'!$A:$S,19,FALSE))</f>
        <v/>
      </c>
      <c r="Z908" s="55" t="s">
        <v>81</v>
      </c>
    </row>
    <row r="909" spans="8:26" x14ac:dyDescent="0.25">
      <c r="H909" s="55" t="str">
        <f>IF(VLOOKUP(ROW()-492,'Report 1 Detail (571 D)'!$A:$S,2,FALSE)="","",VLOOKUP(ROW()-492,'Report 1 Detail (571 D)'!$A:$S,2,FALSE))</f>
        <v/>
      </c>
      <c r="I909" s="104" t="str">
        <f>IF(VLOOKUP(ROW()-492,'Report 1 Detail (571 D)'!$A:$S,3,FALSE)="","",VLOOKUP(ROW()-492,'Report 1 Detail (571 D)'!$A:$S,3,FALSE))</f>
        <v/>
      </c>
      <c r="J909" s="55" t="str">
        <f>IF(VLOOKUP(ROW()-492,'Report 1 Detail (571 D)'!$A:$S,4,FALSE)="","",VLOOKUP(ROW()-492,'Report 1 Detail (571 D)'!$A:$S,4,FALSE))</f>
        <v/>
      </c>
      <c r="K909" s="55" t="str">
        <f>IF(VLOOKUP(ROW()-492,'Report 1 Detail (571 D)'!$A:$S,5,FALSE)="","",VLOOKUP(ROW()-492,'Report 1 Detail (571 D)'!$A:$S,5,FALSE))</f>
        <v/>
      </c>
      <c r="L909" s="55" t="str">
        <f>IF(VLOOKUP(ROW()-492,'Report 1 Detail (571 D)'!$A:$S,6,FALSE)="","",VLOOKUP(ROW()-492,'Report 1 Detail (571 D)'!$A:$S,6,FALSE))</f>
        <v/>
      </c>
      <c r="M909" s="55" t="str">
        <f>IF(VLOOKUP(ROW()-492,'Report 1 Detail (571 D)'!$A:$S,7,FALSE)="","",VLOOKUP(ROW()-492,'Report 1 Detail (571 D)'!$A:$S,7,FALSE))</f>
        <v/>
      </c>
      <c r="N909" s="55" t="str">
        <f>IF(VLOOKUP(ROW()-492,'Report 1 Detail (571 D)'!$A:$S,8,FALSE)="","",VLOOKUP(ROW()-492,'Report 1 Detail (571 D)'!$A:$S,8,FALSE))</f>
        <v/>
      </c>
      <c r="O909" s="55" t="str">
        <f>IF(VLOOKUP(ROW()-492,'Report 1 Detail (571 D)'!$A:$S,9,FALSE)="","",VLOOKUP(ROW()-492,'Report 1 Detail (571 D)'!$A:$S,9,FALSE))</f>
        <v/>
      </c>
      <c r="P909" s="55" t="str">
        <f>IF(VLOOKUP(ROW()-492,'Report 1 Detail (571 D)'!$A:$S,10,FALSE)="","",VLOOKUP(ROW()-492,'Report 1 Detail (571 D)'!$A:$S,10,FALSE))</f>
        <v/>
      </c>
      <c r="Q909" s="55" t="str">
        <f>IF(VLOOKUP(ROW()-492,'Report 1 Detail (571 D)'!$A:$S,11,FALSE)="","",VLOOKUP(ROW()-492,'Report 1 Detail (571 D)'!$A:$S,11,FALSE))</f>
        <v/>
      </c>
      <c r="R909" s="55" t="str">
        <f>IF(VLOOKUP(ROW()-492,'Report 1 Detail (571 D)'!$A:$S,12,FALSE)="","",VLOOKUP(ROW()-492,'Report 1 Detail (571 D)'!$A:$S,12,FALSE))</f>
        <v/>
      </c>
      <c r="S909" s="55" t="str">
        <f>IF(VLOOKUP(ROW()-492,'Report 1 Detail (571 D)'!$A:$S,13,FALSE)="","",VLOOKUP(ROW()-492,'Report 1 Detail (571 D)'!$A:$S,13,FALSE))</f>
        <v/>
      </c>
      <c r="T909" s="55" t="str">
        <f>IF(VLOOKUP(ROW()-492,'Report 1 Detail (571 D)'!$A:$S,14,FALSE)="","",VLOOKUP(ROW()-492,'Report 1 Detail (571 D)'!$A:$S,14,FALSE))</f>
        <v/>
      </c>
      <c r="U909" s="55" t="str">
        <f>IF(VLOOKUP(ROW()-492,'Report 1 Detail (571 D)'!$A:$S,15,FALSE)="","",VLOOKUP(ROW()-492,'Report 1 Detail (571 D)'!$A:$S,15,FALSE))</f>
        <v/>
      </c>
      <c r="V909" s="55" t="str">
        <f>IF(VLOOKUP(ROW()-492,'Report 1 Detail (571 D)'!$A:$S,16,FALSE)="","",VLOOKUP(ROW()-492,'Report 1 Detail (571 D)'!$A:$S,16,FALSE))</f>
        <v/>
      </c>
      <c r="W909" s="55" t="str">
        <f>IF(VLOOKUP(ROW()-492,'Report 1 Detail (571 D)'!$A:$S,17,FALSE)="","",VLOOKUP(ROW()-492,'Report 1 Detail (571 D)'!$A:$S,17,FALSE))</f>
        <v/>
      </c>
      <c r="X909" s="104" t="str">
        <f>IF(VLOOKUP(ROW()-492,'Report 1 Detail (571 D)'!$A:$S,18,FALSE)="","",VLOOKUP(ROW()-492,'Report 1 Detail (571 D)'!$A:$S,18,FALSE))</f>
        <v/>
      </c>
      <c r="Y909" s="55" t="str">
        <f>IF(VLOOKUP(ROW()-492,'Report 1 Detail (571 D)'!$A:$S,19,FALSE)="","",VLOOKUP(ROW()-492,'Report 1 Detail (571 D)'!$A:$S,19,FALSE))</f>
        <v/>
      </c>
      <c r="Z909" s="55" t="s">
        <v>81</v>
      </c>
    </row>
    <row r="910" spans="8:26" x14ac:dyDescent="0.25">
      <c r="H910" s="55" t="str">
        <f>IF(VLOOKUP(ROW()-492,'Report 1 Detail (571 D)'!$A:$S,2,FALSE)="","",VLOOKUP(ROW()-492,'Report 1 Detail (571 D)'!$A:$S,2,FALSE))</f>
        <v/>
      </c>
      <c r="I910" s="104" t="str">
        <f>IF(VLOOKUP(ROW()-492,'Report 1 Detail (571 D)'!$A:$S,3,FALSE)="","",VLOOKUP(ROW()-492,'Report 1 Detail (571 D)'!$A:$S,3,FALSE))</f>
        <v/>
      </c>
      <c r="J910" s="55" t="str">
        <f>IF(VLOOKUP(ROW()-492,'Report 1 Detail (571 D)'!$A:$S,4,FALSE)="","",VLOOKUP(ROW()-492,'Report 1 Detail (571 D)'!$A:$S,4,FALSE))</f>
        <v/>
      </c>
      <c r="K910" s="55" t="str">
        <f>IF(VLOOKUP(ROW()-492,'Report 1 Detail (571 D)'!$A:$S,5,FALSE)="","",VLOOKUP(ROW()-492,'Report 1 Detail (571 D)'!$A:$S,5,FALSE))</f>
        <v/>
      </c>
      <c r="L910" s="55" t="str">
        <f>IF(VLOOKUP(ROW()-492,'Report 1 Detail (571 D)'!$A:$S,6,FALSE)="","",VLOOKUP(ROW()-492,'Report 1 Detail (571 D)'!$A:$S,6,FALSE))</f>
        <v/>
      </c>
      <c r="M910" s="55" t="str">
        <f>IF(VLOOKUP(ROW()-492,'Report 1 Detail (571 D)'!$A:$S,7,FALSE)="","",VLOOKUP(ROW()-492,'Report 1 Detail (571 D)'!$A:$S,7,FALSE))</f>
        <v/>
      </c>
      <c r="N910" s="55" t="str">
        <f>IF(VLOOKUP(ROW()-492,'Report 1 Detail (571 D)'!$A:$S,8,FALSE)="","",VLOOKUP(ROW()-492,'Report 1 Detail (571 D)'!$A:$S,8,FALSE))</f>
        <v/>
      </c>
      <c r="O910" s="55" t="str">
        <f>IF(VLOOKUP(ROW()-492,'Report 1 Detail (571 D)'!$A:$S,9,FALSE)="","",VLOOKUP(ROW()-492,'Report 1 Detail (571 D)'!$A:$S,9,FALSE))</f>
        <v/>
      </c>
      <c r="P910" s="55" t="str">
        <f>IF(VLOOKUP(ROW()-492,'Report 1 Detail (571 D)'!$A:$S,10,FALSE)="","",VLOOKUP(ROW()-492,'Report 1 Detail (571 D)'!$A:$S,10,FALSE))</f>
        <v/>
      </c>
      <c r="Q910" s="55" t="str">
        <f>IF(VLOOKUP(ROW()-492,'Report 1 Detail (571 D)'!$A:$S,11,FALSE)="","",VLOOKUP(ROW()-492,'Report 1 Detail (571 D)'!$A:$S,11,FALSE))</f>
        <v/>
      </c>
      <c r="R910" s="55" t="str">
        <f>IF(VLOOKUP(ROW()-492,'Report 1 Detail (571 D)'!$A:$S,12,FALSE)="","",VLOOKUP(ROW()-492,'Report 1 Detail (571 D)'!$A:$S,12,FALSE))</f>
        <v/>
      </c>
      <c r="S910" s="55" t="str">
        <f>IF(VLOOKUP(ROW()-492,'Report 1 Detail (571 D)'!$A:$S,13,FALSE)="","",VLOOKUP(ROW()-492,'Report 1 Detail (571 D)'!$A:$S,13,FALSE))</f>
        <v/>
      </c>
      <c r="T910" s="55" t="str">
        <f>IF(VLOOKUP(ROW()-492,'Report 1 Detail (571 D)'!$A:$S,14,FALSE)="","",VLOOKUP(ROW()-492,'Report 1 Detail (571 D)'!$A:$S,14,FALSE))</f>
        <v/>
      </c>
      <c r="U910" s="55" t="str">
        <f>IF(VLOOKUP(ROW()-492,'Report 1 Detail (571 D)'!$A:$S,15,FALSE)="","",VLOOKUP(ROW()-492,'Report 1 Detail (571 D)'!$A:$S,15,FALSE))</f>
        <v/>
      </c>
      <c r="V910" s="55" t="str">
        <f>IF(VLOOKUP(ROW()-492,'Report 1 Detail (571 D)'!$A:$S,16,FALSE)="","",VLOOKUP(ROW()-492,'Report 1 Detail (571 D)'!$A:$S,16,FALSE))</f>
        <v/>
      </c>
      <c r="W910" s="55" t="str">
        <f>IF(VLOOKUP(ROW()-492,'Report 1 Detail (571 D)'!$A:$S,17,FALSE)="","",VLOOKUP(ROW()-492,'Report 1 Detail (571 D)'!$A:$S,17,FALSE))</f>
        <v/>
      </c>
      <c r="X910" s="104" t="str">
        <f>IF(VLOOKUP(ROW()-492,'Report 1 Detail (571 D)'!$A:$S,18,FALSE)="","",VLOOKUP(ROW()-492,'Report 1 Detail (571 D)'!$A:$S,18,FALSE))</f>
        <v/>
      </c>
      <c r="Y910" s="55" t="str">
        <f>IF(VLOOKUP(ROW()-492,'Report 1 Detail (571 D)'!$A:$S,19,FALSE)="","",VLOOKUP(ROW()-492,'Report 1 Detail (571 D)'!$A:$S,19,FALSE))</f>
        <v/>
      </c>
      <c r="Z910" s="55" t="s">
        <v>81</v>
      </c>
    </row>
    <row r="911" spans="8:26" x14ac:dyDescent="0.25">
      <c r="H911" s="55" t="str">
        <f>IF(VLOOKUP(ROW()-492,'Report 1 Detail (571 D)'!$A:$S,2,FALSE)="","",VLOOKUP(ROW()-492,'Report 1 Detail (571 D)'!$A:$S,2,FALSE))</f>
        <v/>
      </c>
      <c r="I911" s="104" t="str">
        <f>IF(VLOOKUP(ROW()-492,'Report 1 Detail (571 D)'!$A:$S,3,FALSE)="","",VLOOKUP(ROW()-492,'Report 1 Detail (571 D)'!$A:$S,3,FALSE))</f>
        <v/>
      </c>
      <c r="J911" s="55" t="str">
        <f>IF(VLOOKUP(ROW()-492,'Report 1 Detail (571 D)'!$A:$S,4,FALSE)="","",VLOOKUP(ROW()-492,'Report 1 Detail (571 D)'!$A:$S,4,FALSE))</f>
        <v/>
      </c>
      <c r="K911" s="55" t="str">
        <f>IF(VLOOKUP(ROW()-492,'Report 1 Detail (571 D)'!$A:$S,5,FALSE)="","",VLOOKUP(ROW()-492,'Report 1 Detail (571 D)'!$A:$S,5,FALSE))</f>
        <v/>
      </c>
      <c r="L911" s="55" t="str">
        <f>IF(VLOOKUP(ROW()-492,'Report 1 Detail (571 D)'!$A:$S,6,FALSE)="","",VLOOKUP(ROW()-492,'Report 1 Detail (571 D)'!$A:$S,6,FALSE))</f>
        <v/>
      </c>
      <c r="M911" s="55" t="str">
        <f>IF(VLOOKUP(ROW()-492,'Report 1 Detail (571 D)'!$A:$S,7,FALSE)="","",VLOOKUP(ROW()-492,'Report 1 Detail (571 D)'!$A:$S,7,FALSE))</f>
        <v/>
      </c>
      <c r="N911" s="55" t="str">
        <f>IF(VLOOKUP(ROW()-492,'Report 1 Detail (571 D)'!$A:$S,8,FALSE)="","",VLOOKUP(ROW()-492,'Report 1 Detail (571 D)'!$A:$S,8,FALSE))</f>
        <v/>
      </c>
      <c r="O911" s="55" t="str">
        <f>IF(VLOOKUP(ROW()-492,'Report 1 Detail (571 D)'!$A:$S,9,FALSE)="","",VLOOKUP(ROW()-492,'Report 1 Detail (571 D)'!$A:$S,9,FALSE))</f>
        <v/>
      </c>
      <c r="P911" s="55" t="str">
        <f>IF(VLOOKUP(ROW()-492,'Report 1 Detail (571 D)'!$A:$S,10,FALSE)="","",VLOOKUP(ROW()-492,'Report 1 Detail (571 D)'!$A:$S,10,FALSE))</f>
        <v/>
      </c>
      <c r="Q911" s="55" t="str">
        <f>IF(VLOOKUP(ROW()-492,'Report 1 Detail (571 D)'!$A:$S,11,FALSE)="","",VLOOKUP(ROW()-492,'Report 1 Detail (571 D)'!$A:$S,11,FALSE))</f>
        <v/>
      </c>
      <c r="R911" s="55" t="str">
        <f>IF(VLOOKUP(ROW()-492,'Report 1 Detail (571 D)'!$A:$S,12,FALSE)="","",VLOOKUP(ROW()-492,'Report 1 Detail (571 D)'!$A:$S,12,FALSE))</f>
        <v/>
      </c>
      <c r="S911" s="55" t="str">
        <f>IF(VLOOKUP(ROW()-492,'Report 1 Detail (571 D)'!$A:$S,13,FALSE)="","",VLOOKUP(ROW()-492,'Report 1 Detail (571 D)'!$A:$S,13,FALSE))</f>
        <v/>
      </c>
      <c r="T911" s="55" t="str">
        <f>IF(VLOOKUP(ROW()-492,'Report 1 Detail (571 D)'!$A:$S,14,FALSE)="","",VLOOKUP(ROW()-492,'Report 1 Detail (571 D)'!$A:$S,14,FALSE))</f>
        <v/>
      </c>
      <c r="U911" s="55" t="str">
        <f>IF(VLOOKUP(ROW()-492,'Report 1 Detail (571 D)'!$A:$S,15,FALSE)="","",VLOOKUP(ROW()-492,'Report 1 Detail (571 D)'!$A:$S,15,FALSE))</f>
        <v/>
      </c>
      <c r="V911" s="55" t="str">
        <f>IF(VLOOKUP(ROW()-492,'Report 1 Detail (571 D)'!$A:$S,16,FALSE)="","",VLOOKUP(ROW()-492,'Report 1 Detail (571 D)'!$A:$S,16,FALSE))</f>
        <v/>
      </c>
      <c r="W911" s="55" t="str">
        <f>IF(VLOOKUP(ROW()-492,'Report 1 Detail (571 D)'!$A:$S,17,FALSE)="","",VLOOKUP(ROW()-492,'Report 1 Detail (571 D)'!$A:$S,17,FALSE))</f>
        <v/>
      </c>
      <c r="X911" s="104" t="str">
        <f>IF(VLOOKUP(ROW()-492,'Report 1 Detail (571 D)'!$A:$S,18,FALSE)="","",VLOOKUP(ROW()-492,'Report 1 Detail (571 D)'!$A:$S,18,FALSE))</f>
        <v/>
      </c>
      <c r="Y911" s="55" t="str">
        <f>IF(VLOOKUP(ROW()-492,'Report 1 Detail (571 D)'!$A:$S,19,FALSE)="","",VLOOKUP(ROW()-492,'Report 1 Detail (571 D)'!$A:$S,19,FALSE))</f>
        <v/>
      </c>
      <c r="Z911" s="55" t="s">
        <v>81</v>
      </c>
    </row>
    <row r="912" spans="8:26" x14ac:dyDescent="0.25">
      <c r="H912" s="55" t="str">
        <f>IF(VLOOKUP(ROW()-492,'Report 1 Detail (571 D)'!$A:$S,2,FALSE)="","",VLOOKUP(ROW()-492,'Report 1 Detail (571 D)'!$A:$S,2,FALSE))</f>
        <v/>
      </c>
      <c r="I912" s="104" t="str">
        <f>IF(VLOOKUP(ROW()-492,'Report 1 Detail (571 D)'!$A:$S,3,FALSE)="","",VLOOKUP(ROW()-492,'Report 1 Detail (571 D)'!$A:$S,3,FALSE))</f>
        <v/>
      </c>
      <c r="J912" s="55" t="str">
        <f>IF(VLOOKUP(ROW()-492,'Report 1 Detail (571 D)'!$A:$S,4,FALSE)="","",VLOOKUP(ROW()-492,'Report 1 Detail (571 D)'!$A:$S,4,FALSE))</f>
        <v/>
      </c>
      <c r="K912" s="55" t="str">
        <f>IF(VLOOKUP(ROW()-492,'Report 1 Detail (571 D)'!$A:$S,5,FALSE)="","",VLOOKUP(ROW()-492,'Report 1 Detail (571 D)'!$A:$S,5,FALSE))</f>
        <v/>
      </c>
      <c r="L912" s="55" t="str">
        <f>IF(VLOOKUP(ROW()-492,'Report 1 Detail (571 D)'!$A:$S,6,FALSE)="","",VLOOKUP(ROW()-492,'Report 1 Detail (571 D)'!$A:$S,6,FALSE))</f>
        <v/>
      </c>
      <c r="M912" s="55" t="str">
        <f>IF(VLOOKUP(ROW()-492,'Report 1 Detail (571 D)'!$A:$S,7,FALSE)="","",VLOOKUP(ROW()-492,'Report 1 Detail (571 D)'!$A:$S,7,FALSE))</f>
        <v/>
      </c>
      <c r="N912" s="55" t="str">
        <f>IF(VLOOKUP(ROW()-492,'Report 1 Detail (571 D)'!$A:$S,8,FALSE)="","",VLOOKUP(ROW()-492,'Report 1 Detail (571 D)'!$A:$S,8,FALSE))</f>
        <v/>
      </c>
      <c r="O912" s="55" t="str">
        <f>IF(VLOOKUP(ROW()-492,'Report 1 Detail (571 D)'!$A:$S,9,FALSE)="","",VLOOKUP(ROW()-492,'Report 1 Detail (571 D)'!$A:$S,9,FALSE))</f>
        <v/>
      </c>
      <c r="P912" s="55" t="str">
        <f>IF(VLOOKUP(ROW()-492,'Report 1 Detail (571 D)'!$A:$S,10,FALSE)="","",VLOOKUP(ROW()-492,'Report 1 Detail (571 D)'!$A:$S,10,FALSE))</f>
        <v/>
      </c>
      <c r="Q912" s="55" t="str">
        <f>IF(VLOOKUP(ROW()-492,'Report 1 Detail (571 D)'!$A:$S,11,FALSE)="","",VLOOKUP(ROW()-492,'Report 1 Detail (571 D)'!$A:$S,11,FALSE))</f>
        <v/>
      </c>
      <c r="R912" s="55" t="str">
        <f>IF(VLOOKUP(ROW()-492,'Report 1 Detail (571 D)'!$A:$S,12,FALSE)="","",VLOOKUP(ROW()-492,'Report 1 Detail (571 D)'!$A:$S,12,FALSE))</f>
        <v/>
      </c>
      <c r="S912" s="55" t="str">
        <f>IF(VLOOKUP(ROW()-492,'Report 1 Detail (571 D)'!$A:$S,13,FALSE)="","",VLOOKUP(ROW()-492,'Report 1 Detail (571 D)'!$A:$S,13,FALSE))</f>
        <v/>
      </c>
      <c r="T912" s="55" t="str">
        <f>IF(VLOOKUP(ROW()-492,'Report 1 Detail (571 D)'!$A:$S,14,FALSE)="","",VLOOKUP(ROW()-492,'Report 1 Detail (571 D)'!$A:$S,14,FALSE))</f>
        <v/>
      </c>
      <c r="U912" s="55" t="str">
        <f>IF(VLOOKUP(ROW()-492,'Report 1 Detail (571 D)'!$A:$S,15,FALSE)="","",VLOOKUP(ROW()-492,'Report 1 Detail (571 D)'!$A:$S,15,FALSE))</f>
        <v/>
      </c>
      <c r="V912" s="55" t="str">
        <f>IF(VLOOKUP(ROW()-492,'Report 1 Detail (571 D)'!$A:$S,16,FALSE)="","",VLOOKUP(ROW()-492,'Report 1 Detail (571 D)'!$A:$S,16,FALSE))</f>
        <v/>
      </c>
      <c r="W912" s="55" t="str">
        <f>IF(VLOOKUP(ROW()-492,'Report 1 Detail (571 D)'!$A:$S,17,FALSE)="","",VLOOKUP(ROW()-492,'Report 1 Detail (571 D)'!$A:$S,17,FALSE))</f>
        <v/>
      </c>
      <c r="X912" s="104" t="str">
        <f>IF(VLOOKUP(ROW()-492,'Report 1 Detail (571 D)'!$A:$S,18,FALSE)="","",VLOOKUP(ROW()-492,'Report 1 Detail (571 D)'!$A:$S,18,FALSE))</f>
        <v/>
      </c>
      <c r="Y912" s="55" t="str">
        <f>IF(VLOOKUP(ROW()-492,'Report 1 Detail (571 D)'!$A:$S,19,FALSE)="","",VLOOKUP(ROW()-492,'Report 1 Detail (571 D)'!$A:$S,19,FALSE))</f>
        <v/>
      </c>
      <c r="Z912" s="55" t="s">
        <v>81</v>
      </c>
    </row>
    <row r="913" spans="8:26" x14ac:dyDescent="0.25">
      <c r="H913" s="55" t="str">
        <f>IF(VLOOKUP(ROW()-492,'Report 1 Detail (571 D)'!$A:$S,2,FALSE)="","",VLOOKUP(ROW()-492,'Report 1 Detail (571 D)'!$A:$S,2,FALSE))</f>
        <v/>
      </c>
      <c r="I913" s="104" t="str">
        <f>IF(VLOOKUP(ROW()-492,'Report 1 Detail (571 D)'!$A:$S,3,FALSE)="","",VLOOKUP(ROW()-492,'Report 1 Detail (571 D)'!$A:$S,3,FALSE))</f>
        <v/>
      </c>
      <c r="J913" s="55" t="str">
        <f>IF(VLOOKUP(ROW()-492,'Report 1 Detail (571 D)'!$A:$S,4,FALSE)="","",VLOOKUP(ROW()-492,'Report 1 Detail (571 D)'!$A:$S,4,FALSE))</f>
        <v/>
      </c>
      <c r="K913" s="55" t="str">
        <f>IF(VLOOKUP(ROW()-492,'Report 1 Detail (571 D)'!$A:$S,5,FALSE)="","",VLOOKUP(ROW()-492,'Report 1 Detail (571 D)'!$A:$S,5,FALSE))</f>
        <v/>
      </c>
      <c r="L913" s="55" t="str">
        <f>IF(VLOOKUP(ROW()-492,'Report 1 Detail (571 D)'!$A:$S,6,FALSE)="","",VLOOKUP(ROW()-492,'Report 1 Detail (571 D)'!$A:$S,6,FALSE))</f>
        <v/>
      </c>
      <c r="M913" s="55" t="str">
        <f>IF(VLOOKUP(ROW()-492,'Report 1 Detail (571 D)'!$A:$S,7,FALSE)="","",VLOOKUP(ROW()-492,'Report 1 Detail (571 D)'!$A:$S,7,FALSE))</f>
        <v/>
      </c>
      <c r="N913" s="55" t="str">
        <f>IF(VLOOKUP(ROW()-492,'Report 1 Detail (571 D)'!$A:$S,8,FALSE)="","",VLOOKUP(ROW()-492,'Report 1 Detail (571 D)'!$A:$S,8,FALSE))</f>
        <v/>
      </c>
      <c r="O913" s="55" t="str">
        <f>IF(VLOOKUP(ROW()-492,'Report 1 Detail (571 D)'!$A:$S,9,FALSE)="","",VLOOKUP(ROW()-492,'Report 1 Detail (571 D)'!$A:$S,9,FALSE))</f>
        <v/>
      </c>
      <c r="P913" s="55" t="str">
        <f>IF(VLOOKUP(ROW()-492,'Report 1 Detail (571 D)'!$A:$S,10,FALSE)="","",VLOOKUP(ROW()-492,'Report 1 Detail (571 D)'!$A:$S,10,FALSE))</f>
        <v/>
      </c>
      <c r="Q913" s="55" t="str">
        <f>IF(VLOOKUP(ROW()-492,'Report 1 Detail (571 D)'!$A:$S,11,FALSE)="","",VLOOKUP(ROW()-492,'Report 1 Detail (571 D)'!$A:$S,11,FALSE))</f>
        <v/>
      </c>
      <c r="R913" s="55" t="str">
        <f>IF(VLOOKUP(ROW()-492,'Report 1 Detail (571 D)'!$A:$S,12,FALSE)="","",VLOOKUP(ROW()-492,'Report 1 Detail (571 D)'!$A:$S,12,FALSE))</f>
        <v/>
      </c>
      <c r="S913" s="55" t="str">
        <f>IF(VLOOKUP(ROW()-492,'Report 1 Detail (571 D)'!$A:$S,13,FALSE)="","",VLOOKUP(ROW()-492,'Report 1 Detail (571 D)'!$A:$S,13,FALSE))</f>
        <v/>
      </c>
      <c r="T913" s="55" t="str">
        <f>IF(VLOOKUP(ROW()-492,'Report 1 Detail (571 D)'!$A:$S,14,FALSE)="","",VLOOKUP(ROW()-492,'Report 1 Detail (571 D)'!$A:$S,14,FALSE))</f>
        <v/>
      </c>
      <c r="U913" s="55" t="str">
        <f>IF(VLOOKUP(ROW()-492,'Report 1 Detail (571 D)'!$A:$S,15,FALSE)="","",VLOOKUP(ROW()-492,'Report 1 Detail (571 D)'!$A:$S,15,FALSE))</f>
        <v/>
      </c>
      <c r="V913" s="55" t="str">
        <f>IF(VLOOKUP(ROW()-492,'Report 1 Detail (571 D)'!$A:$S,16,FALSE)="","",VLOOKUP(ROW()-492,'Report 1 Detail (571 D)'!$A:$S,16,FALSE))</f>
        <v/>
      </c>
      <c r="W913" s="55" t="str">
        <f>IF(VLOOKUP(ROW()-492,'Report 1 Detail (571 D)'!$A:$S,17,FALSE)="","",VLOOKUP(ROW()-492,'Report 1 Detail (571 D)'!$A:$S,17,FALSE))</f>
        <v/>
      </c>
      <c r="X913" s="104" t="str">
        <f>IF(VLOOKUP(ROW()-492,'Report 1 Detail (571 D)'!$A:$S,18,FALSE)="","",VLOOKUP(ROW()-492,'Report 1 Detail (571 D)'!$A:$S,18,FALSE))</f>
        <v/>
      </c>
      <c r="Y913" s="55" t="str">
        <f>IF(VLOOKUP(ROW()-492,'Report 1 Detail (571 D)'!$A:$S,19,FALSE)="","",VLOOKUP(ROW()-492,'Report 1 Detail (571 D)'!$A:$S,19,FALSE))</f>
        <v/>
      </c>
      <c r="Z913" s="55" t="s">
        <v>81</v>
      </c>
    </row>
    <row r="914" spans="8:26" x14ac:dyDescent="0.25">
      <c r="H914" s="55" t="str">
        <f>IF(VLOOKUP(ROW()-492,'Report 1 Detail (571 D)'!$A:$S,2,FALSE)="","",VLOOKUP(ROW()-492,'Report 1 Detail (571 D)'!$A:$S,2,FALSE))</f>
        <v/>
      </c>
      <c r="I914" s="104" t="str">
        <f>IF(VLOOKUP(ROW()-492,'Report 1 Detail (571 D)'!$A:$S,3,FALSE)="","",VLOOKUP(ROW()-492,'Report 1 Detail (571 D)'!$A:$S,3,FALSE))</f>
        <v/>
      </c>
      <c r="J914" s="55" t="str">
        <f>IF(VLOOKUP(ROW()-492,'Report 1 Detail (571 D)'!$A:$S,4,FALSE)="","",VLOOKUP(ROW()-492,'Report 1 Detail (571 D)'!$A:$S,4,FALSE))</f>
        <v/>
      </c>
      <c r="K914" s="55" t="str">
        <f>IF(VLOOKUP(ROW()-492,'Report 1 Detail (571 D)'!$A:$S,5,FALSE)="","",VLOOKUP(ROW()-492,'Report 1 Detail (571 D)'!$A:$S,5,FALSE))</f>
        <v/>
      </c>
      <c r="L914" s="55" t="str">
        <f>IF(VLOOKUP(ROW()-492,'Report 1 Detail (571 D)'!$A:$S,6,FALSE)="","",VLOOKUP(ROW()-492,'Report 1 Detail (571 D)'!$A:$S,6,FALSE))</f>
        <v/>
      </c>
      <c r="M914" s="55" t="str">
        <f>IF(VLOOKUP(ROW()-492,'Report 1 Detail (571 D)'!$A:$S,7,FALSE)="","",VLOOKUP(ROW()-492,'Report 1 Detail (571 D)'!$A:$S,7,FALSE))</f>
        <v/>
      </c>
      <c r="N914" s="55" t="str">
        <f>IF(VLOOKUP(ROW()-492,'Report 1 Detail (571 D)'!$A:$S,8,FALSE)="","",VLOOKUP(ROW()-492,'Report 1 Detail (571 D)'!$A:$S,8,FALSE))</f>
        <v/>
      </c>
      <c r="O914" s="55" t="str">
        <f>IF(VLOOKUP(ROW()-492,'Report 1 Detail (571 D)'!$A:$S,9,FALSE)="","",VLOOKUP(ROW()-492,'Report 1 Detail (571 D)'!$A:$S,9,FALSE))</f>
        <v/>
      </c>
      <c r="P914" s="55" t="str">
        <f>IF(VLOOKUP(ROW()-492,'Report 1 Detail (571 D)'!$A:$S,10,FALSE)="","",VLOOKUP(ROW()-492,'Report 1 Detail (571 D)'!$A:$S,10,FALSE))</f>
        <v/>
      </c>
      <c r="Q914" s="55" t="str">
        <f>IF(VLOOKUP(ROW()-492,'Report 1 Detail (571 D)'!$A:$S,11,FALSE)="","",VLOOKUP(ROW()-492,'Report 1 Detail (571 D)'!$A:$S,11,FALSE))</f>
        <v/>
      </c>
      <c r="R914" s="55" t="str">
        <f>IF(VLOOKUP(ROW()-492,'Report 1 Detail (571 D)'!$A:$S,12,FALSE)="","",VLOOKUP(ROW()-492,'Report 1 Detail (571 D)'!$A:$S,12,FALSE))</f>
        <v/>
      </c>
      <c r="S914" s="55" t="str">
        <f>IF(VLOOKUP(ROW()-492,'Report 1 Detail (571 D)'!$A:$S,13,FALSE)="","",VLOOKUP(ROW()-492,'Report 1 Detail (571 D)'!$A:$S,13,FALSE))</f>
        <v/>
      </c>
      <c r="T914" s="55" t="str">
        <f>IF(VLOOKUP(ROW()-492,'Report 1 Detail (571 D)'!$A:$S,14,FALSE)="","",VLOOKUP(ROW()-492,'Report 1 Detail (571 D)'!$A:$S,14,FALSE))</f>
        <v/>
      </c>
      <c r="U914" s="55" t="str">
        <f>IF(VLOOKUP(ROW()-492,'Report 1 Detail (571 D)'!$A:$S,15,FALSE)="","",VLOOKUP(ROW()-492,'Report 1 Detail (571 D)'!$A:$S,15,FALSE))</f>
        <v/>
      </c>
      <c r="V914" s="55" t="str">
        <f>IF(VLOOKUP(ROW()-492,'Report 1 Detail (571 D)'!$A:$S,16,FALSE)="","",VLOOKUP(ROW()-492,'Report 1 Detail (571 D)'!$A:$S,16,FALSE))</f>
        <v/>
      </c>
      <c r="W914" s="55" t="str">
        <f>IF(VLOOKUP(ROW()-492,'Report 1 Detail (571 D)'!$A:$S,17,FALSE)="","",VLOOKUP(ROW()-492,'Report 1 Detail (571 D)'!$A:$S,17,FALSE))</f>
        <v/>
      </c>
      <c r="X914" s="104" t="str">
        <f>IF(VLOOKUP(ROW()-492,'Report 1 Detail (571 D)'!$A:$S,18,FALSE)="","",VLOOKUP(ROW()-492,'Report 1 Detail (571 D)'!$A:$S,18,FALSE))</f>
        <v/>
      </c>
      <c r="Y914" s="55" t="str">
        <f>IF(VLOOKUP(ROW()-492,'Report 1 Detail (571 D)'!$A:$S,19,FALSE)="","",VLOOKUP(ROW()-492,'Report 1 Detail (571 D)'!$A:$S,19,FALSE))</f>
        <v/>
      </c>
      <c r="Z914" s="55" t="s">
        <v>81</v>
      </c>
    </row>
    <row r="915" spans="8:26" x14ac:dyDescent="0.25">
      <c r="H915" s="55" t="str">
        <f>IF(VLOOKUP(ROW()-492,'Report 1 Detail (571 D)'!$A:$S,2,FALSE)="","",VLOOKUP(ROW()-492,'Report 1 Detail (571 D)'!$A:$S,2,FALSE))</f>
        <v/>
      </c>
      <c r="I915" s="104" t="str">
        <f>IF(VLOOKUP(ROW()-492,'Report 1 Detail (571 D)'!$A:$S,3,FALSE)="","",VLOOKUP(ROW()-492,'Report 1 Detail (571 D)'!$A:$S,3,FALSE))</f>
        <v/>
      </c>
      <c r="J915" s="55" t="str">
        <f>IF(VLOOKUP(ROW()-492,'Report 1 Detail (571 D)'!$A:$S,4,FALSE)="","",VLOOKUP(ROW()-492,'Report 1 Detail (571 D)'!$A:$S,4,FALSE))</f>
        <v/>
      </c>
      <c r="K915" s="55" t="str">
        <f>IF(VLOOKUP(ROW()-492,'Report 1 Detail (571 D)'!$A:$S,5,FALSE)="","",VLOOKUP(ROW()-492,'Report 1 Detail (571 D)'!$A:$S,5,FALSE))</f>
        <v/>
      </c>
      <c r="L915" s="55" t="str">
        <f>IF(VLOOKUP(ROW()-492,'Report 1 Detail (571 D)'!$A:$S,6,FALSE)="","",VLOOKUP(ROW()-492,'Report 1 Detail (571 D)'!$A:$S,6,FALSE))</f>
        <v/>
      </c>
      <c r="M915" s="55" t="str">
        <f>IF(VLOOKUP(ROW()-492,'Report 1 Detail (571 D)'!$A:$S,7,FALSE)="","",VLOOKUP(ROW()-492,'Report 1 Detail (571 D)'!$A:$S,7,FALSE))</f>
        <v/>
      </c>
      <c r="N915" s="55" t="str">
        <f>IF(VLOOKUP(ROW()-492,'Report 1 Detail (571 D)'!$A:$S,8,FALSE)="","",VLOOKUP(ROW()-492,'Report 1 Detail (571 D)'!$A:$S,8,FALSE))</f>
        <v/>
      </c>
      <c r="O915" s="55" t="str">
        <f>IF(VLOOKUP(ROW()-492,'Report 1 Detail (571 D)'!$A:$S,9,FALSE)="","",VLOOKUP(ROW()-492,'Report 1 Detail (571 D)'!$A:$S,9,FALSE))</f>
        <v/>
      </c>
      <c r="P915" s="55" t="str">
        <f>IF(VLOOKUP(ROW()-492,'Report 1 Detail (571 D)'!$A:$S,10,FALSE)="","",VLOOKUP(ROW()-492,'Report 1 Detail (571 D)'!$A:$S,10,FALSE))</f>
        <v/>
      </c>
      <c r="Q915" s="55" t="str">
        <f>IF(VLOOKUP(ROW()-492,'Report 1 Detail (571 D)'!$A:$S,11,FALSE)="","",VLOOKUP(ROW()-492,'Report 1 Detail (571 D)'!$A:$S,11,FALSE))</f>
        <v/>
      </c>
      <c r="R915" s="55" t="str">
        <f>IF(VLOOKUP(ROW()-492,'Report 1 Detail (571 D)'!$A:$S,12,FALSE)="","",VLOOKUP(ROW()-492,'Report 1 Detail (571 D)'!$A:$S,12,FALSE))</f>
        <v/>
      </c>
      <c r="S915" s="55" t="str">
        <f>IF(VLOOKUP(ROW()-492,'Report 1 Detail (571 D)'!$A:$S,13,FALSE)="","",VLOOKUP(ROW()-492,'Report 1 Detail (571 D)'!$A:$S,13,FALSE))</f>
        <v/>
      </c>
      <c r="T915" s="55" t="str">
        <f>IF(VLOOKUP(ROW()-492,'Report 1 Detail (571 D)'!$A:$S,14,FALSE)="","",VLOOKUP(ROW()-492,'Report 1 Detail (571 D)'!$A:$S,14,FALSE))</f>
        <v/>
      </c>
      <c r="U915" s="55" t="str">
        <f>IF(VLOOKUP(ROW()-492,'Report 1 Detail (571 D)'!$A:$S,15,FALSE)="","",VLOOKUP(ROW()-492,'Report 1 Detail (571 D)'!$A:$S,15,FALSE))</f>
        <v/>
      </c>
      <c r="V915" s="55" t="str">
        <f>IF(VLOOKUP(ROW()-492,'Report 1 Detail (571 D)'!$A:$S,16,FALSE)="","",VLOOKUP(ROW()-492,'Report 1 Detail (571 D)'!$A:$S,16,FALSE))</f>
        <v/>
      </c>
      <c r="W915" s="55" t="str">
        <f>IF(VLOOKUP(ROW()-492,'Report 1 Detail (571 D)'!$A:$S,17,FALSE)="","",VLOOKUP(ROW()-492,'Report 1 Detail (571 D)'!$A:$S,17,FALSE))</f>
        <v/>
      </c>
      <c r="X915" s="104" t="str">
        <f>IF(VLOOKUP(ROW()-492,'Report 1 Detail (571 D)'!$A:$S,18,FALSE)="","",VLOOKUP(ROW()-492,'Report 1 Detail (571 D)'!$A:$S,18,FALSE))</f>
        <v/>
      </c>
      <c r="Y915" s="55" t="str">
        <f>IF(VLOOKUP(ROW()-492,'Report 1 Detail (571 D)'!$A:$S,19,FALSE)="","",VLOOKUP(ROW()-492,'Report 1 Detail (571 D)'!$A:$S,19,FALSE))</f>
        <v/>
      </c>
      <c r="Z915" s="55" t="s">
        <v>81</v>
      </c>
    </row>
    <row r="916" spans="8:26" x14ac:dyDescent="0.25">
      <c r="H916" s="55" t="str">
        <f>IF(VLOOKUP(ROW()-492,'Report 1 Detail (571 D)'!$A:$S,2,FALSE)="","",VLOOKUP(ROW()-492,'Report 1 Detail (571 D)'!$A:$S,2,FALSE))</f>
        <v/>
      </c>
      <c r="I916" s="104" t="str">
        <f>IF(VLOOKUP(ROW()-492,'Report 1 Detail (571 D)'!$A:$S,3,FALSE)="","",VLOOKUP(ROW()-492,'Report 1 Detail (571 D)'!$A:$S,3,FALSE))</f>
        <v/>
      </c>
      <c r="J916" s="55" t="str">
        <f>IF(VLOOKUP(ROW()-492,'Report 1 Detail (571 D)'!$A:$S,4,FALSE)="","",VLOOKUP(ROW()-492,'Report 1 Detail (571 D)'!$A:$S,4,FALSE))</f>
        <v/>
      </c>
      <c r="K916" s="55" t="str">
        <f>IF(VLOOKUP(ROW()-492,'Report 1 Detail (571 D)'!$A:$S,5,FALSE)="","",VLOOKUP(ROW()-492,'Report 1 Detail (571 D)'!$A:$S,5,FALSE))</f>
        <v/>
      </c>
      <c r="L916" s="55" t="str">
        <f>IF(VLOOKUP(ROW()-492,'Report 1 Detail (571 D)'!$A:$S,6,FALSE)="","",VLOOKUP(ROW()-492,'Report 1 Detail (571 D)'!$A:$S,6,FALSE))</f>
        <v/>
      </c>
      <c r="M916" s="55" t="str">
        <f>IF(VLOOKUP(ROW()-492,'Report 1 Detail (571 D)'!$A:$S,7,FALSE)="","",VLOOKUP(ROW()-492,'Report 1 Detail (571 D)'!$A:$S,7,FALSE))</f>
        <v/>
      </c>
      <c r="N916" s="55" t="str">
        <f>IF(VLOOKUP(ROW()-492,'Report 1 Detail (571 D)'!$A:$S,8,FALSE)="","",VLOOKUP(ROW()-492,'Report 1 Detail (571 D)'!$A:$S,8,FALSE))</f>
        <v/>
      </c>
      <c r="O916" s="55" t="str">
        <f>IF(VLOOKUP(ROW()-492,'Report 1 Detail (571 D)'!$A:$S,9,FALSE)="","",VLOOKUP(ROW()-492,'Report 1 Detail (571 D)'!$A:$S,9,FALSE))</f>
        <v/>
      </c>
      <c r="P916" s="55" t="str">
        <f>IF(VLOOKUP(ROW()-492,'Report 1 Detail (571 D)'!$A:$S,10,FALSE)="","",VLOOKUP(ROW()-492,'Report 1 Detail (571 D)'!$A:$S,10,FALSE))</f>
        <v/>
      </c>
      <c r="Q916" s="55" t="str">
        <f>IF(VLOOKUP(ROW()-492,'Report 1 Detail (571 D)'!$A:$S,11,FALSE)="","",VLOOKUP(ROW()-492,'Report 1 Detail (571 D)'!$A:$S,11,FALSE))</f>
        <v/>
      </c>
      <c r="R916" s="55" t="str">
        <f>IF(VLOOKUP(ROW()-492,'Report 1 Detail (571 D)'!$A:$S,12,FALSE)="","",VLOOKUP(ROW()-492,'Report 1 Detail (571 D)'!$A:$S,12,FALSE))</f>
        <v/>
      </c>
      <c r="S916" s="55" t="str">
        <f>IF(VLOOKUP(ROW()-492,'Report 1 Detail (571 D)'!$A:$S,13,FALSE)="","",VLOOKUP(ROW()-492,'Report 1 Detail (571 D)'!$A:$S,13,FALSE))</f>
        <v/>
      </c>
      <c r="T916" s="55" t="str">
        <f>IF(VLOOKUP(ROW()-492,'Report 1 Detail (571 D)'!$A:$S,14,FALSE)="","",VLOOKUP(ROW()-492,'Report 1 Detail (571 D)'!$A:$S,14,FALSE))</f>
        <v/>
      </c>
      <c r="U916" s="55" t="str">
        <f>IF(VLOOKUP(ROW()-492,'Report 1 Detail (571 D)'!$A:$S,15,FALSE)="","",VLOOKUP(ROW()-492,'Report 1 Detail (571 D)'!$A:$S,15,FALSE))</f>
        <v/>
      </c>
      <c r="V916" s="55" t="str">
        <f>IF(VLOOKUP(ROW()-492,'Report 1 Detail (571 D)'!$A:$S,16,FALSE)="","",VLOOKUP(ROW()-492,'Report 1 Detail (571 D)'!$A:$S,16,FALSE))</f>
        <v/>
      </c>
      <c r="W916" s="55" t="str">
        <f>IF(VLOOKUP(ROW()-492,'Report 1 Detail (571 D)'!$A:$S,17,FALSE)="","",VLOOKUP(ROW()-492,'Report 1 Detail (571 D)'!$A:$S,17,FALSE))</f>
        <v/>
      </c>
      <c r="X916" s="104" t="str">
        <f>IF(VLOOKUP(ROW()-492,'Report 1 Detail (571 D)'!$A:$S,18,FALSE)="","",VLOOKUP(ROW()-492,'Report 1 Detail (571 D)'!$A:$S,18,FALSE))</f>
        <v/>
      </c>
      <c r="Y916" s="55" t="str">
        <f>IF(VLOOKUP(ROW()-492,'Report 1 Detail (571 D)'!$A:$S,19,FALSE)="","",VLOOKUP(ROW()-492,'Report 1 Detail (571 D)'!$A:$S,19,FALSE))</f>
        <v/>
      </c>
      <c r="Z916" s="55" t="s">
        <v>81</v>
      </c>
    </row>
    <row r="917" spans="8:26" x14ac:dyDescent="0.25">
      <c r="H917" s="55" t="str">
        <f>IF(VLOOKUP(ROW()-492,'Report 1 Detail (571 D)'!$A:$S,2,FALSE)="","",VLOOKUP(ROW()-492,'Report 1 Detail (571 D)'!$A:$S,2,FALSE))</f>
        <v/>
      </c>
      <c r="I917" s="104" t="str">
        <f>IF(VLOOKUP(ROW()-492,'Report 1 Detail (571 D)'!$A:$S,3,FALSE)="","",VLOOKUP(ROW()-492,'Report 1 Detail (571 D)'!$A:$S,3,FALSE))</f>
        <v/>
      </c>
      <c r="J917" s="55" t="str">
        <f>IF(VLOOKUP(ROW()-492,'Report 1 Detail (571 D)'!$A:$S,4,FALSE)="","",VLOOKUP(ROW()-492,'Report 1 Detail (571 D)'!$A:$S,4,FALSE))</f>
        <v/>
      </c>
      <c r="K917" s="55" t="str">
        <f>IF(VLOOKUP(ROW()-492,'Report 1 Detail (571 D)'!$A:$S,5,FALSE)="","",VLOOKUP(ROW()-492,'Report 1 Detail (571 D)'!$A:$S,5,FALSE))</f>
        <v/>
      </c>
      <c r="L917" s="55" t="str">
        <f>IF(VLOOKUP(ROW()-492,'Report 1 Detail (571 D)'!$A:$S,6,FALSE)="","",VLOOKUP(ROW()-492,'Report 1 Detail (571 D)'!$A:$S,6,FALSE))</f>
        <v/>
      </c>
      <c r="M917" s="55" t="str">
        <f>IF(VLOOKUP(ROW()-492,'Report 1 Detail (571 D)'!$A:$S,7,FALSE)="","",VLOOKUP(ROW()-492,'Report 1 Detail (571 D)'!$A:$S,7,FALSE))</f>
        <v/>
      </c>
      <c r="N917" s="55" t="str">
        <f>IF(VLOOKUP(ROW()-492,'Report 1 Detail (571 D)'!$A:$S,8,FALSE)="","",VLOOKUP(ROW()-492,'Report 1 Detail (571 D)'!$A:$S,8,FALSE))</f>
        <v/>
      </c>
      <c r="O917" s="55" t="str">
        <f>IF(VLOOKUP(ROW()-492,'Report 1 Detail (571 D)'!$A:$S,9,FALSE)="","",VLOOKUP(ROW()-492,'Report 1 Detail (571 D)'!$A:$S,9,FALSE))</f>
        <v/>
      </c>
      <c r="P917" s="55" t="str">
        <f>IF(VLOOKUP(ROW()-492,'Report 1 Detail (571 D)'!$A:$S,10,FALSE)="","",VLOOKUP(ROW()-492,'Report 1 Detail (571 D)'!$A:$S,10,FALSE))</f>
        <v/>
      </c>
      <c r="Q917" s="55" t="str">
        <f>IF(VLOOKUP(ROW()-492,'Report 1 Detail (571 D)'!$A:$S,11,FALSE)="","",VLOOKUP(ROW()-492,'Report 1 Detail (571 D)'!$A:$S,11,FALSE))</f>
        <v/>
      </c>
      <c r="R917" s="55" t="str">
        <f>IF(VLOOKUP(ROW()-492,'Report 1 Detail (571 D)'!$A:$S,12,FALSE)="","",VLOOKUP(ROW()-492,'Report 1 Detail (571 D)'!$A:$S,12,FALSE))</f>
        <v/>
      </c>
      <c r="S917" s="55" t="str">
        <f>IF(VLOOKUP(ROW()-492,'Report 1 Detail (571 D)'!$A:$S,13,FALSE)="","",VLOOKUP(ROW()-492,'Report 1 Detail (571 D)'!$A:$S,13,FALSE))</f>
        <v/>
      </c>
      <c r="T917" s="55" t="str">
        <f>IF(VLOOKUP(ROW()-492,'Report 1 Detail (571 D)'!$A:$S,14,FALSE)="","",VLOOKUP(ROW()-492,'Report 1 Detail (571 D)'!$A:$S,14,FALSE))</f>
        <v/>
      </c>
      <c r="U917" s="55" t="str">
        <f>IF(VLOOKUP(ROW()-492,'Report 1 Detail (571 D)'!$A:$S,15,FALSE)="","",VLOOKUP(ROW()-492,'Report 1 Detail (571 D)'!$A:$S,15,FALSE))</f>
        <v/>
      </c>
      <c r="V917" s="55" t="str">
        <f>IF(VLOOKUP(ROW()-492,'Report 1 Detail (571 D)'!$A:$S,16,FALSE)="","",VLOOKUP(ROW()-492,'Report 1 Detail (571 D)'!$A:$S,16,FALSE))</f>
        <v/>
      </c>
      <c r="W917" s="55" t="str">
        <f>IF(VLOOKUP(ROW()-492,'Report 1 Detail (571 D)'!$A:$S,17,FALSE)="","",VLOOKUP(ROW()-492,'Report 1 Detail (571 D)'!$A:$S,17,FALSE))</f>
        <v/>
      </c>
      <c r="X917" s="104" t="str">
        <f>IF(VLOOKUP(ROW()-492,'Report 1 Detail (571 D)'!$A:$S,18,FALSE)="","",VLOOKUP(ROW()-492,'Report 1 Detail (571 D)'!$A:$S,18,FALSE))</f>
        <v/>
      </c>
      <c r="Y917" s="55" t="str">
        <f>IF(VLOOKUP(ROW()-492,'Report 1 Detail (571 D)'!$A:$S,19,FALSE)="","",VLOOKUP(ROW()-492,'Report 1 Detail (571 D)'!$A:$S,19,FALSE))</f>
        <v/>
      </c>
      <c r="Z917" s="55" t="s">
        <v>81</v>
      </c>
    </row>
    <row r="918" spans="8:26" x14ac:dyDescent="0.25">
      <c r="H918" s="55" t="str">
        <f>IF(VLOOKUP(ROW()-492,'Report 1 Detail (571 D)'!$A:$S,2,FALSE)="","",VLOOKUP(ROW()-492,'Report 1 Detail (571 D)'!$A:$S,2,FALSE))</f>
        <v/>
      </c>
      <c r="I918" s="104" t="str">
        <f>IF(VLOOKUP(ROW()-492,'Report 1 Detail (571 D)'!$A:$S,3,FALSE)="","",VLOOKUP(ROW()-492,'Report 1 Detail (571 D)'!$A:$S,3,FALSE))</f>
        <v/>
      </c>
      <c r="J918" s="55" t="str">
        <f>IF(VLOOKUP(ROW()-492,'Report 1 Detail (571 D)'!$A:$S,4,FALSE)="","",VLOOKUP(ROW()-492,'Report 1 Detail (571 D)'!$A:$S,4,FALSE))</f>
        <v/>
      </c>
      <c r="K918" s="55" t="str">
        <f>IF(VLOOKUP(ROW()-492,'Report 1 Detail (571 D)'!$A:$S,5,FALSE)="","",VLOOKUP(ROW()-492,'Report 1 Detail (571 D)'!$A:$S,5,FALSE))</f>
        <v/>
      </c>
      <c r="L918" s="55" t="str">
        <f>IF(VLOOKUP(ROW()-492,'Report 1 Detail (571 D)'!$A:$S,6,FALSE)="","",VLOOKUP(ROW()-492,'Report 1 Detail (571 D)'!$A:$S,6,FALSE))</f>
        <v/>
      </c>
      <c r="M918" s="55" t="str">
        <f>IF(VLOOKUP(ROW()-492,'Report 1 Detail (571 D)'!$A:$S,7,FALSE)="","",VLOOKUP(ROW()-492,'Report 1 Detail (571 D)'!$A:$S,7,FALSE))</f>
        <v/>
      </c>
      <c r="N918" s="55" t="str">
        <f>IF(VLOOKUP(ROW()-492,'Report 1 Detail (571 D)'!$A:$S,8,FALSE)="","",VLOOKUP(ROW()-492,'Report 1 Detail (571 D)'!$A:$S,8,FALSE))</f>
        <v/>
      </c>
      <c r="O918" s="55" t="str">
        <f>IF(VLOOKUP(ROW()-492,'Report 1 Detail (571 D)'!$A:$S,9,FALSE)="","",VLOOKUP(ROW()-492,'Report 1 Detail (571 D)'!$A:$S,9,FALSE))</f>
        <v/>
      </c>
      <c r="P918" s="55" t="str">
        <f>IF(VLOOKUP(ROW()-492,'Report 1 Detail (571 D)'!$A:$S,10,FALSE)="","",VLOOKUP(ROW()-492,'Report 1 Detail (571 D)'!$A:$S,10,FALSE))</f>
        <v/>
      </c>
      <c r="Q918" s="55" t="str">
        <f>IF(VLOOKUP(ROW()-492,'Report 1 Detail (571 D)'!$A:$S,11,FALSE)="","",VLOOKUP(ROW()-492,'Report 1 Detail (571 D)'!$A:$S,11,FALSE))</f>
        <v/>
      </c>
      <c r="R918" s="55" t="str">
        <f>IF(VLOOKUP(ROW()-492,'Report 1 Detail (571 D)'!$A:$S,12,FALSE)="","",VLOOKUP(ROW()-492,'Report 1 Detail (571 D)'!$A:$S,12,FALSE))</f>
        <v/>
      </c>
      <c r="S918" s="55" t="str">
        <f>IF(VLOOKUP(ROW()-492,'Report 1 Detail (571 D)'!$A:$S,13,FALSE)="","",VLOOKUP(ROW()-492,'Report 1 Detail (571 D)'!$A:$S,13,FALSE))</f>
        <v/>
      </c>
      <c r="T918" s="55" t="str">
        <f>IF(VLOOKUP(ROW()-492,'Report 1 Detail (571 D)'!$A:$S,14,FALSE)="","",VLOOKUP(ROW()-492,'Report 1 Detail (571 D)'!$A:$S,14,FALSE))</f>
        <v/>
      </c>
      <c r="U918" s="55" t="str">
        <f>IF(VLOOKUP(ROW()-492,'Report 1 Detail (571 D)'!$A:$S,15,FALSE)="","",VLOOKUP(ROW()-492,'Report 1 Detail (571 D)'!$A:$S,15,FALSE))</f>
        <v/>
      </c>
      <c r="V918" s="55" t="str">
        <f>IF(VLOOKUP(ROW()-492,'Report 1 Detail (571 D)'!$A:$S,16,FALSE)="","",VLOOKUP(ROW()-492,'Report 1 Detail (571 D)'!$A:$S,16,FALSE))</f>
        <v/>
      </c>
      <c r="W918" s="55" t="str">
        <f>IF(VLOOKUP(ROW()-492,'Report 1 Detail (571 D)'!$A:$S,17,FALSE)="","",VLOOKUP(ROW()-492,'Report 1 Detail (571 D)'!$A:$S,17,FALSE))</f>
        <v/>
      </c>
      <c r="X918" s="104" t="str">
        <f>IF(VLOOKUP(ROW()-492,'Report 1 Detail (571 D)'!$A:$S,18,FALSE)="","",VLOOKUP(ROW()-492,'Report 1 Detail (571 D)'!$A:$S,18,FALSE))</f>
        <v/>
      </c>
      <c r="Y918" s="55" t="str">
        <f>IF(VLOOKUP(ROW()-492,'Report 1 Detail (571 D)'!$A:$S,19,FALSE)="","",VLOOKUP(ROW()-492,'Report 1 Detail (571 D)'!$A:$S,19,FALSE))</f>
        <v/>
      </c>
      <c r="Z918" s="55" t="s">
        <v>81</v>
      </c>
    </row>
    <row r="919" spans="8:26" x14ac:dyDescent="0.25">
      <c r="H919" s="55" t="str">
        <f>IF(VLOOKUP(ROW()-492,'Report 1 Detail (571 D)'!$A:$S,2,FALSE)="","",VLOOKUP(ROW()-492,'Report 1 Detail (571 D)'!$A:$S,2,FALSE))</f>
        <v/>
      </c>
      <c r="I919" s="104" t="str">
        <f>IF(VLOOKUP(ROW()-492,'Report 1 Detail (571 D)'!$A:$S,3,FALSE)="","",VLOOKUP(ROW()-492,'Report 1 Detail (571 D)'!$A:$S,3,FALSE))</f>
        <v/>
      </c>
      <c r="J919" s="55" t="str">
        <f>IF(VLOOKUP(ROW()-492,'Report 1 Detail (571 D)'!$A:$S,4,FALSE)="","",VLOOKUP(ROW()-492,'Report 1 Detail (571 D)'!$A:$S,4,FALSE))</f>
        <v/>
      </c>
      <c r="K919" s="55" t="str">
        <f>IF(VLOOKUP(ROW()-492,'Report 1 Detail (571 D)'!$A:$S,5,FALSE)="","",VLOOKUP(ROW()-492,'Report 1 Detail (571 D)'!$A:$S,5,FALSE))</f>
        <v/>
      </c>
      <c r="L919" s="55" t="str">
        <f>IF(VLOOKUP(ROW()-492,'Report 1 Detail (571 D)'!$A:$S,6,FALSE)="","",VLOOKUP(ROW()-492,'Report 1 Detail (571 D)'!$A:$S,6,FALSE))</f>
        <v/>
      </c>
      <c r="M919" s="55" t="str">
        <f>IF(VLOOKUP(ROW()-492,'Report 1 Detail (571 D)'!$A:$S,7,FALSE)="","",VLOOKUP(ROW()-492,'Report 1 Detail (571 D)'!$A:$S,7,FALSE))</f>
        <v/>
      </c>
      <c r="N919" s="55" t="str">
        <f>IF(VLOOKUP(ROW()-492,'Report 1 Detail (571 D)'!$A:$S,8,FALSE)="","",VLOOKUP(ROW()-492,'Report 1 Detail (571 D)'!$A:$S,8,FALSE))</f>
        <v/>
      </c>
      <c r="O919" s="55" t="str">
        <f>IF(VLOOKUP(ROW()-492,'Report 1 Detail (571 D)'!$A:$S,9,FALSE)="","",VLOOKUP(ROW()-492,'Report 1 Detail (571 D)'!$A:$S,9,FALSE))</f>
        <v/>
      </c>
      <c r="P919" s="55" t="str">
        <f>IF(VLOOKUP(ROW()-492,'Report 1 Detail (571 D)'!$A:$S,10,FALSE)="","",VLOOKUP(ROW()-492,'Report 1 Detail (571 D)'!$A:$S,10,FALSE))</f>
        <v/>
      </c>
      <c r="Q919" s="55" t="str">
        <f>IF(VLOOKUP(ROW()-492,'Report 1 Detail (571 D)'!$A:$S,11,FALSE)="","",VLOOKUP(ROW()-492,'Report 1 Detail (571 D)'!$A:$S,11,FALSE))</f>
        <v/>
      </c>
      <c r="R919" s="55" t="str">
        <f>IF(VLOOKUP(ROW()-492,'Report 1 Detail (571 D)'!$A:$S,12,FALSE)="","",VLOOKUP(ROW()-492,'Report 1 Detail (571 D)'!$A:$S,12,FALSE))</f>
        <v/>
      </c>
      <c r="S919" s="55" t="str">
        <f>IF(VLOOKUP(ROW()-492,'Report 1 Detail (571 D)'!$A:$S,13,FALSE)="","",VLOOKUP(ROW()-492,'Report 1 Detail (571 D)'!$A:$S,13,FALSE))</f>
        <v/>
      </c>
      <c r="T919" s="55" t="str">
        <f>IF(VLOOKUP(ROW()-492,'Report 1 Detail (571 D)'!$A:$S,14,FALSE)="","",VLOOKUP(ROW()-492,'Report 1 Detail (571 D)'!$A:$S,14,FALSE))</f>
        <v/>
      </c>
      <c r="U919" s="55" t="str">
        <f>IF(VLOOKUP(ROW()-492,'Report 1 Detail (571 D)'!$A:$S,15,FALSE)="","",VLOOKUP(ROW()-492,'Report 1 Detail (571 D)'!$A:$S,15,FALSE))</f>
        <v/>
      </c>
      <c r="V919" s="55" t="str">
        <f>IF(VLOOKUP(ROW()-492,'Report 1 Detail (571 D)'!$A:$S,16,FALSE)="","",VLOOKUP(ROW()-492,'Report 1 Detail (571 D)'!$A:$S,16,FALSE))</f>
        <v/>
      </c>
      <c r="W919" s="55" t="str">
        <f>IF(VLOOKUP(ROW()-492,'Report 1 Detail (571 D)'!$A:$S,17,FALSE)="","",VLOOKUP(ROW()-492,'Report 1 Detail (571 D)'!$A:$S,17,FALSE))</f>
        <v/>
      </c>
      <c r="X919" s="104" t="str">
        <f>IF(VLOOKUP(ROW()-492,'Report 1 Detail (571 D)'!$A:$S,18,FALSE)="","",VLOOKUP(ROW()-492,'Report 1 Detail (571 D)'!$A:$S,18,FALSE))</f>
        <v/>
      </c>
      <c r="Y919" s="55" t="str">
        <f>IF(VLOOKUP(ROW()-492,'Report 1 Detail (571 D)'!$A:$S,19,FALSE)="","",VLOOKUP(ROW()-492,'Report 1 Detail (571 D)'!$A:$S,19,FALSE))</f>
        <v/>
      </c>
      <c r="Z919" s="55" t="s">
        <v>81</v>
      </c>
    </row>
    <row r="920" spans="8:26" x14ac:dyDescent="0.25">
      <c r="H920" s="55" t="str">
        <f>IF(VLOOKUP(ROW()-492,'Report 1 Detail (571 D)'!$A:$S,2,FALSE)="","",VLOOKUP(ROW()-492,'Report 1 Detail (571 D)'!$A:$S,2,FALSE))</f>
        <v/>
      </c>
      <c r="I920" s="104" t="str">
        <f>IF(VLOOKUP(ROW()-492,'Report 1 Detail (571 D)'!$A:$S,3,FALSE)="","",VLOOKUP(ROW()-492,'Report 1 Detail (571 D)'!$A:$S,3,FALSE))</f>
        <v/>
      </c>
      <c r="J920" s="55" t="str">
        <f>IF(VLOOKUP(ROW()-492,'Report 1 Detail (571 D)'!$A:$S,4,FALSE)="","",VLOOKUP(ROW()-492,'Report 1 Detail (571 D)'!$A:$S,4,FALSE))</f>
        <v/>
      </c>
      <c r="K920" s="55" t="str">
        <f>IF(VLOOKUP(ROW()-492,'Report 1 Detail (571 D)'!$A:$S,5,FALSE)="","",VLOOKUP(ROW()-492,'Report 1 Detail (571 D)'!$A:$S,5,FALSE))</f>
        <v/>
      </c>
      <c r="L920" s="55" t="str">
        <f>IF(VLOOKUP(ROW()-492,'Report 1 Detail (571 D)'!$A:$S,6,FALSE)="","",VLOOKUP(ROW()-492,'Report 1 Detail (571 D)'!$A:$S,6,FALSE))</f>
        <v/>
      </c>
      <c r="M920" s="55" t="str">
        <f>IF(VLOOKUP(ROW()-492,'Report 1 Detail (571 D)'!$A:$S,7,FALSE)="","",VLOOKUP(ROW()-492,'Report 1 Detail (571 D)'!$A:$S,7,FALSE))</f>
        <v/>
      </c>
      <c r="N920" s="55" t="str">
        <f>IF(VLOOKUP(ROW()-492,'Report 1 Detail (571 D)'!$A:$S,8,FALSE)="","",VLOOKUP(ROW()-492,'Report 1 Detail (571 D)'!$A:$S,8,FALSE))</f>
        <v/>
      </c>
      <c r="O920" s="55" t="str">
        <f>IF(VLOOKUP(ROW()-492,'Report 1 Detail (571 D)'!$A:$S,9,FALSE)="","",VLOOKUP(ROW()-492,'Report 1 Detail (571 D)'!$A:$S,9,FALSE))</f>
        <v/>
      </c>
      <c r="P920" s="55" t="str">
        <f>IF(VLOOKUP(ROW()-492,'Report 1 Detail (571 D)'!$A:$S,10,FALSE)="","",VLOOKUP(ROW()-492,'Report 1 Detail (571 D)'!$A:$S,10,FALSE))</f>
        <v/>
      </c>
      <c r="Q920" s="55" t="str">
        <f>IF(VLOOKUP(ROW()-492,'Report 1 Detail (571 D)'!$A:$S,11,FALSE)="","",VLOOKUP(ROW()-492,'Report 1 Detail (571 D)'!$A:$S,11,FALSE))</f>
        <v/>
      </c>
      <c r="R920" s="55" t="str">
        <f>IF(VLOOKUP(ROW()-492,'Report 1 Detail (571 D)'!$A:$S,12,FALSE)="","",VLOOKUP(ROW()-492,'Report 1 Detail (571 D)'!$A:$S,12,FALSE))</f>
        <v/>
      </c>
      <c r="S920" s="55" t="str">
        <f>IF(VLOOKUP(ROW()-492,'Report 1 Detail (571 D)'!$A:$S,13,FALSE)="","",VLOOKUP(ROW()-492,'Report 1 Detail (571 D)'!$A:$S,13,FALSE))</f>
        <v/>
      </c>
      <c r="T920" s="55" t="str">
        <f>IF(VLOOKUP(ROW()-492,'Report 1 Detail (571 D)'!$A:$S,14,FALSE)="","",VLOOKUP(ROW()-492,'Report 1 Detail (571 D)'!$A:$S,14,FALSE))</f>
        <v/>
      </c>
      <c r="U920" s="55" t="str">
        <f>IF(VLOOKUP(ROW()-492,'Report 1 Detail (571 D)'!$A:$S,15,FALSE)="","",VLOOKUP(ROW()-492,'Report 1 Detail (571 D)'!$A:$S,15,FALSE))</f>
        <v/>
      </c>
      <c r="V920" s="55" t="str">
        <f>IF(VLOOKUP(ROW()-492,'Report 1 Detail (571 D)'!$A:$S,16,FALSE)="","",VLOOKUP(ROW()-492,'Report 1 Detail (571 D)'!$A:$S,16,FALSE))</f>
        <v/>
      </c>
      <c r="W920" s="55" t="str">
        <f>IF(VLOOKUP(ROW()-492,'Report 1 Detail (571 D)'!$A:$S,17,FALSE)="","",VLOOKUP(ROW()-492,'Report 1 Detail (571 D)'!$A:$S,17,FALSE))</f>
        <v/>
      </c>
      <c r="X920" s="104" t="str">
        <f>IF(VLOOKUP(ROW()-492,'Report 1 Detail (571 D)'!$A:$S,18,FALSE)="","",VLOOKUP(ROW()-492,'Report 1 Detail (571 D)'!$A:$S,18,FALSE))</f>
        <v/>
      </c>
      <c r="Y920" s="55" t="str">
        <f>IF(VLOOKUP(ROW()-492,'Report 1 Detail (571 D)'!$A:$S,19,FALSE)="","",VLOOKUP(ROW()-492,'Report 1 Detail (571 D)'!$A:$S,19,FALSE))</f>
        <v/>
      </c>
      <c r="Z920" s="55" t="s">
        <v>81</v>
      </c>
    </row>
    <row r="921" spans="8:26" x14ac:dyDescent="0.25">
      <c r="H921" s="55" t="str">
        <f>IF(VLOOKUP(ROW()-492,'Report 1 Detail (571 D)'!$A:$S,2,FALSE)="","",VLOOKUP(ROW()-492,'Report 1 Detail (571 D)'!$A:$S,2,FALSE))</f>
        <v/>
      </c>
      <c r="I921" s="104" t="str">
        <f>IF(VLOOKUP(ROW()-492,'Report 1 Detail (571 D)'!$A:$S,3,FALSE)="","",VLOOKUP(ROW()-492,'Report 1 Detail (571 D)'!$A:$S,3,FALSE))</f>
        <v/>
      </c>
      <c r="J921" s="55" t="str">
        <f>IF(VLOOKUP(ROW()-492,'Report 1 Detail (571 D)'!$A:$S,4,FALSE)="","",VLOOKUP(ROW()-492,'Report 1 Detail (571 D)'!$A:$S,4,FALSE))</f>
        <v/>
      </c>
      <c r="K921" s="55" t="str">
        <f>IF(VLOOKUP(ROW()-492,'Report 1 Detail (571 D)'!$A:$S,5,FALSE)="","",VLOOKUP(ROW()-492,'Report 1 Detail (571 D)'!$A:$S,5,FALSE))</f>
        <v/>
      </c>
      <c r="L921" s="55" t="str">
        <f>IF(VLOOKUP(ROW()-492,'Report 1 Detail (571 D)'!$A:$S,6,FALSE)="","",VLOOKUP(ROW()-492,'Report 1 Detail (571 D)'!$A:$S,6,FALSE))</f>
        <v/>
      </c>
      <c r="M921" s="55" t="str">
        <f>IF(VLOOKUP(ROW()-492,'Report 1 Detail (571 D)'!$A:$S,7,FALSE)="","",VLOOKUP(ROW()-492,'Report 1 Detail (571 D)'!$A:$S,7,FALSE))</f>
        <v/>
      </c>
      <c r="N921" s="55" t="str">
        <f>IF(VLOOKUP(ROW()-492,'Report 1 Detail (571 D)'!$A:$S,8,FALSE)="","",VLOOKUP(ROW()-492,'Report 1 Detail (571 D)'!$A:$S,8,FALSE))</f>
        <v/>
      </c>
      <c r="O921" s="55" t="str">
        <f>IF(VLOOKUP(ROW()-492,'Report 1 Detail (571 D)'!$A:$S,9,FALSE)="","",VLOOKUP(ROW()-492,'Report 1 Detail (571 D)'!$A:$S,9,FALSE))</f>
        <v/>
      </c>
      <c r="P921" s="55" t="str">
        <f>IF(VLOOKUP(ROW()-492,'Report 1 Detail (571 D)'!$A:$S,10,FALSE)="","",VLOOKUP(ROW()-492,'Report 1 Detail (571 D)'!$A:$S,10,FALSE))</f>
        <v/>
      </c>
      <c r="Q921" s="55" t="str">
        <f>IF(VLOOKUP(ROW()-492,'Report 1 Detail (571 D)'!$A:$S,11,FALSE)="","",VLOOKUP(ROW()-492,'Report 1 Detail (571 D)'!$A:$S,11,FALSE))</f>
        <v/>
      </c>
      <c r="R921" s="55" t="str">
        <f>IF(VLOOKUP(ROW()-492,'Report 1 Detail (571 D)'!$A:$S,12,FALSE)="","",VLOOKUP(ROW()-492,'Report 1 Detail (571 D)'!$A:$S,12,FALSE))</f>
        <v/>
      </c>
      <c r="S921" s="55" t="str">
        <f>IF(VLOOKUP(ROW()-492,'Report 1 Detail (571 D)'!$A:$S,13,FALSE)="","",VLOOKUP(ROW()-492,'Report 1 Detail (571 D)'!$A:$S,13,FALSE))</f>
        <v/>
      </c>
      <c r="T921" s="55" t="str">
        <f>IF(VLOOKUP(ROW()-492,'Report 1 Detail (571 D)'!$A:$S,14,FALSE)="","",VLOOKUP(ROW()-492,'Report 1 Detail (571 D)'!$A:$S,14,FALSE))</f>
        <v/>
      </c>
      <c r="U921" s="55" t="str">
        <f>IF(VLOOKUP(ROW()-492,'Report 1 Detail (571 D)'!$A:$S,15,FALSE)="","",VLOOKUP(ROW()-492,'Report 1 Detail (571 D)'!$A:$S,15,FALSE))</f>
        <v/>
      </c>
      <c r="V921" s="55" t="str">
        <f>IF(VLOOKUP(ROW()-492,'Report 1 Detail (571 D)'!$A:$S,16,FALSE)="","",VLOOKUP(ROW()-492,'Report 1 Detail (571 D)'!$A:$S,16,FALSE))</f>
        <v/>
      </c>
      <c r="W921" s="55" t="str">
        <f>IF(VLOOKUP(ROW()-492,'Report 1 Detail (571 D)'!$A:$S,17,FALSE)="","",VLOOKUP(ROW()-492,'Report 1 Detail (571 D)'!$A:$S,17,FALSE))</f>
        <v/>
      </c>
      <c r="X921" s="104" t="str">
        <f>IF(VLOOKUP(ROW()-492,'Report 1 Detail (571 D)'!$A:$S,18,FALSE)="","",VLOOKUP(ROW()-492,'Report 1 Detail (571 D)'!$A:$S,18,FALSE))</f>
        <v/>
      </c>
      <c r="Y921" s="55" t="str">
        <f>IF(VLOOKUP(ROW()-492,'Report 1 Detail (571 D)'!$A:$S,19,FALSE)="","",VLOOKUP(ROW()-492,'Report 1 Detail (571 D)'!$A:$S,19,FALSE))</f>
        <v/>
      </c>
      <c r="Z921" s="55" t="s">
        <v>81</v>
      </c>
    </row>
    <row r="922" spans="8:26" x14ac:dyDescent="0.25">
      <c r="H922" s="55" t="str">
        <f>IF(VLOOKUP(ROW()-492,'Report 1 Detail (571 D)'!$A:$S,2,FALSE)="","",VLOOKUP(ROW()-492,'Report 1 Detail (571 D)'!$A:$S,2,FALSE))</f>
        <v/>
      </c>
      <c r="I922" s="104" t="str">
        <f>IF(VLOOKUP(ROW()-492,'Report 1 Detail (571 D)'!$A:$S,3,FALSE)="","",VLOOKUP(ROW()-492,'Report 1 Detail (571 D)'!$A:$S,3,FALSE))</f>
        <v/>
      </c>
      <c r="J922" s="55" t="str">
        <f>IF(VLOOKUP(ROW()-492,'Report 1 Detail (571 D)'!$A:$S,4,FALSE)="","",VLOOKUP(ROW()-492,'Report 1 Detail (571 D)'!$A:$S,4,FALSE))</f>
        <v/>
      </c>
      <c r="K922" s="55" t="str">
        <f>IF(VLOOKUP(ROW()-492,'Report 1 Detail (571 D)'!$A:$S,5,FALSE)="","",VLOOKUP(ROW()-492,'Report 1 Detail (571 D)'!$A:$S,5,FALSE))</f>
        <v/>
      </c>
      <c r="L922" s="55" t="str">
        <f>IF(VLOOKUP(ROW()-492,'Report 1 Detail (571 D)'!$A:$S,6,FALSE)="","",VLOOKUP(ROW()-492,'Report 1 Detail (571 D)'!$A:$S,6,FALSE))</f>
        <v/>
      </c>
      <c r="M922" s="55" t="str">
        <f>IF(VLOOKUP(ROW()-492,'Report 1 Detail (571 D)'!$A:$S,7,FALSE)="","",VLOOKUP(ROW()-492,'Report 1 Detail (571 D)'!$A:$S,7,FALSE))</f>
        <v/>
      </c>
      <c r="N922" s="55" t="str">
        <f>IF(VLOOKUP(ROW()-492,'Report 1 Detail (571 D)'!$A:$S,8,FALSE)="","",VLOOKUP(ROW()-492,'Report 1 Detail (571 D)'!$A:$S,8,FALSE))</f>
        <v/>
      </c>
      <c r="O922" s="55" t="str">
        <f>IF(VLOOKUP(ROW()-492,'Report 1 Detail (571 D)'!$A:$S,9,FALSE)="","",VLOOKUP(ROW()-492,'Report 1 Detail (571 D)'!$A:$S,9,FALSE))</f>
        <v/>
      </c>
      <c r="P922" s="55" t="str">
        <f>IF(VLOOKUP(ROW()-492,'Report 1 Detail (571 D)'!$A:$S,10,FALSE)="","",VLOOKUP(ROW()-492,'Report 1 Detail (571 D)'!$A:$S,10,FALSE))</f>
        <v/>
      </c>
      <c r="Q922" s="55" t="str">
        <f>IF(VLOOKUP(ROW()-492,'Report 1 Detail (571 D)'!$A:$S,11,FALSE)="","",VLOOKUP(ROW()-492,'Report 1 Detail (571 D)'!$A:$S,11,FALSE))</f>
        <v/>
      </c>
      <c r="R922" s="55" t="str">
        <f>IF(VLOOKUP(ROW()-492,'Report 1 Detail (571 D)'!$A:$S,12,FALSE)="","",VLOOKUP(ROW()-492,'Report 1 Detail (571 D)'!$A:$S,12,FALSE))</f>
        <v/>
      </c>
      <c r="S922" s="55" t="str">
        <f>IF(VLOOKUP(ROW()-492,'Report 1 Detail (571 D)'!$A:$S,13,FALSE)="","",VLOOKUP(ROW()-492,'Report 1 Detail (571 D)'!$A:$S,13,FALSE))</f>
        <v/>
      </c>
      <c r="T922" s="55" t="str">
        <f>IF(VLOOKUP(ROW()-492,'Report 1 Detail (571 D)'!$A:$S,14,FALSE)="","",VLOOKUP(ROW()-492,'Report 1 Detail (571 D)'!$A:$S,14,FALSE))</f>
        <v/>
      </c>
      <c r="U922" s="55" t="str">
        <f>IF(VLOOKUP(ROW()-492,'Report 1 Detail (571 D)'!$A:$S,15,FALSE)="","",VLOOKUP(ROW()-492,'Report 1 Detail (571 D)'!$A:$S,15,FALSE))</f>
        <v/>
      </c>
      <c r="V922" s="55" t="str">
        <f>IF(VLOOKUP(ROW()-492,'Report 1 Detail (571 D)'!$A:$S,16,FALSE)="","",VLOOKUP(ROW()-492,'Report 1 Detail (571 D)'!$A:$S,16,FALSE))</f>
        <v/>
      </c>
      <c r="W922" s="55" t="str">
        <f>IF(VLOOKUP(ROW()-492,'Report 1 Detail (571 D)'!$A:$S,17,FALSE)="","",VLOOKUP(ROW()-492,'Report 1 Detail (571 D)'!$A:$S,17,FALSE))</f>
        <v/>
      </c>
      <c r="X922" s="104" t="str">
        <f>IF(VLOOKUP(ROW()-492,'Report 1 Detail (571 D)'!$A:$S,18,FALSE)="","",VLOOKUP(ROW()-492,'Report 1 Detail (571 D)'!$A:$S,18,FALSE))</f>
        <v/>
      </c>
      <c r="Y922" s="55" t="str">
        <f>IF(VLOOKUP(ROW()-492,'Report 1 Detail (571 D)'!$A:$S,19,FALSE)="","",VLOOKUP(ROW()-492,'Report 1 Detail (571 D)'!$A:$S,19,FALSE))</f>
        <v/>
      </c>
      <c r="Z922" s="55" t="s">
        <v>81</v>
      </c>
    </row>
    <row r="923" spans="8:26" x14ac:dyDescent="0.25">
      <c r="H923" s="55" t="str">
        <f>IF(VLOOKUP(ROW()-492,'Report 1 Detail (571 D)'!$A:$S,2,FALSE)="","",VLOOKUP(ROW()-492,'Report 1 Detail (571 D)'!$A:$S,2,FALSE))</f>
        <v/>
      </c>
      <c r="I923" s="104" t="str">
        <f>IF(VLOOKUP(ROW()-492,'Report 1 Detail (571 D)'!$A:$S,3,FALSE)="","",VLOOKUP(ROW()-492,'Report 1 Detail (571 D)'!$A:$S,3,FALSE))</f>
        <v/>
      </c>
      <c r="J923" s="55" t="str">
        <f>IF(VLOOKUP(ROW()-492,'Report 1 Detail (571 D)'!$A:$S,4,FALSE)="","",VLOOKUP(ROW()-492,'Report 1 Detail (571 D)'!$A:$S,4,FALSE))</f>
        <v/>
      </c>
      <c r="K923" s="55" t="str">
        <f>IF(VLOOKUP(ROW()-492,'Report 1 Detail (571 D)'!$A:$S,5,FALSE)="","",VLOOKUP(ROW()-492,'Report 1 Detail (571 D)'!$A:$S,5,FALSE))</f>
        <v/>
      </c>
      <c r="L923" s="55" t="str">
        <f>IF(VLOOKUP(ROW()-492,'Report 1 Detail (571 D)'!$A:$S,6,FALSE)="","",VLOOKUP(ROW()-492,'Report 1 Detail (571 D)'!$A:$S,6,FALSE))</f>
        <v/>
      </c>
      <c r="M923" s="55" t="str">
        <f>IF(VLOOKUP(ROW()-492,'Report 1 Detail (571 D)'!$A:$S,7,FALSE)="","",VLOOKUP(ROW()-492,'Report 1 Detail (571 D)'!$A:$S,7,FALSE))</f>
        <v/>
      </c>
      <c r="N923" s="55" t="str">
        <f>IF(VLOOKUP(ROW()-492,'Report 1 Detail (571 D)'!$A:$S,8,FALSE)="","",VLOOKUP(ROW()-492,'Report 1 Detail (571 D)'!$A:$S,8,FALSE))</f>
        <v/>
      </c>
      <c r="O923" s="55" t="str">
        <f>IF(VLOOKUP(ROW()-492,'Report 1 Detail (571 D)'!$A:$S,9,FALSE)="","",VLOOKUP(ROW()-492,'Report 1 Detail (571 D)'!$A:$S,9,FALSE))</f>
        <v/>
      </c>
      <c r="P923" s="55" t="str">
        <f>IF(VLOOKUP(ROW()-492,'Report 1 Detail (571 D)'!$A:$S,10,FALSE)="","",VLOOKUP(ROW()-492,'Report 1 Detail (571 D)'!$A:$S,10,FALSE))</f>
        <v/>
      </c>
      <c r="Q923" s="55" t="str">
        <f>IF(VLOOKUP(ROW()-492,'Report 1 Detail (571 D)'!$A:$S,11,FALSE)="","",VLOOKUP(ROW()-492,'Report 1 Detail (571 D)'!$A:$S,11,FALSE))</f>
        <v/>
      </c>
      <c r="R923" s="55" t="str">
        <f>IF(VLOOKUP(ROW()-492,'Report 1 Detail (571 D)'!$A:$S,12,FALSE)="","",VLOOKUP(ROW()-492,'Report 1 Detail (571 D)'!$A:$S,12,FALSE))</f>
        <v/>
      </c>
      <c r="S923" s="55" t="str">
        <f>IF(VLOOKUP(ROW()-492,'Report 1 Detail (571 D)'!$A:$S,13,FALSE)="","",VLOOKUP(ROW()-492,'Report 1 Detail (571 D)'!$A:$S,13,FALSE))</f>
        <v/>
      </c>
      <c r="T923" s="55" t="str">
        <f>IF(VLOOKUP(ROW()-492,'Report 1 Detail (571 D)'!$A:$S,14,FALSE)="","",VLOOKUP(ROW()-492,'Report 1 Detail (571 D)'!$A:$S,14,FALSE))</f>
        <v/>
      </c>
      <c r="U923" s="55" t="str">
        <f>IF(VLOOKUP(ROW()-492,'Report 1 Detail (571 D)'!$A:$S,15,FALSE)="","",VLOOKUP(ROW()-492,'Report 1 Detail (571 D)'!$A:$S,15,FALSE))</f>
        <v/>
      </c>
      <c r="V923" s="55" t="str">
        <f>IF(VLOOKUP(ROW()-492,'Report 1 Detail (571 D)'!$A:$S,16,FALSE)="","",VLOOKUP(ROW()-492,'Report 1 Detail (571 D)'!$A:$S,16,FALSE))</f>
        <v/>
      </c>
      <c r="W923" s="55" t="str">
        <f>IF(VLOOKUP(ROW()-492,'Report 1 Detail (571 D)'!$A:$S,17,FALSE)="","",VLOOKUP(ROW()-492,'Report 1 Detail (571 D)'!$A:$S,17,FALSE))</f>
        <v/>
      </c>
      <c r="X923" s="104" t="str">
        <f>IF(VLOOKUP(ROW()-492,'Report 1 Detail (571 D)'!$A:$S,18,FALSE)="","",VLOOKUP(ROW()-492,'Report 1 Detail (571 D)'!$A:$S,18,FALSE))</f>
        <v/>
      </c>
      <c r="Y923" s="55" t="str">
        <f>IF(VLOOKUP(ROW()-492,'Report 1 Detail (571 D)'!$A:$S,19,FALSE)="","",VLOOKUP(ROW()-492,'Report 1 Detail (571 D)'!$A:$S,19,FALSE))</f>
        <v/>
      </c>
      <c r="Z923" s="55" t="s">
        <v>81</v>
      </c>
    </row>
    <row r="924" spans="8:26" x14ac:dyDescent="0.25">
      <c r="H924" s="55" t="str">
        <f>IF(VLOOKUP(ROW()-492,'Report 1 Detail (571 D)'!$A:$S,2,FALSE)="","",VLOOKUP(ROW()-492,'Report 1 Detail (571 D)'!$A:$S,2,FALSE))</f>
        <v/>
      </c>
      <c r="I924" s="104" t="str">
        <f>IF(VLOOKUP(ROW()-492,'Report 1 Detail (571 D)'!$A:$S,3,FALSE)="","",VLOOKUP(ROW()-492,'Report 1 Detail (571 D)'!$A:$S,3,FALSE))</f>
        <v/>
      </c>
      <c r="J924" s="55" t="str">
        <f>IF(VLOOKUP(ROW()-492,'Report 1 Detail (571 D)'!$A:$S,4,FALSE)="","",VLOOKUP(ROW()-492,'Report 1 Detail (571 D)'!$A:$S,4,FALSE))</f>
        <v/>
      </c>
      <c r="K924" s="55" t="str">
        <f>IF(VLOOKUP(ROW()-492,'Report 1 Detail (571 D)'!$A:$S,5,FALSE)="","",VLOOKUP(ROW()-492,'Report 1 Detail (571 D)'!$A:$S,5,FALSE))</f>
        <v/>
      </c>
      <c r="L924" s="55" t="str">
        <f>IF(VLOOKUP(ROW()-492,'Report 1 Detail (571 D)'!$A:$S,6,FALSE)="","",VLOOKUP(ROW()-492,'Report 1 Detail (571 D)'!$A:$S,6,FALSE))</f>
        <v/>
      </c>
      <c r="M924" s="55" t="str">
        <f>IF(VLOOKUP(ROW()-492,'Report 1 Detail (571 D)'!$A:$S,7,FALSE)="","",VLOOKUP(ROW()-492,'Report 1 Detail (571 D)'!$A:$S,7,FALSE))</f>
        <v/>
      </c>
      <c r="N924" s="55" t="str">
        <f>IF(VLOOKUP(ROW()-492,'Report 1 Detail (571 D)'!$A:$S,8,FALSE)="","",VLOOKUP(ROW()-492,'Report 1 Detail (571 D)'!$A:$S,8,FALSE))</f>
        <v/>
      </c>
      <c r="O924" s="55" t="str">
        <f>IF(VLOOKUP(ROW()-492,'Report 1 Detail (571 D)'!$A:$S,9,FALSE)="","",VLOOKUP(ROW()-492,'Report 1 Detail (571 D)'!$A:$S,9,FALSE))</f>
        <v/>
      </c>
      <c r="P924" s="55" t="str">
        <f>IF(VLOOKUP(ROW()-492,'Report 1 Detail (571 D)'!$A:$S,10,FALSE)="","",VLOOKUP(ROW()-492,'Report 1 Detail (571 D)'!$A:$S,10,FALSE))</f>
        <v/>
      </c>
      <c r="Q924" s="55" t="str">
        <f>IF(VLOOKUP(ROW()-492,'Report 1 Detail (571 D)'!$A:$S,11,FALSE)="","",VLOOKUP(ROW()-492,'Report 1 Detail (571 D)'!$A:$S,11,FALSE))</f>
        <v/>
      </c>
      <c r="R924" s="55" t="str">
        <f>IF(VLOOKUP(ROW()-492,'Report 1 Detail (571 D)'!$A:$S,12,FALSE)="","",VLOOKUP(ROW()-492,'Report 1 Detail (571 D)'!$A:$S,12,FALSE))</f>
        <v/>
      </c>
      <c r="S924" s="55" t="str">
        <f>IF(VLOOKUP(ROW()-492,'Report 1 Detail (571 D)'!$A:$S,13,FALSE)="","",VLOOKUP(ROW()-492,'Report 1 Detail (571 D)'!$A:$S,13,FALSE))</f>
        <v/>
      </c>
      <c r="T924" s="55" t="str">
        <f>IF(VLOOKUP(ROW()-492,'Report 1 Detail (571 D)'!$A:$S,14,FALSE)="","",VLOOKUP(ROW()-492,'Report 1 Detail (571 D)'!$A:$S,14,FALSE))</f>
        <v/>
      </c>
      <c r="U924" s="55" t="str">
        <f>IF(VLOOKUP(ROW()-492,'Report 1 Detail (571 D)'!$A:$S,15,FALSE)="","",VLOOKUP(ROW()-492,'Report 1 Detail (571 D)'!$A:$S,15,FALSE))</f>
        <v/>
      </c>
      <c r="V924" s="55" t="str">
        <f>IF(VLOOKUP(ROW()-492,'Report 1 Detail (571 D)'!$A:$S,16,FALSE)="","",VLOOKUP(ROW()-492,'Report 1 Detail (571 D)'!$A:$S,16,FALSE))</f>
        <v/>
      </c>
      <c r="W924" s="55" t="str">
        <f>IF(VLOOKUP(ROW()-492,'Report 1 Detail (571 D)'!$A:$S,17,FALSE)="","",VLOOKUP(ROW()-492,'Report 1 Detail (571 D)'!$A:$S,17,FALSE))</f>
        <v/>
      </c>
      <c r="X924" s="104" t="str">
        <f>IF(VLOOKUP(ROW()-492,'Report 1 Detail (571 D)'!$A:$S,18,FALSE)="","",VLOOKUP(ROW()-492,'Report 1 Detail (571 D)'!$A:$S,18,FALSE))</f>
        <v/>
      </c>
      <c r="Y924" s="55" t="str">
        <f>IF(VLOOKUP(ROW()-492,'Report 1 Detail (571 D)'!$A:$S,19,FALSE)="","",VLOOKUP(ROW()-492,'Report 1 Detail (571 D)'!$A:$S,19,FALSE))</f>
        <v/>
      </c>
      <c r="Z924" s="55" t="s">
        <v>81</v>
      </c>
    </row>
    <row r="925" spans="8:26" x14ac:dyDescent="0.25">
      <c r="H925" s="55" t="str">
        <f>IF(VLOOKUP(ROW()-492,'Report 1 Detail (571 D)'!$A:$S,2,FALSE)="","",VLOOKUP(ROW()-492,'Report 1 Detail (571 D)'!$A:$S,2,FALSE))</f>
        <v/>
      </c>
      <c r="I925" s="104" t="str">
        <f>IF(VLOOKUP(ROW()-492,'Report 1 Detail (571 D)'!$A:$S,3,FALSE)="","",VLOOKUP(ROW()-492,'Report 1 Detail (571 D)'!$A:$S,3,FALSE))</f>
        <v/>
      </c>
      <c r="J925" s="55" t="str">
        <f>IF(VLOOKUP(ROW()-492,'Report 1 Detail (571 D)'!$A:$S,4,FALSE)="","",VLOOKUP(ROW()-492,'Report 1 Detail (571 D)'!$A:$S,4,FALSE))</f>
        <v/>
      </c>
      <c r="K925" s="55" t="str">
        <f>IF(VLOOKUP(ROW()-492,'Report 1 Detail (571 D)'!$A:$S,5,FALSE)="","",VLOOKUP(ROW()-492,'Report 1 Detail (571 D)'!$A:$S,5,FALSE))</f>
        <v/>
      </c>
      <c r="L925" s="55" t="str">
        <f>IF(VLOOKUP(ROW()-492,'Report 1 Detail (571 D)'!$A:$S,6,FALSE)="","",VLOOKUP(ROW()-492,'Report 1 Detail (571 D)'!$A:$S,6,FALSE))</f>
        <v/>
      </c>
      <c r="M925" s="55" t="str">
        <f>IF(VLOOKUP(ROW()-492,'Report 1 Detail (571 D)'!$A:$S,7,FALSE)="","",VLOOKUP(ROW()-492,'Report 1 Detail (571 D)'!$A:$S,7,FALSE))</f>
        <v/>
      </c>
      <c r="N925" s="55" t="str">
        <f>IF(VLOOKUP(ROW()-492,'Report 1 Detail (571 D)'!$A:$S,8,FALSE)="","",VLOOKUP(ROW()-492,'Report 1 Detail (571 D)'!$A:$S,8,FALSE))</f>
        <v/>
      </c>
      <c r="O925" s="55" t="str">
        <f>IF(VLOOKUP(ROW()-492,'Report 1 Detail (571 D)'!$A:$S,9,FALSE)="","",VLOOKUP(ROW()-492,'Report 1 Detail (571 D)'!$A:$S,9,FALSE))</f>
        <v/>
      </c>
      <c r="P925" s="55" t="str">
        <f>IF(VLOOKUP(ROW()-492,'Report 1 Detail (571 D)'!$A:$S,10,FALSE)="","",VLOOKUP(ROW()-492,'Report 1 Detail (571 D)'!$A:$S,10,FALSE))</f>
        <v/>
      </c>
      <c r="Q925" s="55" t="str">
        <f>IF(VLOOKUP(ROW()-492,'Report 1 Detail (571 D)'!$A:$S,11,FALSE)="","",VLOOKUP(ROW()-492,'Report 1 Detail (571 D)'!$A:$S,11,FALSE))</f>
        <v/>
      </c>
      <c r="R925" s="55" t="str">
        <f>IF(VLOOKUP(ROW()-492,'Report 1 Detail (571 D)'!$A:$S,12,FALSE)="","",VLOOKUP(ROW()-492,'Report 1 Detail (571 D)'!$A:$S,12,FALSE))</f>
        <v/>
      </c>
      <c r="S925" s="55" t="str">
        <f>IF(VLOOKUP(ROW()-492,'Report 1 Detail (571 D)'!$A:$S,13,FALSE)="","",VLOOKUP(ROW()-492,'Report 1 Detail (571 D)'!$A:$S,13,FALSE))</f>
        <v/>
      </c>
      <c r="T925" s="55" t="str">
        <f>IF(VLOOKUP(ROW()-492,'Report 1 Detail (571 D)'!$A:$S,14,FALSE)="","",VLOOKUP(ROW()-492,'Report 1 Detail (571 D)'!$A:$S,14,FALSE))</f>
        <v/>
      </c>
      <c r="U925" s="55" t="str">
        <f>IF(VLOOKUP(ROW()-492,'Report 1 Detail (571 D)'!$A:$S,15,FALSE)="","",VLOOKUP(ROW()-492,'Report 1 Detail (571 D)'!$A:$S,15,FALSE))</f>
        <v/>
      </c>
      <c r="V925" s="55" t="str">
        <f>IF(VLOOKUP(ROW()-492,'Report 1 Detail (571 D)'!$A:$S,16,FALSE)="","",VLOOKUP(ROW()-492,'Report 1 Detail (571 D)'!$A:$S,16,FALSE))</f>
        <v/>
      </c>
      <c r="W925" s="55" t="str">
        <f>IF(VLOOKUP(ROW()-492,'Report 1 Detail (571 D)'!$A:$S,17,FALSE)="","",VLOOKUP(ROW()-492,'Report 1 Detail (571 D)'!$A:$S,17,FALSE))</f>
        <v/>
      </c>
      <c r="X925" s="104" t="str">
        <f>IF(VLOOKUP(ROW()-492,'Report 1 Detail (571 D)'!$A:$S,18,FALSE)="","",VLOOKUP(ROW()-492,'Report 1 Detail (571 D)'!$A:$S,18,FALSE))</f>
        <v/>
      </c>
      <c r="Y925" s="55" t="str">
        <f>IF(VLOOKUP(ROW()-492,'Report 1 Detail (571 D)'!$A:$S,19,FALSE)="","",VLOOKUP(ROW()-492,'Report 1 Detail (571 D)'!$A:$S,19,FALSE))</f>
        <v/>
      </c>
      <c r="Z925" s="55" t="s">
        <v>81</v>
      </c>
    </row>
    <row r="926" spans="8:26" x14ac:dyDescent="0.25">
      <c r="H926" s="55" t="str">
        <f>IF(VLOOKUP(ROW()-492,'Report 1 Detail (571 D)'!$A:$S,2,FALSE)="","",VLOOKUP(ROW()-492,'Report 1 Detail (571 D)'!$A:$S,2,FALSE))</f>
        <v/>
      </c>
      <c r="I926" s="104" t="str">
        <f>IF(VLOOKUP(ROW()-492,'Report 1 Detail (571 D)'!$A:$S,3,FALSE)="","",VLOOKUP(ROW()-492,'Report 1 Detail (571 D)'!$A:$S,3,FALSE))</f>
        <v/>
      </c>
      <c r="J926" s="55" t="str">
        <f>IF(VLOOKUP(ROW()-492,'Report 1 Detail (571 D)'!$A:$S,4,FALSE)="","",VLOOKUP(ROW()-492,'Report 1 Detail (571 D)'!$A:$S,4,FALSE))</f>
        <v/>
      </c>
      <c r="K926" s="55" t="str">
        <f>IF(VLOOKUP(ROW()-492,'Report 1 Detail (571 D)'!$A:$S,5,FALSE)="","",VLOOKUP(ROW()-492,'Report 1 Detail (571 D)'!$A:$S,5,FALSE))</f>
        <v/>
      </c>
      <c r="L926" s="55" t="str">
        <f>IF(VLOOKUP(ROW()-492,'Report 1 Detail (571 D)'!$A:$S,6,FALSE)="","",VLOOKUP(ROW()-492,'Report 1 Detail (571 D)'!$A:$S,6,FALSE))</f>
        <v/>
      </c>
      <c r="M926" s="55" t="str">
        <f>IF(VLOOKUP(ROW()-492,'Report 1 Detail (571 D)'!$A:$S,7,FALSE)="","",VLOOKUP(ROW()-492,'Report 1 Detail (571 D)'!$A:$S,7,FALSE))</f>
        <v/>
      </c>
      <c r="N926" s="55" t="str">
        <f>IF(VLOOKUP(ROW()-492,'Report 1 Detail (571 D)'!$A:$S,8,FALSE)="","",VLOOKUP(ROW()-492,'Report 1 Detail (571 D)'!$A:$S,8,FALSE))</f>
        <v/>
      </c>
      <c r="O926" s="55" t="str">
        <f>IF(VLOOKUP(ROW()-492,'Report 1 Detail (571 D)'!$A:$S,9,FALSE)="","",VLOOKUP(ROW()-492,'Report 1 Detail (571 D)'!$A:$S,9,FALSE))</f>
        <v/>
      </c>
      <c r="P926" s="55" t="str">
        <f>IF(VLOOKUP(ROW()-492,'Report 1 Detail (571 D)'!$A:$S,10,FALSE)="","",VLOOKUP(ROW()-492,'Report 1 Detail (571 D)'!$A:$S,10,FALSE))</f>
        <v/>
      </c>
      <c r="Q926" s="55" t="str">
        <f>IF(VLOOKUP(ROW()-492,'Report 1 Detail (571 D)'!$A:$S,11,FALSE)="","",VLOOKUP(ROW()-492,'Report 1 Detail (571 D)'!$A:$S,11,FALSE))</f>
        <v/>
      </c>
      <c r="R926" s="55" t="str">
        <f>IF(VLOOKUP(ROW()-492,'Report 1 Detail (571 D)'!$A:$S,12,FALSE)="","",VLOOKUP(ROW()-492,'Report 1 Detail (571 D)'!$A:$S,12,FALSE))</f>
        <v/>
      </c>
      <c r="S926" s="55" t="str">
        <f>IF(VLOOKUP(ROW()-492,'Report 1 Detail (571 D)'!$A:$S,13,FALSE)="","",VLOOKUP(ROW()-492,'Report 1 Detail (571 D)'!$A:$S,13,FALSE))</f>
        <v/>
      </c>
      <c r="T926" s="55" t="str">
        <f>IF(VLOOKUP(ROW()-492,'Report 1 Detail (571 D)'!$A:$S,14,FALSE)="","",VLOOKUP(ROW()-492,'Report 1 Detail (571 D)'!$A:$S,14,FALSE))</f>
        <v/>
      </c>
      <c r="U926" s="55" t="str">
        <f>IF(VLOOKUP(ROW()-492,'Report 1 Detail (571 D)'!$A:$S,15,FALSE)="","",VLOOKUP(ROW()-492,'Report 1 Detail (571 D)'!$A:$S,15,FALSE))</f>
        <v/>
      </c>
      <c r="V926" s="55" t="str">
        <f>IF(VLOOKUP(ROW()-492,'Report 1 Detail (571 D)'!$A:$S,16,FALSE)="","",VLOOKUP(ROW()-492,'Report 1 Detail (571 D)'!$A:$S,16,FALSE))</f>
        <v/>
      </c>
      <c r="W926" s="55" t="str">
        <f>IF(VLOOKUP(ROW()-492,'Report 1 Detail (571 D)'!$A:$S,17,FALSE)="","",VLOOKUP(ROW()-492,'Report 1 Detail (571 D)'!$A:$S,17,FALSE))</f>
        <v/>
      </c>
      <c r="X926" s="104" t="str">
        <f>IF(VLOOKUP(ROW()-492,'Report 1 Detail (571 D)'!$A:$S,18,FALSE)="","",VLOOKUP(ROW()-492,'Report 1 Detail (571 D)'!$A:$S,18,FALSE))</f>
        <v/>
      </c>
      <c r="Y926" s="55" t="str">
        <f>IF(VLOOKUP(ROW()-492,'Report 1 Detail (571 D)'!$A:$S,19,FALSE)="","",VLOOKUP(ROW()-492,'Report 1 Detail (571 D)'!$A:$S,19,FALSE))</f>
        <v/>
      </c>
      <c r="Z926" s="55" t="s">
        <v>81</v>
      </c>
    </row>
    <row r="927" spans="8:26" x14ac:dyDescent="0.25">
      <c r="H927" s="55" t="str">
        <f>IF(VLOOKUP(ROW()-492,'Report 1 Detail (571 D)'!$A:$S,2,FALSE)="","",VLOOKUP(ROW()-492,'Report 1 Detail (571 D)'!$A:$S,2,FALSE))</f>
        <v/>
      </c>
      <c r="I927" s="104" t="str">
        <f>IF(VLOOKUP(ROW()-492,'Report 1 Detail (571 D)'!$A:$S,3,FALSE)="","",VLOOKUP(ROW()-492,'Report 1 Detail (571 D)'!$A:$S,3,FALSE))</f>
        <v/>
      </c>
      <c r="J927" s="55" t="str">
        <f>IF(VLOOKUP(ROW()-492,'Report 1 Detail (571 D)'!$A:$S,4,FALSE)="","",VLOOKUP(ROW()-492,'Report 1 Detail (571 D)'!$A:$S,4,FALSE))</f>
        <v/>
      </c>
      <c r="K927" s="55" t="str">
        <f>IF(VLOOKUP(ROW()-492,'Report 1 Detail (571 D)'!$A:$S,5,FALSE)="","",VLOOKUP(ROW()-492,'Report 1 Detail (571 D)'!$A:$S,5,FALSE))</f>
        <v/>
      </c>
      <c r="L927" s="55" t="str">
        <f>IF(VLOOKUP(ROW()-492,'Report 1 Detail (571 D)'!$A:$S,6,FALSE)="","",VLOOKUP(ROW()-492,'Report 1 Detail (571 D)'!$A:$S,6,FALSE))</f>
        <v/>
      </c>
      <c r="M927" s="55" t="str">
        <f>IF(VLOOKUP(ROW()-492,'Report 1 Detail (571 D)'!$A:$S,7,FALSE)="","",VLOOKUP(ROW()-492,'Report 1 Detail (571 D)'!$A:$S,7,FALSE))</f>
        <v/>
      </c>
      <c r="N927" s="55" t="str">
        <f>IF(VLOOKUP(ROW()-492,'Report 1 Detail (571 D)'!$A:$S,8,FALSE)="","",VLOOKUP(ROW()-492,'Report 1 Detail (571 D)'!$A:$S,8,FALSE))</f>
        <v/>
      </c>
      <c r="O927" s="55" t="str">
        <f>IF(VLOOKUP(ROW()-492,'Report 1 Detail (571 D)'!$A:$S,9,FALSE)="","",VLOOKUP(ROW()-492,'Report 1 Detail (571 D)'!$A:$S,9,FALSE))</f>
        <v/>
      </c>
      <c r="P927" s="55" t="str">
        <f>IF(VLOOKUP(ROW()-492,'Report 1 Detail (571 D)'!$A:$S,10,FALSE)="","",VLOOKUP(ROW()-492,'Report 1 Detail (571 D)'!$A:$S,10,FALSE))</f>
        <v/>
      </c>
      <c r="Q927" s="55" t="str">
        <f>IF(VLOOKUP(ROW()-492,'Report 1 Detail (571 D)'!$A:$S,11,FALSE)="","",VLOOKUP(ROW()-492,'Report 1 Detail (571 D)'!$A:$S,11,FALSE))</f>
        <v/>
      </c>
      <c r="R927" s="55" t="str">
        <f>IF(VLOOKUP(ROW()-492,'Report 1 Detail (571 D)'!$A:$S,12,FALSE)="","",VLOOKUP(ROW()-492,'Report 1 Detail (571 D)'!$A:$S,12,FALSE))</f>
        <v/>
      </c>
      <c r="S927" s="55" t="str">
        <f>IF(VLOOKUP(ROW()-492,'Report 1 Detail (571 D)'!$A:$S,13,FALSE)="","",VLOOKUP(ROW()-492,'Report 1 Detail (571 D)'!$A:$S,13,FALSE))</f>
        <v/>
      </c>
      <c r="T927" s="55" t="str">
        <f>IF(VLOOKUP(ROW()-492,'Report 1 Detail (571 D)'!$A:$S,14,FALSE)="","",VLOOKUP(ROW()-492,'Report 1 Detail (571 D)'!$A:$S,14,FALSE))</f>
        <v/>
      </c>
      <c r="U927" s="55" t="str">
        <f>IF(VLOOKUP(ROW()-492,'Report 1 Detail (571 D)'!$A:$S,15,FALSE)="","",VLOOKUP(ROW()-492,'Report 1 Detail (571 D)'!$A:$S,15,FALSE))</f>
        <v/>
      </c>
      <c r="V927" s="55" t="str">
        <f>IF(VLOOKUP(ROW()-492,'Report 1 Detail (571 D)'!$A:$S,16,FALSE)="","",VLOOKUP(ROW()-492,'Report 1 Detail (571 D)'!$A:$S,16,FALSE))</f>
        <v/>
      </c>
      <c r="W927" s="55" t="str">
        <f>IF(VLOOKUP(ROW()-492,'Report 1 Detail (571 D)'!$A:$S,17,FALSE)="","",VLOOKUP(ROW()-492,'Report 1 Detail (571 D)'!$A:$S,17,FALSE))</f>
        <v/>
      </c>
      <c r="X927" s="104" t="str">
        <f>IF(VLOOKUP(ROW()-492,'Report 1 Detail (571 D)'!$A:$S,18,FALSE)="","",VLOOKUP(ROW()-492,'Report 1 Detail (571 D)'!$A:$S,18,FALSE))</f>
        <v/>
      </c>
      <c r="Y927" s="55" t="str">
        <f>IF(VLOOKUP(ROW()-492,'Report 1 Detail (571 D)'!$A:$S,19,FALSE)="","",VLOOKUP(ROW()-492,'Report 1 Detail (571 D)'!$A:$S,19,FALSE))</f>
        <v/>
      </c>
      <c r="Z927" s="55" t="s">
        <v>81</v>
      </c>
    </row>
    <row r="928" spans="8:26" x14ac:dyDescent="0.25">
      <c r="H928" s="55" t="str">
        <f>IF(VLOOKUP(ROW()-492,'Report 1 Detail (571 D)'!$A:$S,2,FALSE)="","",VLOOKUP(ROW()-492,'Report 1 Detail (571 D)'!$A:$S,2,FALSE))</f>
        <v/>
      </c>
      <c r="I928" s="104" t="str">
        <f>IF(VLOOKUP(ROW()-492,'Report 1 Detail (571 D)'!$A:$S,3,FALSE)="","",VLOOKUP(ROW()-492,'Report 1 Detail (571 D)'!$A:$S,3,FALSE))</f>
        <v/>
      </c>
      <c r="J928" s="55" t="str">
        <f>IF(VLOOKUP(ROW()-492,'Report 1 Detail (571 D)'!$A:$S,4,FALSE)="","",VLOOKUP(ROW()-492,'Report 1 Detail (571 D)'!$A:$S,4,FALSE))</f>
        <v/>
      </c>
      <c r="K928" s="55" t="str">
        <f>IF(VLOOKUP(ROW()-492,'Report 1 Detail (571 D)'!$A:$S,5,FALSE)="","",VLOOKUP(ROW()-492,'Report 1 Detail (571 D)'!$A:$S,5,FALSE))</f>
        <v/>
      </c>
      <c r="L928" s="55" t="str">
        <f>IF(VLOOKUP(ROW()-492,'Report 1 Detail (571 D)'!$A:$S,6,FALSE)="","",VLOOKUP(ROW()-492,'Report 1 Detail (571 D)'!$A:$S,6,FALSE))</f>
        <v/>
      </c>
      <c r="M928" s="55" t="str">
        <f>IF(VLOOKUP(ROW()-492,'Report 1 Detail (571 D)'!$A:$S,7,FALSE)="","",VLOOKUP(ROW()-492,'Report 1 Detail (571 D)'!$A:$S,7,FALSE))</f>
        <v/>
      </c>
      <c r="N928" s="55" t="str">
        <f>IF(VLOOKUP(ROW()-492,'Report 1 Detail (571 D)'!$A:$S,8,FALSE)="","",VLOOKUP(ROW()-492,'Report 1 Detail (571 D)'!$A:$S,8,FALSE))</f>
        <v/>
      </c>
      <c r="O928" s="55" t="str">
        <f>IF(VLOOKUP(ROW()-492,'Report 1 Detail (571 D)'!$A:$S,9,FALSE)="","",VLOOKUP(ROW()-492,'Report 1 Detail (571 D)'!$A:$S,9,FALSE))</f>
        <v/>
      </c>
      <c r="P928" s="55" t="str">
        <f>IF(VLOOKUP(ROW()-492,'Report 1 Detail (571 D)'!$A:$S,10,FALSE)="","",VLOOKUP(ROW()-492,'Report 1 Detail (571 D)'!$A:$S,10,FALSE))</f>
        <v/>
      </c>
      <c r="Q928" s="55" t="str">
        <f>IF(VLOOKUP(ROW()-492,'Report 1 Detail (571 D)'!$A:$S,11,FALSE)="","",VLOOKUP(ROW()-492,'Report 1 Detail (571 D)'!$A:$S,11,FALSE))</f>
        <v/>
      </c>
      <c r="R928" s="55" t="str">
        <f>IF(VLOOKUP(ROW()-492,'Report 1 Detail (571 D)'!$A:$S,12,FALSE)="","",VLOOKUP(ROW()-492,'Report 1 Detail (571 D)'!$A:$S,12,FALSE))</f>
        <v/>
      </c>
      <c r="S928" s="55" t="str">
        <f>IF(VLOOKUP(ROW()-492,'Report 1 Detail (571 D)'!$A:$S,13,FALSE)="","",VLOOKUP(ROW()-492,'Report 1 Detail (571 D)'!$A:$S,13,FALSE))</f>
        <v/>
      </c>
      <c r="T928" s="55" t="str">
        <f>IF(VLOOKUP(ROW()-492,'Report 1 Detail (571 D)'!$A:$S,14,FALSE)="","",VLOOKUP(ROW()-492,'Report 1 Detail (571 D)'!$A:$S,14,FALSE))</f>
        <v/>
      </c>
      <c r="U928" s="55" t="str">
        <f>IF(VLOOKUP(ROW()-492,'Report 1 Detail (571 D)'!$A:$S,15,FALSE)="","",VLOOKUP(ROW()-492,'Report 1 Detail (571 D)'!$A:$S,15,FALSE))</f>
        <v/>
      </c>
      <c r="V928" s="55" t="str">
        <f>IF(VLOOKUP(ROW()-492,'Report 1 Detail (571 D)'!$A:$S,16,FALSE)="","",VLOOKUP(ROW()-492,'Report 1 Detail (571 D)'!$A:$S,16,FALSE))</f>
        <v/>
      </c>
      <c r="W928" s="55" t="str">
        <f>IF(VLOOKUP(ROW()-492,'Report 1 Detail (571 D)'!$A:$S,17,FALSE)="","",VLOOKUP(ROW()-492,'Report 1 Detail (571 D)'!$A:$S,17,FALSE))</f>
        <v/>
      </c>
      <c r="X928" s="104" t="str">
        <f>IF(VLOOKUP(ROW()-492,'Report 1 Detail (571 D)'!$A:$S,18,FALSE)="","",VLOOKUP(ROW()-492,'Report 1 Detail (571 D)'!$A:$S,18,FALSE))</f>
        <v/>
      </c>
      <c r="Y928" s="55" t="str">
        <f>IF(VLOOKUP(ROW()-492,'Report 1 Detail (571 D)'!$A:$S,19,FALSE)="","",VLOOKUP(ROW()-492,'Report 1 Detail (571 D)'!$A:$S,19,FALSE))</f>
        <v/>
      </c>
      <c r="Z928" s="55" t="s">
        <v>81</v>
      </c>
    </row>
    <row r="929" spans="8:26" x14ac:dyDescent="0.25">
      <c r="H929" s="55" t="str">
        <f>IF(VLOOKUP(ROW()-492,'Report 1 Detail (571 D)'!$A:$S,2,FALSE)="","",VLOOKUP(ROW()-492,'Report 1 Detail (571 D)'!$A:$S,2,FALSE))</f>
        <v/>
      </c>
      <c r="I929" s="104" t="str">
        <f>IF(VLOOKUP(ROW()-492,'Report 1 Detail (571 D)'!$A:$S,3,FALSE)="","",VLOOKUP(ROW()-492,'Report 1 Detail (571 D)'!$A:$S,3,FALSE))</f>
        <v/>
      </c>
      <c r="J929" s="55" t="str">
        <f>IF(VLOOKUP(ROW()-492,'Report 1 Detail (571 D)'!$A:$S,4,FALSE)="","",VLOOKUP(ROW()-492,'Report 1 Detail (571 D)'!$A:$S,4,FALSE))</f>
        <v/>
      </c>
      <c r="K929" s="55" t="str">
        <f>IF(VLOOKUP(ROW()-492,'Report 1 Detail (571 D)'!$A:$S,5,FALSE)="","",VLOOKUP(ROW()-492,'Report 1 Detail (571 D)'!$A:$S,5,FALSE))</f>
        <v/>
      </c>
      <c r="L929" s="55" t="str">
        <f>IF(VLOOKUP(ROW()-492,'Report 1 Detail (571 D)'!$A:$S,6,FALSE)="","",VLOOKUP(ROW()-492,'Report 1 Detail (571 D)'!$A:$S,6,FALSE))</f>
        <v/>
      </c>
      <c r="M929" s="55" t="str">
        <f>IF(VLOOKUP(ROW()-492,'Report 1 Detail (571 D)'!$A:$S,7,FALSE)="","",VLOOKUP(ROW()-492,'Report 1 Detail (571 D)'!$A:$S,7,FALSE))</f>
        <v/>
      </c>
      <c r="N929" s="55" t="str">
        <f>IF(VLOOKUP(ROW()-492,'Report 1 Detail (571 D)'!$A:$S,8,FALSE)="","",VLOOKUP(ROW()-492,'Report 1 Detail (571 D)'!$A:$S,8,FALSE))</f>
        <v/>
      </c>
      <c r="O929" s="55" t="str">
        <f>IF(VLOOKUP(ROW()-492,'Report 1 Detail (571 D)'!$A:$S,9,FALSE)="","",VLOOKUP(ROW()-492,'Report 1 Detail (571 D)'!$A:$S,9,FALSE))</f>
        <v/>
      </c>
      <c r="P929" s="55" t="str">
        <f>IF(VLOOKUP(ROW()-492,'Report 1 Detail (571 D)'!$A:$S,10,FALSE)="","",VLOOKUP(ROW()-492,'Report 1 Detail (571 D)'!$A:$S,10,FALSE))</f>
        <v/>
      </c>
      <c r="Q929" s="55" t="str">
        <f>IF(VLOOKUP(ROW()-492,'Report 1 Detail (571 D)'!$A:$S,11,FALSE)="","",VLOOKUP(ROW()-492,'Report 1 Detail (571 D)'!$A:$S,11,FALSE))</f>
        <v/>
      </c>
      <c r="R929" s="55" t="str">
        <f>IF(VLOOKUP(ROW()-492,'Report 1 Detail (571 D)'!$A:$S,12,FALSE)="","",VLOOKUP(ROW()-492,'Report 1 Detail (571 D)'!$A:$S,12,FALSE))</f>
        <v/>
      </c>
      <c r="S929" s="55" t="str">
        <f>IF(VLOOKUP(ROW()-492,'Report 1 Detail (571 D)'!$A:$S,13,FALSE)="","",VLOOKUP(ROW()-492,'Report 1 Detail (571 D)'!$A:$S,13,FALSE))</f>
        <v/>
      </c>
      <c r="T929" s="55" t="str">
        <f>IF(VLOOKUP(ROW()-492,'Report 1 Detail (571 D)'!$A:$S,14,FALSE)="","",VLOOKUP(ROW()-492,'Report 1 Detail (571 D)'!$A:$S,14,FALSE))</f>
        <v/>
      </c>
      <c r="U929" s="55" t="str">
        <f>IF(VLOOKUP(ROW()-492,'Report 1 Detail (571 D)'!$A:$S,15,FALSE)="","",VLOOKUP(ROW()-492,'Report 1 Detail (571 D)'!$A:$S,15,FALSE))</f>
        <v/>
      </c>
      <c r="V929" s="55" t="str">
        <f>IF(VLOOKUP(ROW()-492,'Report 1 Detail (571 D)'!$A:$S,16,FALSE)="","",VLOOKUP(ROW()-492,'Report 1 Detail (571 D)'!$A:$S,16,FALSE))</f>
        <v/>
      </c>
      <c r="W929" s="55" t="str">
        <f>IF(VLOOKUP(ROW()-492,'Report 1 Detail (571 D)'!$A:$S,17,FALSE)="","",VLOOKUP(ROW()-492,'Report 1 Detail (571 D)'!$A:$S,17,FALSE))</f>
        <v/>
      </c>
      <c r="X929" s="104" t="str">
        <f>IF(VLOOKUP(ROW()-492,'Report 1 Detail (571 D)'!$A:$S,18,FALSE)="","",VLOOKUP(ROW()-492,'Report 1 Detail (571 D)'!$A:$S,18,FALSE))</f>
        <v/>
      </c>
      <c r="Y929" s="55" t="str">
        <f>IF(VLOOKUP(ROW()-492,'Report 1 Detail (571 D)'!$A:$S,19,FALSE)="","",VLOOKUP(ROW()-492,'Report 1 Detail (571 D)'!$A:$S,19,FALSE))</f>
        <v/>
      </c>
      <c r="Z929" s="55" t="s">
        <v>81</v>
      </c>
    </row>
    <row r="930" spans="8:26" x14ac:dyDescent="0.25">
      <c r="H930" s="55" t="str">
        <f>IF(VLOOKUP(ROW()-492,'Report 1 Detail (571 D)'!$A:$S,2,FALSE)="","",VLOOKUP(ROW()-492,'Report 1 Detail (571 D)'!$A:$S,2,FALSE))</f>
        <v/>
      </c>
      <c r="I930" s="104" t="str">
        <f>IF(VLOOKUP(ROW()-492,'Report 1 Detail (571 D)'!$A:$S,3,FALSE)="","",VLOOKUP(ROW()-492,'Report 1 Detail (571 D)'!$A:$S,3,FALSE))</f>
        <v/>
      </c>
      <c r="J930" s="55" t="str">
        <f>IF(VLOOKUP(ROW()-492,'Report 1 Detail (571 D)'!$A:$S,4,FALSE)="","",VLOOKUP(ROW()-492,'Report 1 Detail (571 D)'!$A:$S,4,FALSE))</f>
        <v/>
      </c>
      <c r="K930" s="55" t="str">
        <f>IF(VLOOKUP(ROW()-492,'Report 1 Detail (571 D)'!$A:$S,5,FALSE)="","",VLOOKUP(ROW()-492,'Report 1 Detail (571 D)'!$A:$S,5,FALSE))</f>
        <v/>
      </c>
      <c r="L930" s="55" t="str">
        <f>IF(VLOOKUP(ROW()-492,'Report 1 Detail (571 D)'!$A:$S,6,FALSE)="","",VLOOKUP(ROW()-492,'Report 1 Detail (571 D)'!$A:$S,6,FALSE))</f>
        <v/>
      </c>
      <c r="M930" s="55" t="str">
        <f>IF(VLOOKUP(ROW()-492,'Report 1 Detail (571 D)'!$A:$S,7,FALSE)="","",VLOOKUP(ROW()-492,'Report 1 Detail (571 D)'!$A:$S,7,FALSE))</f>
        <v/>
      </c>
      <c r="N930" s="55" t="str">
        <f>IF(VLOOKUP(ROW()-492,'Report 1 Detail (571 D)'!$A:$S,8,FALSE)="","",VLOOKUP(ROW()-492,'Report 1 Detail (571 D)'!$A:$S,8,FALSE))</f>
        <v/>
      </c>
      <c r="O930" s="55" t="str">
        <f>IF(VLOOKUP(ROW()-492,'Report 1 Detail (571 D)'!$A:$S,9,FALSE)="","",VLOOKUP(ROW()-492,'Report 1 Detail (571 D)'!$A:$S,9,FALSE))</f>
        <v/>
      </c>
      <c r="P930" s="55" t="str">
        <f>IF(VLOOKUP(ROW()-492,'Report 1 Detail (571 D)'!$A:$S,10,FALSE)="","",VLOOKUP(ROW()-492,'Report 1 Detail (571 D)'!$A:$S,10,FALSE))</f>
        <v/>
      </c>
      <c r="Q930" s="55" t="str">
        <f>IF(VLOOKUP(ROW()-492,'Report 1 Detail (571 D)'!$A:$S,11,FALSE)="","",VLOOKUP(ROW()-492,'Report 1 Detail (571 D)'!$A:$S,11,FALSE))</f>
        <v/>
      </c>
      <c r="R930" s="55" t="str">
        <f>IF(VLOOKUP(ROW()-492,'Report 1 Detail (571 D)'!$A:$S,12,FALSE)="","",VLOOKUP(ROW()-492,'Report 1 Detail (571 D)'!$A:$S,12,FALSE))</f>
        <v/>
      </c>
      <c r="S930" s="55" t="str">
        <f>IF(VLOOKUP(ROW()-492,'Report 1 Detail (571 D)'!$A:$S,13,FALSE)="","",VLOOKUP(ROW()-492,'Report 1 Detail (571 D)'!$A:$S,13,FALSE))</f>
        <v/>
      </c>
      <c r="T930" s="55" t="str">
        <f>IF(VLOOKUP(ROW()-492,'Report 1 Detail (571 D)'!$A:$S,14,FALSE)="","",VLOOKUP(ROW()-492,'Report 1 Detail (571 D)'!$A:$S,14,FALSE))</f>
        <v/>
      </c>
      <c r="U930" s="55" t="str">
        <f>IF(VLOOKUP(ROW()-492,'Report 1 Detail (571 D)'!$A:$S,15,FALSE)="","",VLOOKUP(ROW()-492,'Report 1 Detail (571 D)'!$A:$S,15,FALSE))</f>
        <v/>
      </c>
      <c r="V930" s="55" t="str">
        <f>IF(VLOOKUP(ROW()-492,'Report 1 Detail (571 D)'!$A:$S,16,FALSE)="","",VLOOKUP(ROW()-492,'Report 1 Detail (571 D)'!$A:$S,16,FALSE))</f>
        <v/>
      </c>
      <c r="W930" s="55" t="str">
        <f>IF(VLOOKUP(ROW()-492,'Report 1 Detail (571 D)'!$A:$S,17,FALSE)="","",VLOOKUP(ROW()-492,'Report 1 Detail (571 D)'!$A:$S,17,FALSE))</f>
        <v/>
      </c>
      <c r="X930" s="104" t="str">
        <f>IF(VLOOKUP(ROW()-492,'Report 1 Detail (571 D)'!$A:$S,18,FALSE)="","",VLOOKUP(ROW()-492,'Report 1 Detail (571 D)'!$A:$S,18,FALSE))</f>
        <v/>
      </c>
      <c r="Y930" s="55" t="str">
        <f>IF(VLOOKUP(ROW()-492,'Report 1 Detail (571 D)'!$A:$S,19,FALSE)="","",VLOOKUP(ROW()-492,'Report 1 Detail (571 D)'!$A:$S,19,FALSE))</f>
        <v/>
      </c>
      <c r="Z930" s="55" t="s">
        <v>81</v>
      </c>
    </row>
    <row r="931" spans="8:26" x14ac:dyDescent="0.25">
      <c r="H931" s="55" t="str">
        <f>IF(VLOOKUP(ROW()-492,'Report 1 Detail (571 D)'!$A:$S,2,FALSE)="","",VLOOKUP(ROW()-492,'Report 1 Detail (571 D)'!$A:$S,2,FALSE))</f>
        <v/>
      </c>
      <c r="I931" s="104" t="str">
        <f>IF(VLOOKUP(ROW()-492,'Report 1 Detail (571 D)'!$A:$S,3,FALSE)="","",VLOOKUP(ROW()-492,'Report 1 Detail (571 D)'!$A:$S,3,FALSE))</f>
        <v/>
      </c>
      <c r="J931" s="55" t="str">
        <f>IF(VLOOKUP(ROW()-492,'Report 1 Detail (571 D)'!$A:$S,4,FALSE)="","",VLOOKUP(ROW()-492,'Report 1 Detail (571 D)'!$A:$S,4,FALSE))</f>
        <v/>
      </c>
      <c r="K931" s="55" t="str">
        <f>IF(VLOOKUP(ROW()-492,'Report 1 Detail (571 D)'!$A:$S,5,FALSE)="","",VLOOKUP(ROW()-492,'Report 1 Detail (571 D)'!$A:$S,5,FALSE))</f>
        <v/>
      </c>
      <c r="L931" s="55" t="str">
        <f>IF(VLOOKUP(ROW()-492,'Report 1 Detail (571 D)'!$A:$S,6,FALSE)="","",VLOOKUP(ROW()-492,'Report 1 Detail (571 D)'!$A:$S,6,FALSE))</f>
        <v/>
      </c>
      <c r="M931" s="55" t="str">
        <f>IF(VLOOKUP(ROW()-492,'Report 1 Detail (571 D)'!$A:$S,7,FALSE)="","",VLOOKUP(ROW()-492,'Report 1 Detail (571 D)'!$A:$S,7,FALSE))</f>
        <v/>
      </c>
      <c r="N931" s="55" t="str">
        <f>IF(VLOOKUP(ROW()-492,'Report 1 Detail (571 D)'!$A:$S,8,FALSE)="","",VLOOKUP(ROW()-492,'Report 1 Detail (571 D)'!$A:$S,8,FALSE))</f>
        <v/>
      </c>
      <c r="O931" s="55" t="str">
        <f>IF(VLOOKUP(ROW()-492,'Report 1 Detail (571 D)'!$A:$S,9,FALSE)="","",VLOOKUP(ROW()-492,'Report 1 Detail (571 D)'!$A:$S,9,FALSE))</f>
        <v/>
      </c>
      <c r="P931" s="55" t="str">
        <f>IF(VLOOKUP(ROW()-492,'Report 1 Detail (571 D)'!$A:$S,10,FALSE)="","",VLOOKUP(ROW()-492,'Report 1 Detail (571 D)'!$A:$S,10,FALSE))</f>
        <v/>
      </c>
      <c r="Q931" s="55" t="str">
        <f>IF(VLOOKUP(ROW()-492,'Report 1 Detail (571 D)'!$A:$S,11,FALSE)="","",VLOOKUP(ROW()-492,'Report 1 Detail (571 D)'!$A:$S,11,FALSE))</f>
        <v/>
      </c>
      <c r="R931" s="55" t="str">
        <f>IF(VLOOKUP(ROW()-492,'Report 1 Detail (571 D)'!$A:$S,12,FALSE)="","",VLOOKUP(ROW()-492,'Report 1 Detail (571 D)'!$A:$S,12,FALSE))</f>
        <v/>
      </c>
      <c r="S931" s="55" t="str">
        <f>IF(VLOOKUP(ROW()-492,'Report 1 Detail (571 D)'!$A:$S,13,FALSE)="","",VLOOKUP(ROW()-492,'Report 1 Detail (571 D)'!$A:$S,13,FALSE))</f>
        <v/>
      </c>
      <c r="T931" s="55" t="str">
        <f>IF(VLOOKUP(ROW()-492,'Report 1 Detail (571 D)'!$A:$S,14,FALSE)="","",VLOOKUP(ROW()-492,'Report 1 Detail (571 D)'!$A:$S,14,FALSE))</f>
        <v/>
      </c>
      <c r="U931" s="55" t="str">
        <f>IF(VLOOKUP(ROW()-492,'Report 1 Detail (571 D)'!$A:$S,15,FALSE)="","",VLOOKUP(ROW()-492,'Report 1 Detail (571 D)'!$A:$S,15,FALSE))</f>
        <v/>
      </c>
      <c r="V931" s="55" t="str">
        <f>IF(VLOOKUP(ROW()-492,'Report 1 Detail (571 D)'!$A:$S,16,FALSE)="","",VLOOKUP(ROW()-492,'Report 1 Detail (571 D)'!$A:$S,16,FALSE))</f>
        <v/>
      </c>
      <c r="W931" s="55" t="str">
        <f>IF(VLOOKUP(ROW()-492,'Report 1 Detail (571 D)'!$A:$S,17,FALSE)="","",VLOOKUP(ROW()-492,'Report 1 Detail (571 D)'!$A:$S,17,FALSE))</f>
        <v/>
      </c>
      <c r="X931" s="104" t="str">
        <f>IF(VLOOKUP(ROW()-492,'Report 1 Detail (571 D)'!$A:$S,18,FALSE)="","",VLOOKUP(ROW()-492,'Report 1 Detail (571 D)'!$A:$S,18,FALSE))</f>
        <v/>
      </c>
      <c r="Y931" s="55" t="str">
        <f>IF(VLOOKUP(ROW()-492,'Report 1 Detail (571 D)'!$A:$S,19,FALSE)="","",VLOOKUP(ROW()-492,'Report 1 Detail (571 D)'!$A:$S,19,FALSE))</f>
        <v/>
      </c>
      <c r="Z931" s="55" t="s">
        <v>81</v>
      </c>
    </row>
    <row r="932" spans="8:26" x14ac:dyDescent="0.25">
      <c r="H932" s="55" t="str">
        <f>IF(VLOOKUP(ROW()-492,'Report 1 Detail (571 D)'!$A:$S,2,FALSE)="","",VLOOKUP(ROW()-492,'Report 1 Detail (571 D)'!$A:$S,2,FALSE))</f>
        <v/>
      </c>
      <c r="I932" s="104" t="str">
        <f>IF(VLOOKUP(ROW()-492,'Report 1 Detail (571 D)'!$A:$S,3,FALSE)="","",VLOOKUP(ROW()-492,'Report 1 Detail (571 D)'!$A:$S,3,FALSE))</f>
        <v/>
      </c>
      <c r="J932" s="55" t="str">
        <f>IF(VLOOKUP(ROW()-492,'Report 1 Detail (571 D)'!$A:$S,4,FALSE)="","",VLOOKUP(ROW()-492,'Report 1 Detail (571 D)'!$A:$S,4,FALSE))</f>
        <v/>
      </c>
      <c r="K932" s="55" t="str">
        <f>IF(VLOOKUP(ROW()-492,'Report 1 Detail (571 D)'!$A:$S,5,FALSE)="","",VLOOKUP(ROW()-492,'Report 1 Detail (571 D)'!$A:$S,5,FALSE))</f>
        <v/>
      </c>
      <c r="L932" s="55" t="str">
        <f>IF(VLOOKUP(ROW()-492,'Report 1 Detail (571 D)'!$A:$S,6,FALSE)="","",VLOOKUP(ROW()-492,'Report 1 Detail (571 D)'!$A:$S,6,FALSE))</f>
        <v/>
      </c>
      <c r="M932" s="55" t="str">
        <f>IF(VLOOKUP(ROW()-492,'Report 1 Detail (571 D)'!$A:$S,7,FALSE)="","",VLOOKUP(ROW()-492,'Report 1 Detail (571 D)'!$A:$S,7,FALSE))</f>
        <v/>
      </c>
      <c r="N932" s="55" t="str">
        <f>IF(VLOOKUP(ROW()-492,'Report 1 Detail (571 D)'!$A:$S,8,FALSE)="","",VLOOKUP(ROW()-492,'Report 1 Detail (571 D)'!$A:$S,8,FALSE))</f>
        <v/>
      </c>
      <c r="O932" s="55" t="str">
        <f>IF(VLOOKUP(ROW()-492,'Report 1 Detail (571 D)'!$A:$S,9,FALSE)="","",VLOOKUP(ROW()-492,'Report 1 Detail (571 D)'!$A:$S,9,FALSE))</f>
        <v/>
      </c>
      <c r="P932" s="55" t="str">
        <f>IF(VLOOKUP(ROW()-492,'Report 1 Detail (571 D)'!$A:$S,10,FALSE)="","",VLOOKUP(ROW()-492,'Report 1 Detail (571 D)'!$A:$S,10,FALSE))</f>
        <v/>
      </c>
      <c r="Q932" s="55" t="str">
        <f>IF(VLOOKUP(ROW()-492,'Report 1 Detail (571 D)'!$A:$S,11,FALSE)="","",VLOOKUP(ROW()-492,'Report 1 Detail (571 D)'!$A:$S,11,FALSE))</f>
        <v/>
      </c>
      <c r="R932" s="55" t="str">
        <f>IF(VLOOKUP(ROW()-492,'Report 1 Detail (571 D)'!$A:$S,12,FALSE)="","",VLOOKUP(ROW()-492,'Report 1 Detail (571 D)'!$A:$S,12,FALSE))</f>
        <v/>
      </c>
      <c r="S932" s="55" t="str">
        <f>IF(VLOOKUP(ROW()-492,'Report 1 Detail (571 D)'!$A:$S,13,FALSE)="","",VLOOKUP(ROW()-492,'Report 1 Detail (571 D)'!$A:$S,13,FALSE))</f>
        <v/>
      </c>
      <c r="T932" s="55" t="str">
        <f>IF(VLOOKUP(ROW()-492,'Report 1 Detail (571 D)'!$A:$S,14,FALSE)="","",VLOOKUP(ROW()-492,'Report 1 Detail (571 D)'!$A:$S,14,FALSE))</f>
        <v/>
      </c>
      <c r="U932" s="55" t="str">
        <f>IF(VLOOKUP(ROW()-492,'Report 1 Detail (571 D)'!$A:$S,15,FALSE)="","",VLOOKUP(ROW()-492,'Report 1 Detail (571 D)'!$A:$S,15,FALSE))</f>
        <v/>
      </c>
      <c r="V932" s="55" t="str">
        <f>IF(VLOOKUP(ROW()-492,'Report 1 Detail (571 D)'!$A:$S,16,FALSE)="","",VLOOKUP(ROW()-492,'Report 1 Detail (571 D)'!$A:$S,16,FALSE))</f>
        <v/>
      </c>
      <c r="W932" s="55" t="str">
        <f>IF(VLOOKUP(ROW()-492,'Report 1 Detail (571 D)'!$A:$S,17,FALSE)="","",VLOOKUP(ROW()-492,'Report 1 Detail (571 D)'!$A:$S,17,FALSE))</f>
        <v/>
      </c>
      <c r="X932" s="104" t="str">
        <f>IF(VLOOKUP(ROW()-492,'Report 1 Detail (571 D)'!$A:$S,18,FALSE)="","",VLOOKUP(ROW()-492,'Report 1 Detail (571 D)'!$A:$S,18,FALSE))</f>
        <v/>
      </c>
      <c r="Y932" s="55" t="str">
        <f>IF(VLOOKUP(ROW()-492,'Report 1 Detail (571 D)'!$A:$S,19,FALSE)="","",VLOOKUP(ROW()-492,'Report 1 Detail (571 D)'!$A:$S,19,FALSE))</f>
        <v/>
      </c>
      <c r="Z932" s="55" t="s">
        <v>81</v>
      </c>
    </row>
    <row r="933" spans="8:26" x14ac:dyDescent="0.25">
      <c r="H933" s="55" t="str">
        <f>IF(VLOOKUP(ROW()-492,'Report 1 Detail (571 D)'!$A:$S,2,FALSE)="","",VLOOKUP(ROW()-492,'Report 1 Detail (571 D)'!$A:$S,2,FALSE))</f>
        <v/>
      </c>
      <c r="I933" s="104" t="str">
        <f>IF(VLOOKUP(ROW()-492,'Report 1 Detail (571 D)'!$A:$S,3,FALSE)="","",VLOOKUP(ROW()-492,'Report 1 Detail (571 D)'!$A:$S,3,FALSE))</f>
        <v/>
      </c>
      <c r="J933" s="55" t="str">
        <f>IF(VLOOKUP(ROW()-492,'Report 1 Detail (571 D)'!$A:$S,4,FALSE)="","",VLOOKUP(ROW()-492,'Report 1 Detail (571 D)'!$A:$S,4,FALSE))</f>
        <v/>
      </c>
      <c r="K933" s="55" t="str">
        <f>IF(VLOOKUP(ROW()-492,'Report 1 Detail (571 D)'!$A:$S,5,FALSE)="","",VLOOKUP(ROW()-492,'Report 1 Detail (571 D)'!$A:$S,5,FALSE))</f>
        <v/>
      </c>
      <c r="L933" s="55" t="str">
        <f>IF(VLOOKUP(ROW()-492,'Report 1 Detail (571 D)'!$A:$S,6,FALSE)="","",VLOOKUP(ROW()-492,'Report 1 Detail (571 D)'!$A:$S,6,FALSE))</f>
        <v/>
      </c>
      <c r="M933" s="55" t="str">
        <f>IF(VLOOKUP(ROW()-492,'Report 1 Detail (571 D)'!$A:$S,7,FALSE)="","",VLOOKUP(ROW()-492,'Report 1 Detail (571 D)'!$A:$S,7,FALSE))</f>
        <v/>
      </c>
      <c r="N933" s="55" t="str">
        <f>IF(VLOOKUP(ROW()-492,'Report 1 Detail (571 D)'!$A:$S,8,FALSE)="","",VLOOKUP(ROW()-492,'Report 1 Detail (571 D)'!$A:$S,8,FALSE))</f>
        <v/>
      </c>
      <c r="O933" s="55" t="str">
        <f>IF(VLOOKUP(ROW()-492,'Report 1 Detail (571 D)'!$A:$S,9,FALSE)="","",VLOOKUP(ROW()-492,'Report 1 Detail (571 D)'!$A:$S,9,FALSE))</f>
        <v/>
      </c>
      <c r="P933" s="55" t="str">
        <f>IF(VLOOKUP(ROW()-492,'Report 1 Detail (571 D)'!$A:$S,10,FALSE)="","",VLOOKUP(ROW()-492,'Report 1 Detail (571 D)'!$A:$S,10,FALSE))</f>
        <v/>
      </c>
      <c r="Q933" s="55" t="str">
        <f>IF(VLOOKUP(ROW()-492,'Report 1 Detail (571 D)'!$A:$S,11,FALSE)="","",VLOOKUP(ROW()-492,'Report 1 Detail (571 D)'!$A:$S,11,FALSE))</f>
        <v/>
      </c>
      <c r="R933" s="55" t="str">
        <f>IF(VLOOKUP(ROW()-492,'Report 1 Detail (571 D)'!$A:$S,12,FALSE)="","",VLOOKUP(ROW()-492,'Report 1 Detail (571 D)'!$A:$S,12,FALSE))</f>
        <v/>
      </c>
      <c r="S933" s="55" t="str">
        <f>IF(VLOOKUP(ROW()-492,'Report 1 Detail (571 D)'!$A:$S,13,FALSE)="","",VLOOKUP(ROW()-492,'Report 1 Detail (571 D)'!$A:$S,13,FALSE))</f>
        <v/>
      </c>
      <c r="T933" s="55" t="str">
        <f>IF(VLOOKUP(ROW()-492,'Report 1 Detail (571 D)'!$A:$S,14,FALSE)="","",VLOOKUP(ROW()-492,'Report 1 Detail (571 D)'!$A:$S,14,FALSE))</f>
        <v/>
      </c>
      <c r="U933" s="55" t="str">
        <f>IF(VLOOKUP(ROW()-492,'Report 1 Detail (571 D)'!$A:$S,15,FALSE)="","",VLOOKUP(ROW()-492,'Report 1 Detail (571 D)'!$A:$S,15,FALSE))</f>
        <v/>
      </c>
      <c r="V933" s="55" t="str">
        <f>IF(VLOOKUP(ROW()-492,'Report 1 Detail (571 D)'!$A:$S,16,FALSE)="","",VLOOKUP(ROW()-492,'Report 1 Detail (571 D)'!$A:$S,16,FALSE))</f>
        <v/>
      </c>
      <c r="W933" s="55" t="str">
        <f>IF(VLOOKUP(ROW()-492,'Report 1 Detail (571 D)'!$A:$S,17,FALSE)="","",VLOOKUP(ROW()-492,'Report 1 Detail (571 D)'!$A:$S,17,FALSE))</f>
        <v/>
      </c>
      <c r="X933" s="104" t="str">
        <f>IF(VLOOKUP(ROW()-492,'Report 1 Detail (571 D)'!$A:$S,18,FALSE)="","",VLOOKUP(ROW()-492,'Report 1 Detail (571 D)'!$A:$S,18,FALSE))</f>
        <v/>
      </c>
      <c r="Y933" s="55" t="str">
        <f>IF(VLOOKUP(ROW()-492,'Report 1 Detail (571 D)'!$A:$S,19,FALSE)="","",VLOOKUP(ROW()-492,'Report 1 Detail (571 D)'!$A:$S,19,FALSE))</f>
        <v/>
      </c>
      <c r="Z933" s="55" t="s">
        <v>81</v>
      </c>
    </row>
    <row r="934" spans="8:26" x14ac:dyDescent="0.25">
      <c r="H934" s="55" t="str">
        <f>IF(VLOOKUP(ROW()-492,'Report 1 Detail (571 D)'!$A:$S,2,FALSE)="","",VLOOKUP(ROW()-492,'Report 1 Detail (571 D)'!$A:$S,2,FALSE))</f>
        <v/>
      </c>
      <c r="I934" s="104" t="str">
        <f>IF(VLOOKUP(ROW()-492,'Report 1 Detail (571 D)'!$A:$S,3,FALSE)="","",VLOOKUP(ROW()-492,'Report 1 Detail (571 D)'!$A:$S,3,FALSE))</f>
        <v/>
      </c>
      <c r="J934" s="55" t="str">
        <f>IF(VLOOKUP(ROW()-492,'Report 1 Detail (571 D)'!$A:$S,4,FALSE)="","",VLOOKUP(ROW()-492,'Report 1 Detail (571 D)'!$A:$S,4,FALSE))</f>
        <v/>
      </c>
      <c r="K934" s="55" t="str">
        <f>IF(VLOOKUP(ROW()-492,'Report 1 Detail (571 D)'!$A:$S,5,FALSE)="","",VLOOKUP(ROW()-492,'Report 1 Detail (571 D)'!$A:$S,5,FALSE))</f>
        <v/>
      </c>
      <c r="L934" s="55" t="str">
        <f>IF(VLOOKUP(ROW()-492,'Report 1 Detail (571 D)'!$A:$S,6,FALSE)="","",VLOOKUP(ROW()-492,'Report 1 Detail (571 D)'!$A:$S,6,FALSE))</f>
        <v/>
      </c>
      <c r="M934" s="55" t="str">
        <f>IF(VLOOKUP(ROW()-492,'Report 1 Detail (571 D)'!$A:$S,7,FALSE)="","",VLOOKUP(ROW()-492,'Report 1 Detail (571 D)'!$A:$S,7,FALSE))</f>
        <v/>
      </c>
      <c r="N934" s="55" t="str">
        <f>IF(VLOOKUP(ROW()-492,'Report 1 Detail (571 D)'!$A:$S,8,FALSE)="","",VLOOKUP(ROW()-492,'Report 1 Detail (571 D)'!$A:$S,8,FALSE))</f>
        <v/>
      </c>
      <c r="O934" s="55" t="str">
        <f>IF(VLOOKUP(ROW()-492,'Report 1 Detail (571 D)'!$A:$S,9,FALSE)="","",VLOOKUP(ROW()-492,'Report 1 Detail (571 D)'!$A:$S,9,FALSE))</f>
        <v/>
      </c>
      <c r="P934" s="55" t="str">
        <f>IF(VLOOKUP(ROW()-492,'Report 1 Detail (571 D)'!$A:$S,10,FALSE)="","",VLOOKUP(ROW()-492,'Report 1 Detail (571 D)'!$A:$S,10,FALSE))</f>
        <v/>
      </c>
      <c r="Q934" s="55" t="str">
        <f>IF(VLOOKUP(ROW()-492,'Report 1 Detail (571 D)'!$A:$S,11,FALSE)="","",VLOOKUP(ROW()-492,'Report 1 Detail (571 D)'!$A:$S,11,FALSE))</f>
        <v/>
      </c>
      <c r="R934" s="55" t="str">
        <f>IF(VLOOKUP(ROW()-492,'Report 1 Detail (571 D)'!$A:$S,12,FALSE)="","",VLOOKUP(ROW()-492,'Report 1 Detail (571 D)'!$A:$S,12,FALSE))</f>
        <v/>
      </c>
      <c r="S934" s="55" t="str">
        <f>IF(VLOOKUP(ROW()-492,'Report 1 Detail (571 D)'!$A:$S,13,FALSE)="","",VLOOKUP(ROW()-492,'Report 1 Detail (571 D)'!$A:$S,13,FALSE))</f>
        <v/>
      </c>
      <c r="T934" s="55" t="str">
        <f>IF(VLOOKUP(ROW()-492,'Report 1 Detail (571 D)'!$A:$S,14,FALSE)="","",VLOOKUP(ROW()-492,'Report 1 Detail (571 D)'!$A:$S,14,FALSE))</f>
        <v/>
      </c>
      <c r="U934" s="55" t="str">
        <f>IF(VLOOKUP(ROW()-492,'Report 1 Detail (571 D)'!$A:$S,15,FALSE)="","",VLOOKUP(ROW()-492,'Report 1 Detail (571 D)'!$A:$S,15,FALSE))</f>
        <v/>
      </c>
      <c r="V934" s="55" t="str">
        <f>IF(VLOOKUP(ROW()-492,'Report 1 Detail (571 D)'!$A:$S,16,FALSE)="","",VLOOKUP(ROW()-492,'Report 1 Detail (571 D)'!$A:$S,16,FALSE))</f>
        <v/>
      </c>
      <c r="W934" s="55" t="str">
        <f>IF(VLOOKUP(ROW()-492,'Report 1 Detail (571 D)'!$A:$S,17,FALSE)="","",VLOOKUP(ROW()-492,'Report 1 Detail (571 D)'!$A:$S,17,FALSE))</f>
        <v/>
      </c>
      <c r="X934" s="104" t="str">
        <f>IF(VLOOKUP(ROW()-492,'Report 1 Detail (571 D)'!$A:$S,18,FALSE)="","",VLOOKUP(ROW()-492,'Report 1 Detail (571 D)'!$A:$S,18,FALSE))</f>
        <v/>
      </c>
      <c r="Y934" s="55" t="str">
        <f>IF(VLOOKUP(ROW()-492,'Report 1 Detail (571 D)'!$A:$S,19,FALSE)="","",VLOOKUP(ROW()-492,'Report 1 Detail (571 D)'!$A:$S,19,FALSE))</f>
        <v/>
      </c>
      <c r="Z934" s="55" t="s">
        <v>81</v>
      </c>
    </row>
    <row r="935" spans="8:26" x14ac:dyDescent="0.25">
      <c r="H935" s="55" t="str">
        <f>IF(VLOOKUP(ROW()-492,'Report 1 Detail (571 D)'!$A:$S,2,FALSE)="","",VLOOKUP(ROW()-492,'Report 1 Detail (571 D)'!$A:$S,2,FALSE))</f>
        <v/>
      </c>
      <c r="I935" s="104" t="str">
        <f>IF(VLOOKUP(ROW()-492,'Report 1 Detail (571 D)'!$A:$S,3,FALSE)="","",VLOOKUP(ROW()-492,'Report 1 Detail (571 D)'!$A:$S,3,FALSE))</f>
        <v/>
      </c>
      <c r="J935" s="55" t="str">
        <f>IF(VLOOKUP(ROW()-492,'Report 1 Detail (571 D)'!$A:$S,4,FALSE)="","",VLOOKUP(ROW()-492,'Report 1 Detail (571 D)'!$A:$S,4,FALSE))</f>
        <v/>
      </c>
      <c r="K935" s="55" t="str">
        <f>IF(VLOOKUP(ROW()-492,'Report 1 Detail (571 D)'!$A:$S,5,FALSE)="","",VLOOKUP(ROW()-492,'Report 1 Detail (571 D)'!$A:$S,5,FALSE))</f>
        <v/>
      </c>
      <c r="L935" s="55" t="str">
        <f>IF(VLOOKUP(ROW()-492,'Report 1 Detail (571 D)'!$A:$S,6,FALSE)="","",VLOOKUP(ROW()-492,'Report 1 Detail (571 D)'!$A:$S,6,FALSE))</f>
        <v/>
      </c>
      <c r="M935" s="55" t="str">
        <f>IF(VLOOKUP(ROW()-492,'Report 1 Detail (571 D)'!$A:$S,7,FALSE)="","",VLOOKUP(ROW()-492,'Report 1 Detail (571 D)'!$A:$S,7,FALSE))</f>
        <v/>
      </c>
      <c r="N935" s="55" t="str">
        <f>IF(VLOOKUP(ROW()-492,'Report 1 Detail (571 D)'!$A:$S,8,FALSE)="","",VLOOKUP(ROW()-492,'Report 1 Detail (571 D)'!$A:$S,8,FALSE))</f>
        <v/>
      </c>
      <c r="O935" s="55" t="str">
        <f>IF(VLOOKUP(ROW()-492,'Report 1 Detail (571 D)'!$A:$S,9,FALSE)="","",VLOOKUP(ROW()-492,'Report 1 Detail (571 D)'!$A:$S,9,FALSE))</f>
        <v/>
      </c>
      <c r="P935" s="55" t="str">
        <f>IF(VLOOKUP(ROW()-492,'Report 1 Detail (571 D)'!$A:$S,10,FALSE)="","",VLOOKUP(ROW()-492,'Report 1 Detail (571 D)'!$A:$S,10,FALSE))</f>
        <v/>
      </c>
      <c r="Q935" s="55" t="str">
        <f>IF(VLOOKUP(ROW()-492,'Report 1 Detail (571 D)'!$A:$S,11,FALSE)="","",VLOOKUP(ROW()-492,'Report 1 Detail (571 D)'!$A:$S,11,FALSE))</f>
        <v/>
      </c>
      <c r="R935" s="55" t="str">
        <f>IF(VLOOKUP(ROW()-492,'Report 1 Detail (571 D)'!$A:$S,12,FALSE)="","",VLOOKUP(ROW()-492,'Report 1 Detail (571 D)'!$A:$S,12,FALSE))</f>
        <v/>
      </c>
      <c r="S935" s="55" t="str">
        <f>IF(VLOOKUP(ROW()-492,'Report 1 Detail (571 D)'!$A:$S,13,FALSE)="","",VLOOKUP(ROW()-492,'Report 1 Detail (571 D)'!$A:$S,13,FALSE))</f>
        <v/>
      </c>
      <c r="T935" s="55" t="str">
        <f>IF(VLOOKUP(ROW()-492,'Report 1 Detail (571 D)'!$A:$S,14,FALSE)="","",VLOOKUP(ROW()-492,'Report 1 Detail (571 D)'!$A:$S,14,FALSE))</f>
        <v/>
      </c>
      <c r="U935" s="55" t="str">
        <f>IF(VLOOKUP(ROW()-492,'Report 1 Detail (571 D)'!$A:$S,15,FALSE)="","",VLOOKUP(ROW()-492,'Report 1 Detail (571 D)'!$A:$S,15,FALSE))</f>
        <v/>
      </c>
      <c r="V935" s="55" t="str">
        <f>IF(VLOOKUP(ROW()-492,'Report 1 Detail (571 D)'!$A:$S,16,FALSE)="","",VLOOKUP(ROW()-492,'Report 1 Detail (571 D)'!$A:$S,16,FALSE))</f>
        <v/>
      </c>
      <c r="W935" s="55" t="str">
        <f>IF(VLOOKUP(ROW()-492,'Report 1 Detail (571 D)'!$A:$S,17,FALSE)="","",VLOOKUP(ROW()-492,'Report 1 Detail (571 D)'!$A:$S,17,FALSE))</f>
        <v/>
      </c>
      <c r="X935" s="104" t="str">
        <f>IF(VLOOKUP(ROW()-492,'Report 1 Detail (571 D)'!$A:$S,18,FALSE)="","",VLOOKUP(ROW()-492,'Report 1 Detail (571 D)'!$A:$S,18,FALSE))</f>
        <v/>
      </c>
      <c r="Y935" s="55" t="str">
        <f>IF(VLOOKUP(ROW()-492,'Report 1 Detail (571 D)'!$A:$S,19,FALSE)="","",VLOOKUP(ROW()-492,'Report 1 Detail (571 D)'!$A:$S,19,FALSE))</f>
        <v/>
      </c>
      <c r="Z935" s="55" t="s">
        <v>81</v>
      </c>
    </row>
    <row r="936" spans="8:26" x14ac:dyDescent="0.25">
      <c r="H936" s="55" t="str">
        <f>IF(VLOOKUP(ROW()-492,'Report 1 Detail (571 D)'!$A:$S,2,FALSE)="","",VLOOKUP(ROW()-492,'Report 1 Detail (571 D)'!$A:$S,2,FALSE))</f>
        <v/>
      </c>
      <c r="I936" s="104" t="str">
        <f>IF(VLOOKUP(ROW()-492,'Report 1 Detail (571 D)'!$A:$S,3,FALSE)="","",VLOOKUP(ROW()-492,'Report 1 Detail (571 D)'!$A:$S,3,FALSE))</f>
        <v/>
      </c>
      <c r="J936" s="55" t="str">
        <f>IF(VLOOKUP(ROW()-492,'Report 1 Detail (571 D)'!$A:$S,4,FALSE)="","",VLOOKUP(ROW()-492,'Report 1 Detail (571 D)'!$A:$S,4,FALSE))</f>
        <v/>
      </c>
      <c r="K936" s="55" t="str">
        <f>IF(VLOOKUP(ROW()-492,'Report 1 Detail (571 D)'!$A:$S,5,FALSE)="","",VLOOKUP(ROW()-492,'Report 1 Detail (571 D)'!$A:$S,5,FALSE))</f>
        <v/>
      </c>
      <c r="L936" s="55" t="str">
        <f>IF(VLOOKUP(ROW()-492,'Report 1 Detail (571 D)'!$A:$S,6,FALSE)="","",VLOOKUP(ROW()-492,'Report 1 Detail (571 D)'!$A:$S,6,FALSE))</f>
        <v/>
      </c>
      <c r="M936" s="55" t="str">
        <f>IF(VLOOKUP(ROW()-492,'Report 1 Detail (571 D)'!$A:$S,7,FALSE)="","",VLOOKUP(ROW()-492,'Report 1 Detail (571 D)'!$A:$S,7,FALSE))</f>
        <v/>
      </c>
      <c r="N936" s="55" t="str">
        <f>IF(VLOOKUP(ROW()-492,'Report 1 Detail (571 D)'!$A:$S,8,FALSE)="","",VLOOKUP(ROW()-492,'Report 1 Detail (571 D)'!$A:$S,8,FALSE))</f>
        <v/>
      </c>
      <c r="O936" s="55" t="str">
        <f>IF(VLOOKUP(ROW()-492,'Report 1 Detail (571 D)'!$A:$S,9,FALSE)="","",VLOOKUP(ROW()-492,'Report 1 Detail (571 D)'!$A:$S,9,FALSE))</f>
        <v/>
      </c>
      <c r="P936" s="55" t="str">
        <f>IF(VLOOKUP(ROW()-492,'Report 1 Detail (571 D)'!$A:$S,10,FALSE)="","",VLOOKUP(ROW()-492,'Report 1 Detail (571 D)'!$A:$S,10,FALSE))</f>
        <v/>
      </c>
      <c r="Q936" s="55" t="str">
        <f>IF(VLOOKUP(ROW()-492,'Report 1 Detail (571 D)'!$A:$S,11,FALSE)="","",VLOOKUP(ROW()-492,'Report 1 Detail (571 D)'!$A:$S,11,FALSE))</f>
        <v/>
      </c>
      <c r="R936" s="55" t="str">
        <f>IF(VLOOKUP(ROW()-492,'Report 1 Detail (571 D)'!$A:$S,12,FALSE)="","",VLOOKUP(ROW()-492,'Report 1 Detail (571 D)'!$A:$S,12,FALSE))</f>
        <v/>
      </c>
      <c r="S936" s="55" t="str">
        <f>IF(VLOOKUP(ROW()-492,'Report 1 Detail (571 D)'!$A:$S,13,FALSE)="","",VLOOKUP(ROW()-492,'Report 1 Detail (571 D)'!$A:$S,13,FALSE))</f>
        <v/>
      </c>
      <c r="T936" s="55" t="str">
        <f>IF(VLOOKUP(ROW()-492,'Report 1 Detail (571 D)'!$A:$S,14,FALSE)="","",VLOOKUP(ROW()-492,'Report 1 Detail (571 D)'!$A:$S,14,FALSE))</f>
        <v/>
      </c>
      <c r="U936" s="55" t="str">
        <f>IF(VLOOKUP(ROW()-492,'Report 1 Detail (571 D)'!$A:$S,15,FALSE)="","",VLOOKUP(ROW()-492,'Report 1 Detail (571 D)'!$A:$S,15,FALSE))</f>
        <v/>
      </c>
      <c r="V936" s="55" t="str">
        <f>IF(VLOOKUP(ROW()-492,'Report 1 Detail (571 D)'!$A:$S,16,FALSE)="","",VLOOKUP(ROW()-492,'Report 1 Detail (571 D)'!$A:$S,16,FALSE))</f>
        <v/>
      </c>
      <c r="W936" s="55" t="str">
        <f>IF(VLOOKUP(ROW()-492,'Report 1 Detail (571 D)'!$A:$S,17,FALSE)="","",VLOOKUP(ROW()-492,'Report 1 Detail (571 D)'!$A:$S,17,FALSE))</f>
        <v/>
      </c>
      <c r="X936" s="104" t="str">
        <f>IF(VLOOKUP(ROW()-492,'Report 1 Detail (571 D)'!$A:$S,18,FALSE)="","",VLOOKUP(ROW()-492,'Report 1 Detail (571 D)'!$A:$S,18,FALSE))</f>
        <v/>
      </c>
      <c r="Y936" s="55" t="str">
        <f>IF(VLOOKUP(ROW()-492,'Report 1 Detail (571 D)'!$A:$S,19,FALSE)="","",VLOOKUP(ROW()-492,'Report 1 Detail (571 D)'!$A:$S,19,FALSE))</f>
        <v/>
      </c>
      <c r="Z936" s="55" t="s">
        <v>81</v>
      </c>
    </row>
    <row r="937" spans="8:26" x14ac:dyDescent="0.25">
      <c r="H937" s="55" t="str">
        <f>IF(VLOOKUP(ROW()-492,'Report 1 Detail (571 D)'!$A:$S,2,FALSE)="","",VLOOKUP(ROW()-492,'Report 1 Detail (571 D)'!$A:$S,2,FALSE))</f>
        <v/>
      </c>
      <c r="I937" s="104" t="str">
        <f>IF(VLOOKUP(ROW()-492,'Report 1 Detail (571 D)'!$A:$S,3,FALSE)="","",VLOOKUP(ROW()-492,'Report 1 Detail (571 D)'!$A:$S,3,FALSE))</f>
        <v/>
      </c>
      <c r="J937" s="55" t="str">
        <f>IF(VLOOKUP(ROW()-492,'Report 1 Detail (571 D)'!$A:$S,4,FALSE)="","",VLOOKUP(ROW()-492,'Report 1 Detail (571 D)'!$A:$S,4,FALSE))</f>
        <v/>
      </c>
      <c r="K937" s="55" t="str">
        <f>IF(VLOOKUP(ROW()-492,'Report 1 Detail (571 D)'!$A:$S,5,FALSE)="","",VLOOKUP(ROW()-492,'Report 1 Detail (571 D)'!$A:$S,5,FALSE))</f>
        <v/>
      </c>
      <c r="L937" s="55" t="str">
        <f>IF(VLOOKUP(ROW()-492,'Report 1 Detail (571 D)'!$A:$S,6,FALSE)="","",VLOOKUP(ROW()-492,'Report 1 Detail (571 D)'!$A:$S,6,FALSE))</f>
        <v/>
      </c>
      <c r="M937" s="55" t="str">
        <f>IF(VLOOKUP(ROW()-492,'Report 1 Detail (571 D)'!$A:$S,7,FALSE)="","",VLOOKUP(ROW()-492,'Report 1 Detail (571 D)'!$A:$S,7,FALSE))</f>
        <v/>
      </c>
      <c r="N937" s="55" t="str">
        <f>IF(VLOOKUP(ROW()-492,'Report 1 Detail (571 D)'!$A:$S,8,FALSE)="","",VLOOKUP(ROW()-492,'Report 1 Detail (571 D)'!$A:$S,8,FALSE))</f>
        <v/>
      </c>
      <c r="O937" s="55" t="str">
        <f>IF(VLOOKUP(ROW()-492,'Report 1 Detail (571 D)'!$A:$S,9,FALSE)="","",VLOOKUP(ROW()-492,'Report 1 Detail (571 D)'!$A:$S,9,FALSE))</f>
        <v/>
      </c>
      <c r="P937" s="55" t="str">
        <f>IF(VLOOKUP(ROW()-492,'Report 1 Detail (571 D)'!$A:$S,10,FALSE)="","",VLOOKUP(ROW()-492,'Report 1 Detail (571 D)'!$A:$S,10,FALSE))</f>
        <v/>
      </c>
      <c r="Q937" s="55" t="str">
        <f>IF(VLOOKUP(ROW()-492,'Report 1 Detail (571 D)'!$A:$S,11,FALSE)="","",VLOOKUP(ROW()-492,'Report 1 Detail (571 D)'!$A:$S,11,FALSE))</f>
        <v/>
      </c>
      <c r="R937" s="55" t="str">
        <f>IF(VLOOKUP(ROW()-492,'Report 1 Detail (571 D)'!$A:$S,12,FALSE)="","",VLOOKUP(ROW()-492,'Report 1 Detail (571 D)'!$A:$S,12,FALSE))</f>
        <v/>
      </c>
      <c r="S937" s="55" t="str">
        <f>IF(VLOOKUP(ROW()-492,'Report 1 Detail (571 D)'!$A:$S,13,FALSE)="","",VLOOKUP(ROW()-492,'Report 1 Detail (571 D)'!$A:$S,13,FALSE))</f>
        <v/>
      </c>
      <c r="T937" s="55" t="str">
        <f>IF(VLOOKUP(ROW()-492,'Report 1 Detail (571 D)'!$A:$S,14,FALSE)="","",VLOOKUP(ROW()-492,'Report 1 Detail (571 D)'!$A:$S,14,FALSE))</f>
        <v/>
      </c>
      <c r="U937" s="55" t="str">
        <f>IF(VLOOKUP(ROW()-492,'Report 1 Detail (571 D)'!$A:$S,15,FALSE)="","",VLOOKUP(ROW()-492,'Report 1 Detail (571 D)'!$A:$S,15,FALSE))</f>
        <v/>
      </c>
      <c r="V937" s="55" t="str">
        <f>IF(VLOOKUP(ROW()-492,'Report 1 Detail (571 D)'!$A:$S,16,FALSE)="","",VLOOKUP(ROW()-492,'Report 1 Detail (571 D)'!$A:$S,16,FALSE))</f>
        <v/>
      </c>
      <c r="W937" s="55" t="str">
        <f>IF(VLOOKUP(ROW()-492,'Report 1 Detail (571 D)'!$A:$S,17,FALSE)="","",VLOOKUP(ROW()-492,'Report 1 Detail (571 D)'!$A:$S,17,FALSE))</f>
        <v/>
      </c>
      <c r="X937" s="104" t="str">
        <f>IF(VLOOKUP(ROW()-492,'Report 1 Detail (571 D)'!$A:$S,18,FALSE)="","",VLOOKUP(ROW()-492,'Report 1 Detail (571 D)'!$A:$S,18,FALSE))</f>
        <v/>
      </c>
      <c r="Y937" s="55" t="str">
        <f>IF(VLOOKUP(ROW()-492,'Report 1 Detail (571 D)'!$A:$S,19,FALSE)="","",VLOOKUP(ROW()-492,'Report 1 Detail (571 D)'!$A:$S,19,FALSE))</f>
        <v/>
      </c>
      <c r="Z937" s="55" t="s">
        <v>81</v>
      </c>
    </row>
    <row r="938" spans="8:26" x14ac:dyDescent="0.25">
      <c r="H938" s="55" t="str">
        <f>IF(VLOOKUP(ROW()-492,'Report 1 Detail (571 D)'!$A:$S,2,FALSE)="","",VLOOKUP(ROW()-492,'Report 1 Detail (571 D)'!$A:$S,2,FALSE))</f>
        <v/>
      </c>
      <c r="I938" s="104" t="str">
        <f>IF(VLOOKUP(ROW()-492,'Report 1 Detail (571 D)'!$A:$S,3,FALSE)="","",VLOOKUP(ROW()-492,'Report 1 Detail (571 D)'!$A:$S,3,FALSE))</f>
        <v/>
      </c>
      <c r="J938" s="55" t="str">
        <f>IF(VLOOKUP(ROW()-492,'Report 1 Detail (571 D)'!$A:$S,4,FALSE)="","",VLOOKUP(ROW()-492,'Report 1 Detail (571 D)'!$A:$S,4,FALSE))</f>
        <v/>
      </c>
      <c r="K938" s="55" t="str">
        <f>IF(VLOOKUP(ROW()-492,'Report 1 Detail (571 D)'!$A:$S,5,FALSE)="","",VLOOKUP(ROW()-492,'Report 1 Detail (571 D)'!$A:$S,5,FALSE))</f>
        <v/>
      </c>
      <c r="L938" s="55" t="str">
        <f>IF(VLOOKUP(ROW()-492,'Report 1 Detail (571 D)'!$A:$S,6,FALSE)="","",VLOOKUP(ROW()-492,'Report 1 Detail (571 D)'!$A:$S,6,FALSE))</f>
        <v/>
      </c>
      <c r="M938" s="55" t="str">
        <f>IF(VLOOKUP(ROW()-492,'Report 1 Detail (571 D)'!$A:$S,7,FALSE)="","",VLOOKUP(ROW()-492,'Report 1 Detail (571 D)'!$A:$S,7,FALSE))</f>
        <v/>
      </c>
      <c r="N938" s="55" t="str">
        <f>IF(VLOOKUP(ROW()-492,'Report 1 Detail (571 D)'!$A:$S,8,FALSE)="","",VLOOKUP(ROW()-492,'Report 1 Detail (571 D)'!$A:$S,8,FALSE))</f>
        <v/>
      </c>
      <c r="O938" s="55" t="str">
        <f>IF(VLOOKUP(ROW()-492,'Report 1 Detail (571 D)'!$A:$S,9,FALSE)="","",VLOOKUP(ROW()-492,'Report 1 Detail (571 D)'!$A:$S,9,FALSE))</f>
        <v/>
      </c>
      <c r="P938" s="55" t="str">
        <f>IF(VLOOKUP(ROW()-492,'Report 1 Detail (571 D)'!$A:$S,10,FALSE)="","",VLOOKUP(ROW()-492,'Report 1 Detail (571 D)'!$A:$S,10,FALSE))</f>
        <v/>
      </c>
      <c r="Q938" s="55" t="str">
        <f>IF(VLOOKUP(ROW()-492,'Report 1 Detail (571 D)'!$A:$S,11,FALSE)="","",VLOOKUP(ROW()-492,'Report 1 Detail (571 D)'!$A:$S,11,FALSE))</f>
        <v/>
      </c>
      <c r="R938" s="55" t="str">
        <f>IF(VLOOKUP(ROW()-492,'Report 1 Detail (571 D)'!$A:$S,12,FALSE)="","",VLOOKUP(ROW()-492,'Report 1 Detail (571 D)'!$A:$S,12,FALSE))</f>
        <v/>
      </c>
      <c r="S938" s="55" t="str">
        <f>IF(VLOOKUP(ROW()-492,'Report 1 Detail (571 D)'!$A:$S,13,FALSE)="","",VLOOKUP(ROW()-492,'Report 1 Detail (571 D)'!$A:$S,13,FALSE))</f>
        <v/>
      </c>
      <c r="T938" s="55" t="str">
        <f>IF(VLOOKUP(ROW()-492,'Report 1 Detail (571 D)'!$A:$S,14,FALSE)="","",VLOOKUP(ROW()-492,'Report 1 Detail (571 D)'!$A:$S,14,FALSE))</f>
        <v/>
      </c>
      <c r="U938" s="55" t="str">
        <f>IF(VLOOKUP(ROW()-492,'Report 1 Detail (571 D)'!$A:$S,15,FALSE)="","",VLOOKUP(ROW()-492,'Report 1 Detail (571 D)'!$A:$S,15,FALSE))</f>
        <v/>
      </c>
      <c r="V938" s="55" t="str">
        <f>IF(VLOOKUP(ROW()-492,'Report 1 Detail (571 D)'!$A:$S,16,FALSE)="","",VLOOKUP(ROW()-492,'Report 1 Detail (571 D)'!$A:$S,16,FALSE))</f>
        <v/>
      </c>
      <c r="W938" s="55" t="str">
        <f>IF(VLOOKUP(ROW()-492,'Report 1 Detail (571 D)'!$A:$S,17,FALSE)="","",VLOOKUP(ROW()-492,'Report 1 Detail (571 D)'!$A:$S,17,FALSE))</f>
        <v/>
      </c>
      <c r="X938" s="104" t="str">
        <f>IF(VLOOKUP(ROW()-492,'Report 1 Detail (571 D)'!$A:$S,18,FALSE)="","",VLOOKUP(ROW()-492,'Report 1 Detail (571 D)'!$A:$S,18,FALSE))</f>
        <v/>
      </c>
      <c r="Y938" s="55" t="str">
        <f>IF(VLOOKUP(ROW()-492,'Report 1 Detail (571 D)'!$A:$S,19,FALSE)="","",VLOOKUP(ROW()-492,'Report 1 Detail (571 D)'!$A:$S,19,FALSE))</f>
        <v/>
      </c>
      <c r="Z938" s="55" t="s">
        <v>81</v>
      </c>
    </row>
    <row r="939" spans="8:26" x14ac:dyDescent="0.25">
      <c r="H939" s="55" t="str">
        <f>IF(VLOOKUP(ROW()-492,'Report 1 Detail (571 D)'!$A:$S,2,FALSE)="","",VLOOKUP(ROW()-492,'Report 1 Detail (571 D)'!$A:$S,2,FALSE))</f>
        <v/>
      </c>
      <c r="I939" s="104" t="str">
        <f>IF(VLOOKUP(ROW()-492,'Report 1 Detail (571 D)'!$A:$S,3,FALSE)="","",VLOOKUP(ROW()-492,'Report 1 Detail (571 D)'!$A:$S,3,FALSE))</f>
        <v/>
      </c>
      <c r="J939" s="55" t="str">
        <f>IF(VLOOKUP(ROW()-492,'Report 1 Detail (571 D)'!$A:$S,4,FALSE)="","",VLOOKUP(ROW()-492,'Report 1 Detail (571 D)'!$A:$S,4,FALSE))</f>
        <v/>
      </c>
      <c r="K939" s="55" t="str">
        <f>IF(VLOOKUP(ROW()-492,'Report 1 Detail (571 D)'!$A:$S,5,FALSE)="","",VLOOKUP(ROW()-492,'Report 1 Detail (571 D)'!$A:$S,5,FALSE))</f>
        <v/>
      </c>
      <c r="L939" s="55" t="str">
        <f>IF(VLOOKUP(ROW()-492,'Report 1 Detail (571 D)'!$A:$S,6,FALSE)="","",VLOOKUP(ROW()-492,'Report 1 Detail (571 D)'!$A:$S,6,FALSE))</f>
        <v/>
      </c>
      <c r="M939" s="55" t="str">
        <f>IF(VLOOKUP(ROW()-492,'Report 1 Detail (571 D)'!$A:$S,7,FALSE)="","",VLOOKUP(ROW()-492,'Report 1 Detail (571 D)'!$A:$S,7,FALSE))</f>
        <v/>
      </c>
      <c r="N939" s="55" t="str">
        <f>IF(VLOOKUP(ROW()-492,'Report 1 Detail (571 D)'!$A:$S,8,FALSE)="","",VLOOKUP(ROW()-492,'Report 1 Detail (571 D)'!$A:$S,8,FALSE))</f>
        <v/>
      </c>
      <c r="O939" s="55" t="str">
        <f>IF(VLOOKUP(ROW()-492,'Report 1 Detail (571 D)'!$A:$S,9,FALSE)="","",VLOOKUP(ROW()-492,'Report 1 Detail (571 D)'!$A:$S,9,FALSE))</f>
        <v/>
      </c>
      <c r="P939" s="55" t="str">
        <f>IF(VLOOKUP(ROW()-492,'Report 1 Detail (571 D)'!$A:$S,10,FALSE)="","",VLOOKUP(ROW()-492,'Report 1 Detail (571 D)'!$A:$S,10,FALSE))</f>
        <v/>
      </c>
      <c r="Q939" s="55" t="str">
        <f>IF(VLOOKUP(ROW()-492,'Report 1 Detail (571 D)'!$A:$S,11,FALSE)="","",VLOOKUP(ROW()-492,'Report 1 Detail (571 D)'!$A:$S,11,FALSE))</f>
        <v/>
      </c>
      <c r="R939" s="55" t="str">
        <f>IF(VLOOKUP(ROW()-492,'Report 1 Detail (571 D)'!$A:$S,12,FALSE)="","",VLOOKUP(ROW()-492,'Report 1 Detail (571 D)'!$A:$S,12,FALSE))</f>
        <v/>
      </c>
      <c r="S939" s="55" t="str">
        <f>IF(VLOOKUP(ROW()-492,'Report 1 Detail (571 D)'!$A:$S,13,FALSE)="","",VLOOKUP(ROW()-492,'Report 1 Detail (571 D)'!$A:$S,13,FALSE))</f>
        <v/>
      </c>
      <c r="T939" s="55" t="str">
        <f>IF(VLOOKUP(ROW()-492,'Report 1 Detail (571 D)'!$A:$S,14,FALSE)="","",VLOOKUP(ROW()-492,'Report 1 Detail (571 D)'!$A:$S,14,FALSE))</f>
        <v/>
      </c>
      <c r="U939" s="55" t="str">
        <f>IF(VLOOKUP(ROW()-492,'Report 1 Detail (571 D)'!$A:$S,15,FALSE)="","",VLOOKUP(ROW()-492,'Report 1 Detail (571 D)'!$A:$S,15,FALSE))</f>
        <v/>
      </c>
      <c r="V939" s="55" t="str">
        <f>IF(VLOOKUP(ROW()-492,'Report 1 Detail (571 D)'!$A:$S,16,FALSE)="","",VLOOKUP(ROW()-492,'Report 1 Detail (571 D)'!$A:$S,16,FALSE))</f>
        <v/>
      </c>
      <c r="W939" s="55" t="str">
        <f>IF(VLOOKUP(ROW()-492,'Report 1 Detail (571 D)'!$A:$S,17,FALSE)="","",VLOOKUP(ROW()-492,'Report 1 Detail (571 D)'!$A:$S,17,FALSE))</f>
        <v/>
      </c>
      <c r="X939" s="104" t="str">
        <f>IF(VLOOKUP(ROW()-492,'Report 1 Detail (571 D)'!$A:$S,18,FALSE)="","",VLOOKUP(ROW()-492,'Report 1 Detail (571 D)'!$A:$S,18,FALSE))</f>
        <v/>
      </c>
      <c r="Y939" s="55" t="str">
        <f>IF(VLOOKUP(ROW()-492,'Report 1 Detail (571 D)'!$A:$S,19,FALSE)="","",VLOOKUP(ROW()-492,'Report 1 Detail (571 D)'!$A:$S,19,FALSE))</f>
        <v/>
      </c>
      <c r="Z939" s="55" t="s">
        <v>81</v>
      </c>
    </row>
    <row r="940" spans="8:26" x14ac:dyDescent="0.25">
      <c r="H940" s="55" t="str">
        <f>IF(VLOOKUP(ROW()-492,'Report 1 Detail (571 D)'!$A:$S,2,FALSE)="","",VLOOKUP(ROW()-492,'Report 1 Detail (571 D)'!$A:$S,2,FALSE))</f>
        <v/>
      </c>
      <c r="I940" s="104" t="str">
        <f>IF(VLOOKUP(ROW()-492,'Report 1 Detail (571 D)'!$A:$S,3,FALSE)="","",VLOOKUP(ROW()-492,'Report 1 Detail (571 D)'!$A:$S,3,FALSE))</f>
        <v/>
      </c>
      <c r="J940" s="55" t="str">
        <f>IF(VLOOKUP(ROW()-492,'Report 1 Detail (571 D)'!$A:$S,4,FALSE)="","",VLOOKUP(ROW()-492,'Report 1 Detail (571 D)'!$A:$S,4,FALSE))</f>
        <v/>
      </c>
      <c r="K940" s="55" t="str">
        <f>IF(VLOOKUP(ROW()-492,'Report 1 Detail (571 D)'!$A:$S,5,FALSE)="","",VLOOKUP(ROW()-492,'Report 1 Detail (571 D)'!$A:$S,5,FALSE))</f>
        <v/>
      </c>
      <c r="L940" s="55" t="str">
        <f>IF(VLOOKUP(ROW()-492,'Report 1 Detail (571 D)'!$A:$S,6,FALSE)="","",VLOOKUP(ROW()-492,'Report 1 Detail (571 D)'!$A:$S,6,FALSE))</f>
        <v/>
      </c>
      <c r="M940" s="55" t="str">
        <f>IF(VLOOKUP(ROW()-492,'Report 1 Detail (571 D)'!$A:$S,7,FALSE)="","",VLOOKUP(ROW()-492,'Report 1 Detail (571 D)'!$A:$S,7,FALSE))</f>
        <v/>
      </c>
      <c r="N940" s="55" t="str">
        <f>IF(VLOOKUP(ROW()-492,'Report 1 Detail (571 D)'!$A:$S,8,FALSE)="","",VLOOKUP(ROW()-492,'Report 1 Detail (571 D)'!$A:$S,8,FALSE))</f>
        <v/>
      </c>
      <c r="O940" s="55" t="str">
        <f>IF(VLOOKUP(ROW()-492,'Report 1 Detail (571 D)'!$A:$S,9,FALSE)="","",VLOOKUP(ROW()-492,'Report 1 Detail (571 D)'!$A:$S,9,FALSE))</f>
        <v/>
      </c>
      <c r="P940" s="55" t="str">
        <f>IF(VLOOKUP(ROW()-492,'Report 1 Detail (571 D)'!$A:$S,10,FALSE)="","",VLOOKUP(ROW()-492,'Report 1 Detail (571 D)'!$A:$S,10,FALSE))</f>
        <v/>
      </c>
      <c r="Q940" s="55" t="str">
        <f>IF(VLOOKUP(ROW()-492,'Report 1 Detail (571 D)'!$A:$S,11,FALSE)="","",VLOOKUP(ROW()-492,'Report 1 Detail (571 D)'!$A:$S,11,FALSE))</f>
        <v/>
      </c>
      <c r="R940" s="55" t="str">
        <f>IF(VLOOKUP(ROW()-492,'Report 1 Detail (571 D)'!$A:$S,12,FALSE)="","",VLOOKUP(ROW()-492,'Report 1 Detail (571 D)'!$A:$S,12,FALSE))</f>
        <v/>
      </c>
      <c r="S940" s="55" t="str">
        <f>IF(VLOOKUP(ROW()-492,'Report 1 Detail (571 D)'!$A:$S,13,FALSE)="","",VLOOKUP(ROW()-492,'Report 1 Detail (571 D)'!$A:$S,13,FALSE))</f>
        <v/>
      </c>
      <c r="T940" s="55" t="str">
        <f>IF(VLOOKUP(ROW()-492,'Report 1 Detail (571 D)'!$A:$S,14,FALSE)="","",VLOOKUP(ROW()-492,'Report 1 Detail (571 D)'!$A:$S,14,FALSE))</f>
        <v/>
      </c>
      <c r="U940" s="55" t="str">
        <f>IF(VLOOKUP(ROW()-492,'Report 1 Detail (571 D)'!$A:$S,15,FALSE)="","",VLOOKUP(ROW()-492,'Report 1 Detail (571 D)'!$A:$S,15,FALSE))</f>
        <v/>
      </c>
      <c r="V940" s="55" t="str">
        <f>IF(VLOOKUP(ROW()-492,'Report 1 Detail (571 D)'!$A:$S,16,FALSE)="","",VLOOKUP(ROW()-492,'Report 1 Detail (571 D)'!$A:$S,16,FALSE))</f>
        <v/>
      </c>
      <c r="W940" s="55" t="str">
        <f>IF(VLOOKUP(ROW()-492,'Report 1 Detail (571 D)'!$A:$S,17,FALSE)="","",VLOOKUP(ROW()-492,'Report 1 Detail (571 D)'!$A:$S,17,FALSE))</f>
        <v/>
      </c>
      <c r="X940" s="104" t="str">
        <f>IF(VLOOKUP(ROW()-492,'Report 1 Detail (571 D)'!$A:$S,18,FALSE)="","",VLOOKUP(ROW()-492,'Report 1 Detail (571 D)'!$A:$S,18,FALSE))</f>
        <v/>
      </c>
      <c r="Y940" s="55" t="str">
        <f>IF(VLOOKUP(ROW()-492,'Report 1 Detail (571 D)'!$A:$S,19,FALSE)="","",VLOOKUP(ROW()-492,'Report 1 Detail (571 D)'!$A:$S,19,FALSE))</f>
        <v/>
      </c>
      <c r="Z940" s="55" t="s">
        <v>81</v>
      </c>
    </row>
    <row r="941" spans="8:26" x14ac:dyDescent="0.25">
      <c r="H941" s="55" t="str">
        <f>IF(VLOOKUP(ROW()-492,'Report 1 Detail (571 D)'!$A:$S,2,FALSE)="","",VLOOKUP(ROW()-492,'Report 1 Detail (571 D)'!$A:$S,2,FALSE))</f>
        <v/>
      </c>
      <c r="I941" s="104" t="str">
        <f>IF(VLOOKUP(ROW()-492,'Report 1 Detail (571 D)'!$A:$S,3,FALSE)="","",VLOOKUP(ROW()-492,'Report 1 Detail (571 D)'!$A:$S,3,FALSE))</f>
        <v/>
      </c>
      <c r="J941" s="55" t="str">
        <f>IF(VLOOKUP(ROW()-492,'Report 1 Detail (571 D)'!$A:$S,4,FALSE)="","",VLOOKUP(ROW()-492,'Report 1 Detail (571 D)'!$A:$S,4,FALSE))</f>
        <v/>
      </c>
      <c r="K941" s="55" t="str">
        <f>IF(VLOOKUP(ROW()-492,'Report 1 Detail (571 D)'!$A:$S,5,FALSE)="","",VLOOKUP(ROW()-492,'Report 1 Detail (571 D)'!$A:$S,5,FALSE))</f>
        <v/>
      </c>
      <c r="L941" s="55" t="str">
        <f>IF(VLOOKUP(ROW()-492,'Report 1 Detail (571 D)'!$A:$S,6,FALSE)="","",VLOOKUP(ROW()-492,'Report 1 Detail (571 D)'!$A:$S,6,FALSE))</f>
        <v/>
      </c>
      <c r="M941" s="55" t="str">
        <f>IF(VLOOKUP(ROW()-492,'Report 1 Detail (571 D)'!$A:$S,7,FALSE)="","",VLOOKUP(ROW()-492,'Report 1 Detail (571 D)'!$A:$S,7,FALSE))</f>
        <v/>
      </c>
      <c r="N941" s="55" t="str">
        <f>IF(VLOOKUP(ROW()-492,'Report 1 Detail (571 D)'!$A:$S,8,FALSE)="","",VLOOKUP(ROW()-492,'Report 1 Detail (571 D)'!$A:$S,8,FALSE))</f>
        <v/>
      </c>
      <c r="O941" s="55" t="str">
        <f>IF(VLOOKUP(ROW()-492,'Report 1 Detail (571 D)'!$A:$S,9,FALSE)="","",VLOOKUP(ROW()-492,'Report 1 Detail (571 D)'!$A:$S,9,FALSE))</f>
        <v/>
      </c>
      <c r="P941" s="55" t="str">
        <f>IF(VLOOKUP(ROW()-492,'Report 1 Detail (571 D)'!$A:$S,10,FALSE)="","",VLOOKUP(ROW()-492,'Report 1 Detail (571 D)'!$A:$S,10,FALSE))</f>
        <v/>
      </c>
      <c r="Q941" s="55" t="str">
        <f>IF(VLOOKUP(ROW()-492,'Report 1 Detail (571 D)'!$A:$S,11,FALSE)="","",VLOOKUP(ROW()-492,'Report 1 Detail (571 D)'!$A:$S,11,FALSE))</f>
        <v/>
      </c>
      <c r="R941" s="55" t="str">
        <f>IF(VLOOKUP(ROW()-492,'Report 1 Detail (571 D)'!$A:$S,12,FALSE)="","",VLOOKUP(ROW()-492,'Report 1 Detail (571 D)'!$A:$S,12,FALSE))</f>
        <v/>
      </c>
      <c r="S941" s="55" t="str">
        <f>IF(VLOOKUP(ROW()-492,'Report 1 Detail (571 D)'!$A:$S,13,FALSE)="","",VLOOKUP(ROW()-492,'Report 1 Detail (571 D)'!$A:$S,13,FALSE))</f>
        <v/>
      </c>
      <c r="T941" s="55" t="str">
        <f>IF(VLOOKUP(ROW()-492,'Report 1 Detail (571 D)'!$A:$S,14,FALSE)="","",VLOOKUP(ROW()-492,'Report 1 Detail (571 D)'!$A:$S,14,FALSE))</f>
        <v/>
      </c>
      <c r="U941" s="55" t="str">
        <f>IF(VLOOKUP(ROW()-492,'Report 1 Detail (571 D)'!$A:$S,15,FALSE)="","",VLOOKUP(ROW()-492,'Report 1 Detail (571 D)'!$A:$S,15,FALSE))</f>
        <v/>
      </c>
      <c r="V941" s="55" t="str">
        <f>IF(VLOOKUP(ROW()-492,'Report 1 Detail (571 D)'!$A:$S,16,FALSE)="","",VLOOKUP(ROW()-492,'Report 1 Detail (571 D)'!$A:$S,16,FALSE))</f>
        <v/>
      </c>
      <c r="W941" s="55" t="str">
        <f>IF(VLOOKUP(ROW()-492,'Report 1 Detail (571 D)'!$A:$S,17,FALSE)="","",VLOOKUP(ROW()-492,'Report 1 Detail (571 D)'!$A:$S,17,FALSE))</f>
        <v/>
      </c>
      <c r="X941" s="104" t="str">
        <f>IF(VLOOKUP(ROW()-492,'Report 1 Detail (571 D)'!$A:$S,18,FALSE)="","",VLOOKUP(ROW()-492,'Report 1 Detail (571 D)'!$A:$S,18,FALSE))</f>
        <v/>
      </c>
      <c r="Y941" s="55" t="str">
        <f>IF(VLOOKUP(ROW()-492,'Report 1 Detail (571 D)'!$A:$S,19,FALSE)="","",VLOOKUP(ROW()-492,'Report 1 Detail (571 D)'!$A:$S,19,FALSE))</f>
        <v/>
      </c>
      <c r="Z941" s="55" t="s">
        <v>81</v>
      </c>
    </row>
    <row r="942" spans="8:26" x14ac:dyDescent="0.25">
      <c r="H942" s="55" t="str">
        <f>IF(VLOOKUP(ROW()-492,'Report 1 Detail (571 D)'!$A:$S,2,FALSE)="","",VLOOKUP(ROW()-492,'Report 1 Detail (571 D)'!$A:$S,2,FALSE))</f>
        <v/>
      </c>
      <c r="I942" s="104" t="str">
        <f>IF(VLOOKUP(ROW()-492,'Report 1 Detail (571 D)'!$A:$S,3,FALSE)="","",VLOOKUP(ROW()-492,'Report 1 Detail (571 D)'!$A:$S,3,FALSE))</f>
        <v/>
      </c>
      <c r="J942" s="55" t="str">
        <f>IF(VLOOKUP(ROW()-492,'Report 1 Detail (571 D)'!$A:$S,4,FALSE)="","",VLOOKUP(ROW()-492,'Report 1 Detail (571 D)'!$A:$S,4,FALSE))</f>
        <v/>
      </c>
      <c r="K942" s="55" t="str">
        <f>IF(VLOOKUP(ROW()-492,'Report 1 Detail (571 D)'!$A:$S,5,FALSE)="","",VLOOKUP(ROW()-492,'Report 1 Detail (571 D)'!$A:$S,5,FALSE))</f>
        <v/>
      </c>
      <c r="L942" s="55" t="str">
        <f>IF(VLOOKUP(ROW()-492,'Report 1 Detail (571 D)'!$A:$S,6,FALSE)="","",VLOOKUP(ROW()-492,'Report 1 Detail (571 D)'!$A:$S,6,FALSE))</f>
        <v/>
      </c>
      <c r="M942" s="55" t="str">
        <f>IF(VLOOKUP(ROW()-492,'Report 1 Detail (571 D)'!$A:$S,7,FALSE)="","",VLOOKUP(ROW()-492,'Report 1 Detail (571 D)'!$A:$S,7,FALSE))</f>
        <v/>
      </c>
      <c r="N942" s="55" t="str">
        <f>IF(VLOOKUP(ROW()-492,'Report 1 Detail (571 D)'!$A:$S,8,FALSE)="","",VLOOKUP(ROW()-492,'Report 1 Detail (571 D)'!$A:$S,8,FALSE))</f>
        <v/>
      </c>
      <c r="O942" s="55" t="str">
        <f>IF(VLOOKUP(ROW()-492,'Report 1 Detail (571 D)'!$A:$S,9,FALSE)="","",VLOOKUP(ROW()-492,'Report 1 Detail (571 D)'!$A:$S,9,FALSE))</f>
        <v/>
      </c>
      <c r="P942" s="55" t="str">
        <f>IF(VLOOKUP(ROW()-492,'Report 1 Detail (571 D)'!$A:$S,10,FALSE)="","",VLOOKUP(ROW()-492,'Report 1 Detail (571 D)'!$A:$S,10,FALSE))</f>
        <v/>
      </c>
      <c r="Q942" s="55" t="str">
        <f>IF(VLOOKUP(ROW()-492,'Report 1 Detail (571 D)'!$A:$S,11,FALSE)="","",VLOOKUP(ROW()-492,'Report 1 Detail (571 D)'!$A:$S,11,FALSE))</f>
        <v/>
      </c>
      <c r="R942" s="55" t="str">
        <f>IF(VLOOKUP(ROW()-492,'Report 1 Detail (571 D)'!$A:$S,12,FALSE)="","",VLOOKUP(ROW()-492,'Report 1 Detail (571 D)'!$A:$S,12,FALSE))</f>
        <v/>
      </c>
      <c r="S942" s="55" t="str">
        <f>IF(VLOOKUP(ROW()-492,'Report 1 Detail (571 D)'!$A:$S,13,FALSE)="","",VLOOKUP(ROW()-492,'Report 1 Detail (571 D)'!$A:$S,13,FALSE))</f>
        <v/>
      </c>
      <c r="T942" s="55" t="str">
        <f>IF(VLOOKUP(ROW()-492,'Report 1 Detail (571 D)'!$A:$S,14,FALSE)="","",VLOOKUP(ROW()-492,'Report 1 Detail (571 D)'!$A:$S,14,FALSE))</f>
        <v/>
      </c>
      <c r="U942" s="55" t="str">
        <f>IF(VLOOKUP(ROW()-492,'Report 1 Detail (571 D)'!$A:$S,15,FALSE)="","",VLOOKUP(ROW()-492,'Report 1 Detail (571 D)'!$A:$S,15,FALSE))</f>
        <v/>
      </c>
      <c r="V942" s="55" t="str">
        <f>IF(VLOOKUP(ROW()-492,'Report 1 Detail (571 D)'!$A:$S,16,FALSE)="","",VLOOKUP(ROW()-492,'Report 1 Detail (571 D)'!$A:$S,16,FALSE))</f>
        <v/>
      </c>
      <c r="W942" s="55" t="str">
        <f>IF(VLOOKUP(ROW()-492,'Report 1 Detail (571 D)'!$A:$S,17,FALSE)="","",VLOOKUP(ROW()-492,'Report 1 Detail (571 D)'!$A:$S,17,FALSE))</f>
        <v/>
      </c>
      <c r="X942" s="104" t="str">
        <f>IF(VLOOKUP(ROW()-492,'Report 1 Detail (571 D)'!$A:$S,18,FALSE)="","",VLOOKUP(ROW()-492,'Report 1 Detail (571 D)'!$A:$S,18,FALSE))</f>
        <v/>
      </c>
      <c r="Y942" s="55" t="str">
        <f>IF(VLOOKUP(ROW()-492,'Report 1 Detail (571 D)'!$A:$S,19,FALSE)="","",VLOOKUP(ROW()-492,'Report 1 Detail (571 D)'!$A:$S,19,FALSE))</f>
        <v/>
      </c>
      <c r="Z942" s="55" t="s">
        <v>81</v>
      </c>
    </row>
    <row r="943" spans="8:26" x14ac:dyDescent="0.25">
      <c r="H943" s="55" t="str">
        <f>IF(VLOOKUP(ROW()-492,'Report 1 Detail (571 D)'!$A:$S,2,FALSE)="","",VLOOKUP(ROW()-492,'Report 1 Detail (571 D)'!$A:$S,2,FALSE))</f>
        <v/>
      </c>
      <c r="I943" s="104" t="str">
        <f>IF(VLOOKUP(ROW()-492,'Report 1 Detail (571 D)'!$A:$S,3,FALSE)="","",VLOOKUP(ROW()-492,'Report 1 Detail (571 D)'!$A:$S,3,FALSE))</f>
        <v/>
      </c>
      <c r="J943" s="55" t="str">
        <f>IF(VLOOKUP(ROW()-492,'Report 1 Detail (571 D)'!$A:$S,4,FALSE)="","",VLOOKUP(ROW()-492,'Report 1 Detail (571 D)'!$A:$S,4,FALSE))</f>
        <v/>
      </c>
      <c r="K943" s="55" t="str">
        <f>IF(VLOOKUP(ROW()-492,'Report 1 Detail (571 D)'!$A:$S,5,FALSE)="","",VLOOKUP(ROW()-492,'Report 1 Detail (571 D)'!$A:$S,5,FALSE))</f>
        <v/>
      </c>
      <c r="L943" s="55" t="str">
        <f>IF(VLOOKUP(ROW()-492,'Report 1 Detail (571 D)'!$A:$S,6,FALSE)="","",VLOOKUP(ROW()-492,'Report 1 Detail (571 D)'!$A:$S,6,FALSE))</f>
        <v/>
      </c>
      <c r="M943" s="55" t="str">
        <f>IF(VLOOKUP(ROW()-492,'Report 1 Detail (571 D)'!$A:$S,7,FALSE)="","",VLOOKUP(ROW()-492,'Report 1 Detail (571 D)'!$A:$S,7,FALSE))</f>
        <v/>
      </c>
      <c r="N943" s="55" t="str">
        <f>IF(VLOOKUP(ROW()-492,'Report 1 Detail (571 D)'!$A:$S,8,FALSE)="","",VLOOKUP(ROW()-492,'Report 1 Detail (571 D)'!$A:$S,8,FALSE))</f>
        <v/>
      </c>
      <c r="O943" s="55" t="str">
        <f>IF(VLOOKUP(ROW()-492,'Report 1 Detail (571 D)'!$A:$S,9,FALSE)="","",VLOOKUP(ROW()-492,'Report 1 Detail (571 D)'!$A:$S,9,FALSE))</f>
        <v/>
      </c>
      <c r="P943" s="55" t="str">
        <f>IF(VLOOKUP(ROW()-492,'Report 1 Detail (571 D)'!$A:$S,10,FALSE)="","",VLOOKUP(ROW()-492,'Report 1 Detail (571 D)'!$A:$S,10,FALSE))</f>
        <v/>
      </c>
      <c r="Q943" s="55" t="str">
        <f>IF(VLOOKUP(ROW()-492,'Report 1 Detail (571 D)'!$A:$S,11,FALSE)="","",VLOOKUP(ROW()-492,'Report 1 Detail (571 D)'!$A:$S,11,FALSE))</f>
        <v/>
      </c>
      <c r="R943" s="55" t="str">
        <f>IF(VLOOKUP(ROW()-492,'Report 1 Detail (571 D)'!$A:$S,12,FALSE)="","",VLOOKUP(ROW()-492,'Report 1 Detail (571 D)'!$A:$S,12,FALSE))</f>
        <v/>
      </c>
      <c r="S943" s="55" t="str">
        <f>IF(VLOOKUP(ROW()-492,'Report 1 Detail (571 D)'!$A:$S,13,FALSE)="","",VLOOKUP(ROW()-492,'Report 1 Detail (571 D)'!$A:$S,13,FALSE))</f>
        <v/>
      </c>
      <c r="T943" s="55" t="str">
        <f>IF(VLOOKUP(ROW()-492,'Report 1 Detail (571 D)'!$A:$S,14,FALSE)="","",VLOOKUP(ROW()-492,'Report 1 Detail (571 D)'!$A:$S,14,FALSE))</f>
        <v/>
      </c>
      <c r="U943" s="55" t="str">
        <f>IF(VLOOKUP(ROW()-492,'Report 1 Detail (571 D)'!$A:$S,15,FALSE)="","",VLOOKUP(ROW()-492,'Report 1 Detail (571 D)'!$A:$S,15,FALSE))</f>
        <v/>
      </c>
      <c r="V943" s="55" t="str">
        <f>IF(VLOOKUP(ROW()-492,'Report 1 Detail (571 D)'!$A:$S,16,FALSE)="","",VLOOKUP(ROW()-492,'Report 1 Detail (571 D)'!$A:$S,16,FALSE))</f>
        <v/>
      </c>
      <c r="W943" s="55" t="str">
        <f>IF(VLOOKUP(ROW()-492,'Report 1 Detail (571 D)'!$A:$S,17,FALSE)="","",VLOOKUP(ROW()-492,'Report 1 Detail (571 D)'!$A:$S,17,FALSE))</f>
        <v/>
      </c>
      <c r="X943" s="104" t="str">
        <f>IF(VLOOKUP(ROW()-492,'Report 1 Detail (571 D)'!$A:$S,18,FALSE)="","",VLOOKUP(ROW()-492,'Report 1 Detail (571 D)'!$A:$S,18,FALSE))</f>
        <v/>
      </c>
      <c r="Y943" s="55" t="str">
        <f>IF(VLOOKUP(ROW()-492,'Report 1 Detail (571 D)'!$A:$S,19,FALSE)="","",VLOOKUP(ROW()-492,'Report 1 Detail (571 D)'!$A:$S,19,FALSE))</f>
        <v/>
      </c>
      <c r="Z943" s="55" t="s">
        <v>81</v>
      </c>
    </row>
    <row r="944" spans="8:26" x14ac:dyDescent="0.25">
      <c r="H944" s="55" t="str">
        <f>IF(VLOOKUP(ROW()-492,'Report 1 Detail (571 D)'!$A:$S,2,FALSE)="","",VLOOKUP(ROW()-492,'Report 1 Detail (571 D)'!$A:$S,2,FALSE))</f>
        <v/>
      </c>
      <c r="I944" s="104" t="str">
        <f>IF(VLOOKUP(ROW()-492,'Report 1 Detail (571 D)'!$A:$S,3,FALSE)="","",VLOOKUP(ROW()-492,'Report 1 Detail (571 D)'!$A:$S,3,FALSE))</f>
        <v/>
      </c>
      <c r="J944" s="55" t="str">
        <f>IF(VLOOKUP(ROW()-492,'Report 1 Detail (571 D)'!$A:$S,4,FALSE)="","",VLOOKUP(ROW()-492,'Report 1 Detail (571 D)'!$A:$S,4,FALSE))</f>
        <v/>
      </c>
      <c r="K944" s="55" t="str">
        <f>IF(VLOOKUP(ROW()-492,'Report 1 Detail (571 D)'!$A:$S,5,FALSE)="","",VLOOKUP(ROW()-492,'Report 1 Detail (571 D)'!$A:$S,5,FALSE))</f>
        <v/>
      </c>
      <c r="L944" s="55" t="str">
        <f>IF(VLOOKUP(ROW()-492,'Report 1 Detail (571 D)'!$A:$S,6,FALSE)="","",VLOOKUP(ROW()-492,'Report 1 Detail (571 D)'!$A:$S,6,FALSE))</f>
        <v/>
      </c>
      <c r="M944" s="55" t="str">
        <f>IF(VLOOKUP(ROW()-492,'Report 1 Detail (571 D)'!$A:$S,7,FALSE)="","",VLOOKUP(ROW()-492,'Report 1 Detail (571 D)'!$A:$S,7,FALSE))</f>
        <v/>
      </c>
      <c r="N944" s="55" t="str">
        <f>IF(VLOOKUP(ROW()-492,'Report 1 Detail (571 D)'!$A:$S,8,FALSE)="","",VLOOKUP(ROW()-492,'Report 1 Detail (571 D)'!$A:$S,8,FALSE))</f>
        <v/>
      </c>
      <c r="O944" s="55" t="str">
        <f>IF(VLOOKUP(ROW()-492,'Report 1 Detail (571 D)'!$A:$S,9,FALSE)="","",VLOOKUP(ROW()-492,'Report 1 Detail (571 D)'!$A:$S,9,FALSE))</f>
        <v/>
      </c>
      <c r="P944" s="55" t="str">
        <f>IF(VLOOKUP(ROW()-492,'Report 1 Detail (571 D)'!$A:$S,10,FALSE)="","",VLOOKUP(ROW()-492,'Report 1 Detail (571 D)'!$A:$S,10,FALSE))</f>
        <v/>
      </c>
      <c r="Q944" s="55" t="str">
        <f>IF(VLOOKUP(ROW()-492,'Report 1 Detail (571 D)'!$A:$S,11,FALSE)="","",VLOOKUP(ROW()-492,'Report 1 Detail (571 D)'!$A:$S,11,FALSE))</f>
        <v/>
      </c>
      <c r="R944" s="55" t="str">
        <f>IF(VLOOKUP(ROW()-492,'Report 1 Detail (571 D)'!$A:$S,12,FALSE)="","",VLOOKUP(ROW()-492,'Report 1 Detail (571 D)'!$A:$S,12,FALSE))</f>
        <v/>
      </c>
      <c r="S944" s="55" t="str">
        <f>IF(VLOOKUP(ROW()-492,'Report 1 Detail (571 D)'!$A:$S,13,FALSE)="","",VLOOKUP(ROW()-492,'Report 1 Detail (571 D)'!$A:$S,13,FALSE))</f>
        <v/>
      </c>
      <c r="T944" s="55" t="str">
        <f>IF(VLOOKUP(ROW()-492,'Report 1 Detail (571 D)'!$A:$S,14,FALSE)="","",VLOOKUP(ROW()-492,'Report 1 Detail (571 D)'!$A:$S,14,FALSE))</f>
        <v/>
      </c>
      <c r="U944" s="55" t="str">
        <f>IF(VLOOKUP(ROW()-492,'Report 1 Detail (571 D)'!$A:$S,15,FALSE)="","",VLOOKUP(ROW()-492,'Report 1 Detail (571 D)'!$A:$S,15,FALSE))</f>
        <v/>
      </c>
      <c r="V944" s="55" t="str">
        <f>IF(VLOOKUP(ROW()-492,'Report 1 Detail (571 D)'!$A:$S,16,FALSE)="","",VLOOKUP(ROW()-492,'Report 1 Detail (571 D)'!$A:$S,16,FALSE))</f>
        <v/>
      </c>
      <c r="W944" s="55" t="str">
        <f>IF(VLOOKUP(ROW()-492,'Report 1 Detail (571 D)'!$A:$S,17,FALSE)="","",VLOOKUP(ROW()-492,'Report 1 Detail (571 D)'!$A:$S,17,FALSE))</f>
        <v/>
      </c>
      <c r="X944" s="104" t="str">
        <f>IF(VLOOKUP(ROW()-492,'Report 1 Detail (571 D)'!$A:$S,18,FALSE)="","",VLOOKUP(ROW()-492,'Report 1 Detail (571 D)'!$A:$S,18,FALSE))</f>
        <v/>
      </c>
      <c r="Y944" s="55" t="str">
        <f>IF(VLOOKUP(ROW()-492,'Report 1 Detail (571 D)'!$A:$S,19,FALSE)="","",VLOOKUP(ROW()-492,'Report 1 Detail (571 D)'!$A:$S,19,FALSE))</f>
        <v/>
      </c>
      <c r="Z944" s="55" t="s">
        <v>81</v>
      </c>
    </row>
    <row r="945" spans="8:26" x14ac:dyDescent="0.25">
      <c r="H945" s="55" t="str">
        <f>IF(VLOOKUP(ROW()-492,'Report 1 Detail (571 D)'!$A:$S,2,FALSE)="","",VLOOKUP(ROW()-492,'Report 1 Detail (571 D)'!$A:$S,2,FALSE))</f>
        <v/>
      </c>
      <c r="I945" s="104" t="str">
        <f>IF(VLOOKUP(ROW()-492,'Report 1 Detail (571 D)'!$A:$S,3,FALSE)="","",VLOOKUP(ROW()-492,'Report 1 Detail (571 D)'!$A:$S,3,FALSE))</f>
        <v/>
      </c>
      <c r="J945" s="55" t="str">
        <f>IF(VLOOKUP(ROW()-492,'Report 1 Detail (571 D)'!$A:$S,4,FALSE)="","",VLOOKUP(ROW()-492,'Report 1 Detail (571 D)'!$A:$S,4,FALSE))</f>
        <v/>
      </c>
      <c r="K945" s="55" t="str">
        <f>IF(VLOOKUP(ROW()-492,'Report 1 Detail (571 D)'!$A:$S,5,FALSE)="","",VLOOKUP(ROW()-492,'Report 1 Detail (571 D)'!$A:$S,5,FALSE))</f>
        <v/>
      </c>
      <c r="L945" s="55" t="str">
        <f>IF(VLOOKUP(ROW()-492,'Report 1 Detail (571 D)'!$A:$S,6,FALSE)="","",VLOOKUP(ROW()-492,'Report 1 Detail (571 D)'!$A:$S,6,FALSE))</f>
        <v/>
      </c>
      <c r="M945" s="55" t="str">
        <f>IF(VLOOKUP(ROW()-492,'Report 1 Detail (571 D)'!$A:$S,7,FALSE)="","",VLOOKUP(ROW()-492,'Report 1 Detail (571 D)'!$A:$S,7,FALSE))</f>
        <v/>
      </c>
      <c r="N945" s="55" t="str">
        <f>IF(VLOOKUP(ROW()-492,'Report 1 Detail (571 D)'!$A:$S,8,FALSE)="","",VLOOKUP(ROW()-492,'Report 1 Detail (571 D)'!$A:$S,8,FALSE))</f>
        <v/>
      </c>
      <c r="O945" s="55" t="str">
        <f>IF(VLOOKUP(ROW()-492,'Report 1 Detail (571 D)'!$A:$S,9,FALSE)="","",VLOOKUP(ROW()-492,'Report 1 Detail (571 D)'!$A:$S,9,FALSE))</f>
        <v/>
      </c>
      <c r="P945" s="55" t="str">
        <f>IF(VLOOKUP(ROW()-492,'Report 1 Detail (571 D)'!$A:$S,10,FALSE)="","",VLOOKUP(ROW()-492,'Report 1 Detail (571 D)'!$A:$S,10,FALSE))</f>
        <v/>
      </c>
      <c r="Q945" s="55" t="str">
        <f>IF(VLOOKUP(ROW()-492,'Report 1 Detail (571 D)'!$A:$S,11,FALSE)="","",VLOOKUP(ROW()-492,'Report 1 Detail (571 D)'!$A:$S,11,FALSE))</f>
        <v/>
      </c>
      <c r="R945" s="55" t="str">
        <f>IF(VLOOKUP(ROW()-492,'Report 1 Detail (571 D)'!$A:$S,12,FALSE)="","",VLOOKUP(ROW()-492,'Report 1 Detail (571 D)'!$A:$S,12,FALSE))</f>
        <v/>
      </c>
      <c r="S945" s="55" t="str">
        <f>IF(VLOOKUP(ROW()-492,'Report 1 Detail (571 D)'!$A:$S,13,FALSE)="","",VLOOKUP(ROW()-492,'Report 1 Detail (571 D)'!$A:$S,13,FALSE))</f>
        <v/>
      </c>
      <c r="T945" s="55" t="str">
        <f>IF(VLOOKUP(ROW()-492,'Report 1 Detail (571 D)'!$A:$S,14,FALSE)="","",VLOOKUP(ROW()-492,'Report 1 Detail (571 D)'!$A:$S,14,FALSE))</f>
        <v/>
      </c>
      <c r="U945" s="55" t="str">
        <f>IF(VLOOKUP(ROW()-492,'Report 1 Detail (571 D)'!$A:$S,15,FALSE)="","",VLOOKUP(ROW()-492,'Report 1 Detail (571 D)'!$A:$S,15,FALSE))</f>
        <v/>
      </c>
      <c r="V945" s="55" t="str">
        <f>IF(VLOOKUP(ROW()-492,'Report 1 Detail (571 D)'!$A:$S,16,FALSE)="","",VLOOKUP(ROW()-492,'Report 1 Detail (571 D)'!$A:$S,16,FALSE))</f>
        <v/>
      </c>
      <c r="W945" s="55" t="str">
        <f>IF(VLOOKUP(ROW()-492,'Report 1 Detail (571 D)'!$A:$S,17,FALSE)="","",VLOOKUP(ROW()-492,'Report 1 Detail (571 D)'!$A:$S,17,FALSE))</f>
        <v/>
      </c>
      <c r="X945" s="104" t="str">
        <f>IF(VLOOKUP(ROW()-492,'Report 1 Detail (571 D)'!$A:$S,18,FALSE)="","",VLOOKUP(ROW()-492,'Report 1 Detail (571 D)'!$A:$S,18,FALSE))</f>
        <v/>
      </c>
      <c r="Y945" s="55" t="str">
        <f>IF(VLOOKUP(ROW()-492,'Report 1 Detail (571 D)'!$A:$S,19,FALSE)="","",VLOOKUP(ROW()-492,'Report 1 Detail (571 D)'!$A:$S,19,FALSE))</f>
        <v/>
      </c>
      <c r="Z945" s="55" t="s">
        <v>81</v>
      </c>
    </row>
    <row r="946" spans="8:26" x14ac:dyDescent="0.25">
      <c r="H946" s="55" t="str">
        <f>IF(VLOOKUP(ROW()-492,'Report 1 Detail (571 D)'!$A:$S,2,FALSE)="","",VLOOKUP(ROW()-492,'Report 1 Detail (571 D)'!$A:$S,2,FALSE))</f>
        <v/>
      </c>
      <c r="I946" s="104" t="str">
        <f>IF(VLOOKUP(ROW()-492,'Report 1 Detail (571 D)'!$A:$S,3,FALSE)="","",VLOOKUP(ROW()-492,'Report 1 Detail (571 D)'!$A:$S,3,FALSE))</f>
        <v/>
      </c>
      <c r="J946" s="55" t="str">
        <f>IF(VLOOKUP(ROW()-492,'Report 1 Detail (571 D)'!$A:$S,4,FALSE)="","",VLOOKUP(ROW()-492,'Report 1 Detail (571 D)'!$A:$S,4,FALSE))</f>
        <v/>
      </c>
      <c r="K946" s="55" t="str">
        <f>IF(VLOOKUP(ROW()-492,'Report 1 Detail (571 D)'!$A:$S,5,FALSE)="","",VLOOKUP(ROW()-492,'Report 1 Detail (571 D)'!$A:$S,5,FALSE))</f>
        <v/>
      </c>
      <c r="L946" s="55" t="str">
        <f>IF(VLOOKUP(ROW()-492,'Report 1 Detail (571 D)'!$A:$S,6,FALSE)="","",VLOOKUP(ROW()-492,'Report 1 Detail (571 D)'!$A:$S,6,FALSE))</f>
        <v/>
      </c>
      <c r="M946" s="55" t="str">
        <f>IF(VLOOKUP(ROW()-492,'Report 1 Detail (571 D)'!$A:$S,7,FALSE)="","",VLOOKUP(ROW()-492,'Report 1 Detail (571 D)'!$A:$S,7,FALSE))</f>
        <v/>
      </c>
      <c r="N946" s="55" t="str">
        <f>IF(VLOOKUP(ROW()-492,'Report 1 Detail (571 D)'!$A:$S,8,FALSE)="","",VLOOKUP(ROW()-492,'Report 1 Detail (571 D)'!$A:$S,8,FALSE))</f>
        <v/>
      </c>
      <c r="O946" s="55" t="str">
        <f>IF(VLOOKUP(ROW()-492,'Report 1 Detail (571 D)'!$A:$S,9,FALSE)="","",VLOOKUP(ROW()-492,'Report 1 Detail (571 D)'!$A:$S,9,FALSE))</f>
        <v/>
      </c>
      <c r="P946" s="55" t="str">
        <f>IF(VLOOKUP(ROW()-492,'Report 1 Detail (571 D)'!$A:$S,10,FALSE)="","",VLOOKUP(ROW()-492,'Report 1 Detail (571 D)'!$A:$S,10,FALSE))</f>
        <v/>
      </c>
      <c r="Q946" s="55" t="str">
        <f>IF(VLOOKUP(ROW()-492,'Report 1 Detail (571 D)'!$A:$S,11,FALSE)="","",VLOOKUP(ROW()-492,'Report 1 Detail (571 D)'!$A:$S,11,FALSE))</f>
        <v/>
      </c>
      <c r="R946" s="55" t="str">
        <f>IF(VLOOKUP(ROW()-492,'Report 1 Detail (571 D)'!$A:$S,12,FALSE)="","",VLOOKUP(ROW()-492,'Report 1 Detail (571 D)'!$A:$S,12,FALSE))</f>
        <v/>
      </c>
      <c r="S946" s="55" t="str">
        <f>IF(VLOOKUP(ROW()-492,'Report 1 Detail (571 D)'!$A:$S,13,FALSE)="","",VLOOKUP(ROW()-492,'Report 1 Detail (571 D)'!$A:$S,13,FALSE))</f>
        <v/>
      </c>
      <c r="T946" s="55" t="str">
        <f>IF(VLOOKUP(ROW()-492,'Report 1 Detail (571 D)'!$A:$S,14,FALSE)="","",VLOOKUP(ROW()-492,'Report 1 Detail (571 D)'!$A:$S,14,FALSE))</f>
        <v/>
      </c>
      <c r="U946" s="55" t="str">
        <f>IF(VLOOKUP(ROW()-492,'Report 1 Detail (571 D)'!$A:$S,15,FALSE)="","",VLOOKUP(ROW()-492,'Report 1 Detail (571 D)'!$A:$S,15,FALSE))</f>
        <v/>
      </c>
      <c r="V946" s="55" t="str">
        <f>IF(VLOOKUP(ROW()-492,'Report 1 Detail (571 D)'!$A:$S,16,FALSE)="","",VLOOKUP(ROW()-492,'Report 1 Detail (571 D)'!$A:$S,16,FALSE))</f>
        <v/>
      </c>
      <c r="W946" s="55" t="str">
        <f>IF(VLOOKUP(ROW()-492,'Report 1 Detail (571 D)'!$A:$S,17,FALSE)="","",VLOOKUP(ROW()-492,'Report 1 Detail (571 D)'!$A:$S,17,FALSE))</f>
        <v/>
      </c>
      <c r="X946" s="104" t="str">
        <f>IF(VLOOKUP(ROW()-492,'Report 1 Detail (571 D)'!$A:$S,18,FALSE)="","",VLOOKUP(ROW()-492,'Report 1 Detail (571 D)'!$A:$S,18,FALSE))</f>
        <v/>
      </c>
      <c r="Y946" s="55" t="str">
        <f>IF(VLOOKUP(ROW()-492,'Report 1 Detail (571 D)'!$A:$S,19,FALSE)="","",VLOOKUP(ROW()-492,'Report 1 Detail (571 D)'!$A:$S,19,FALSE))</f>
        <v/>
      </c>
      <c r="Z946" s="55" t="s">
        <v>81</v>
      </c>
    </row>
    <row r="947" spans="8:26" x14ac:dyDescent="0.25">
      <c r="H947" s="55" t="str">
        <f>IF(VLOOKUP(ROW()-492,'Report 1 Detail (571 D)'!$A:$S,2,FALSE)="","",VLOOKUP(ROW()-492,'Report 1 Detail (571 D)'!$A:$S,2,FALSE))</f>
        <v/>
      </c>
      <c r="I947" s="104" t="str">
        <f>IF(VLOOKUP(ROW()-492,'Report 1 Detail (571 D)'!$A:$S,3,FALSE)="","",VLOOKUP(ROW()-492,'Report 1 Detail (571 D)'!$A:$S,3,FALSE))</f>
        <v/>
      </c>
      <c r="J947" s="55" t="str">
        <f>IF(VLOOKUP(ROW()-492,'Report 1 Detail (571 D)'!$A:$S,4,FALSE)="","",VLOOKUP(ROW()-492,'Report 1 Detail (571 D)'!$A:$S,4,FALSE))</f>
        <v/>
      </c>
      <c r="K947" s="55" t="str">
        <f>IF(VLOOKUP(ROW()-492,'Report 1 Detail (571 D)'!$A:$S,5,FALSE)="","",VLOOKUP(ROW()-492,'Report 1 Detail (571 D)'!$A:$S,5,FALSE))</f>
        <v/>
      </c>
      <c r="L947" s="55" t="str">
        <f>IF(VLOOKUP(ROW()-492,'Report 1 Detail (571 D)'!$A:$S,6,FALSE)="","",VLOOKUP(ROW()-492,'Report 1 Detail (571 D)'!$A:$S,6,FALSE))</f>
        <v/>
      </c>
      <c r="M947" s="55" t="str">
        <f>IF(VLOOKUP(ROW()-492,'Report 1 Detail (571 D)'!$A:$S,7,FALSE)="","",VLOOKUP(ROW()-492,'Report 1 Detail (571 D)'!$A:$S,7,FALSE))</f>
        <v/>
      </c>
      <c r="N947" s="55" t="str">
        <f>IF(VLOOKUP(ROW()-492,'Report 1 Detail (571 D)'!$A:$S,8,FALSE)="","",VLOOKUP(ROW()-492,'Report 1 Detail (571 D)'!$A:$S,8,FALSE))</f>
        <v/>
      </c>
      <c r="O947" s="55" t="str">
        <f>IF(VLOOKUP(ROW()-492,'Report 1 Detail (571 D)'!$A:$S,9,FALSE)="","",VLOOKUP(ROW()-492,'Report 1 Detail (571 D)'!$A:$S,9,FALSE))</f>
        <v/>
      </c>
      <c r="P947" s="55" t="str">
        <f>IF(VLOOKUP(ROW()-492,'Report 1 Detail (571 D)'!$A:$S,10,FALSE)="","",VLOOKUP(ROW()-492,'Report 1 Detail (571 D)'!$A:$S,10,FALSE))</f>
        <v/>
      </c>
      <c r="Q947" s="55" t="str">
        <f>IF(VLOOKUP(ROW()-492,'Report 1 Detail (571 D)'!$A:$S,11,FALSE)="","",VLOOKUP(ROW()-492,'Report 1 Detail (571 D)'!$A:$S,11,FALSE))</f>
        <v/>
      </c>
      <c r="R947" s="55" t="str">
        <f>IF(VLOOKUP(ROW()-492,'Report 1 Detail (571 D)'!$A:$S,12,FALSE)="","",VLOOKUP(ROW()-492,'Report 1 Detail (571 D)'!$A:$S,12,FALSE))</f>
        <v/>
      </c>
      <c r="S947" s="55" t="str">
        <f>IF(VLOOKUP(ROW()-492,'Report 1 Detail (571 D)'!$A:$S,13,FALSE)="","",VLOOKUP(ROW()-492,'Report 1 Detail (571 D)'!$A:$S,13,FALSE))</f>
        <v/>
      </c>
      <c r="T947" s="55" t="str">
        <f>IF(VLOOKUP(ROW()-492,'Report 1 Detail (571 D)'!$A:$S,14,FALSE)="","",VLOOKUP(ROW()-492,'Report 1 Detail (571 D)'!$A:$S,14,FALSE))</f>
        <v/>
      </c>
      <c r="U947" s="55" t="str">
        <f>IF(VLOOKUP(ROW()-492,'Report 1 Detail (571 D)'!$A:$S,15,FALSE)="","",VLOOKUP(ROW()-492,'Report 1 Detail (571 D)'!$A:$S,15,FALSE))</f>
        <v/>
      </c>
      <c r="V947" s="55" t="str">
        <f>IF(VLOOKUP(ROW()-492,'Report 1 Detail (571 D)'!$A:$S,16,FALSE)="","",VLOOKUP(ROW()-492,'Report 1 Detail (571 D)'!$A:$S,16,FALSE))</f>
        <v/>
      </c>
      <c r="W947" s="55" t="str">
        <f>IF(VLOOKUP(ROW()-492,'Report 1 Detail (571 D)'!$A:$S,17,FALSE)="","",VLOOKUP(ROW()-492,'Report 1 Detail (571 D)'!$A:$S,17,FALSE))</f>
        <v/>
      </c>
      <c r="X947" s="104" t="str">
        <f>IF(VLOOKUP(ROW()-492,'Report 1 Detail (571 D)'!$A:$S,18,FALSE)="","",VLOOKUP(ROW()-492,'Report 1 Detail (571 D)'!$A:$S,18,FALSE))</f>
        <v/>
      </c>
      <c r="Y947" s="55" t="str">
        <f>IF(VLOOKUP(ROW()-492,'Report 1 Detail (571 D)'!$A:$S,19,FALSE)="","",VLOOKUP(ROW()-492,'Report 1 Detail (571 D)'!$A:$S,19,FALSE))</f>
        <v/>
      </c>
      <c r="Z947" s="55" t="s">
        <v>81</v>
      </c>
    </row>
    <row r="948" spans="8:26" x14ac:dyDescent="0.25">
      <c r="H948" s="55" t="str">
        <f>IF(VLOOKUP(ROW()-492,'Report 1 Detail (571 D)'!$A:$S,2,FALSE)="","",VLOOKUP(ROW()-492,'Report 1 Detail (571 D)'!$A:$S,2,FALSE))</f>
        <v/>
      </c>
      <c r="I948" s="104" t="str">
        <f>IF(VLOOKUP(ROW()-492,'Report 1 Detail (571 D)'!$A:$S,3,FALSE)="","",VLOOKUP(ROW()-492,'Report 1 Detail (571 D)'!$A:$S,3,FALSE))</f>
        <v/>
      </c>
      <c r="J948" s="55" t="str">
        <f>IF(VLOOKUP(ROW()-492,'Report 1 Detail (571 D)'!$A:$S,4,FALSE)="","",VLOOKUP(ROW()-492,'Report 1 Detail (571 D)'!$A:$S,4,FALSE))</f>
        <v/>
      </c>
      <c r="K948" s="55" t="str">
        <f>IF(VLOOKUP(ROW()-492,'Report 1 Detail (571 D)'!$A:$S,5,FALSE)="","",VLOOKUP(ROW()-492,'Report 1 Detail (571 D)'!$A:$S,5,FALSE))</f>
        <v/>
      </c>
      <c r="L948" s="55" t="str">
        <f>IF(VLOOKUP(ROW()-492,'Report 1 Detail (571 D)'!$A:$S,6,FALSE)="","",VLOOKUP(ROW()-492,'Report 1 Detail (571 D)'!$A:$S,6,FALSE))</f>
        <v/>
      </c>
      <c r="M948" s="55" t="str">
        <f>IF(VLOOKUP(ROW()-492,'Report 1 Detail (571 D)'!$A:$S,7,FALSE)="","",VLOOKUP(ROW()-492,'Report 1 Detail (571 D)'!$A:$S,7,FALSE))</f>
        <v/>
      </c>
      <c r="N948" s="55" t="str">
        <f>IF(VLOOKUP(ROW()-492,'Report 1 Detail (571 D)'!$A:$S,8,FALSE)="","",VLOOKUP(ROW()-492,'Report 1 Detail (571 D)'!$A:$S,8,FALSE))</f>
        <v/>
      </c>
      <c r="O948" s="55" t="str">
        <f>IF(VLOOKUP(ROW()-492,'Report 1 Detail (571 D)'!$A:$S,9,FALSE)="","",VLOOKUP(ROW()-492,'Report 1 Detail (571 D)'!$A:$S,9,FALSE))</f>
        <v/>
      </c>
      <c r="P948" s="55" t="str">
        <f>IF(VLOOKUP(ROW()-492,'Report 1 Detail (571 D)'!$A:$S,10,FALSE)="","",VLOOKUP(ROW()-492,'Report 1 Detail (571 D)'!$A:$S,10,FALSE))</f>
        <v/>
      </c>
      <c r="Q948" s="55" t="str">
        <f>IF(VLOOKUP(ROW()-492,'Report 1 Detail (571 D)'!$A:$S,11,FALSE)="","",VLOOKUP(ROW()-492,'Report 1 Detail (571 D)'!$A:$S,11,FALSE))</f>
        <v/>
      </c>
      <c r="R948" s="55" t="str">
        <f>IF(VLOOKUP(ROW()-492,'Report 1 Detail (571 D)'!$A:$S,12,FALSE)="","",VLOOKUP(ROW()-492,'Report 1 Detail (571 D)'!$A:$S,12,FALSE))</f>
        <v/>
      </c>
      <c r="S948" s="55" t="str">
        <f>IF(VLOOKUP(ROW()-492,'Report 1 Detail (571 D)'!$A:$S,13,FALSE)="","",VLOOKUP(ROW()-492,'Report 1 Detail (571 D)'!$A:$S,13,FALSE))</f>
        <v/>
      </c>
      <c r="T948" s="55" t="str">
        <f>IF(VLOOKUP(ROW()-492,'Report 1 Detail (571 D)'!$A:$S,14,FALSE)="","",VLOOKUP(ROW()-492,'Report 1 Detail (571 D)'!$A:$S,14,FALSE))</f>
        <v/>
      </c>
      <c r="U948" s="55" t="str">
        <f>IF(VLOOKUP(ROW()-492,'Report 1 Detail (571 D)'!$A:$S,15,FALSE)="","",VLOOKUP(ROW()-492,'Report 1 Detail (571 D)'!$A:$S,15,FALSE))</f>
        <v/>
      </c>
      <c r="V948" s="55" t="str">
        <f>IF(VLOOKUP(ROW()-492,'Report 1 Detail (571 D)'!$A:$S,16,FALSE)="","",VLOOKUP(ROW()-492,'Report 1 Detail (571 D)'!$A:$S,16,FALSE))</f>
        <v/>
      </c>
      <c r="W948" s="55" t="str">
        <f>IF(VLOOKUP(ROW()-492,'Report 1 Detail (571 D)'!$A:$S,17,FALSE)="","",VLOOKUP(ROW()-492,'Report 1 Detail (571 D)'!$A:$S,17,FALSE))</f>
        <v/>
      </c>
      <c r="X948" s="104" t="str">
        <f>IF(VLOOKUP(ROW()-492,'Report 1 Detail (571 D)'!$A:$S,18,FALSE)="","",VLOOKUP(ROW()-492,'Report 1 Detail (571 D)'!$A:$S,18,FALSE))</f>
        <v/>
      </c>
      <c r="Y948" s="55" t="str">
        <f>IF(VLOOKUP(ROW()-492,'Report 1 Detail (571 D)'!$A:$S,19,FALSE)="","",VLOOKUP(ROW()-492,'Report 1 Detail (571 D)'!$A:$S,19,FALSE))</f>
        <v/>
      </c>
      <c r="Z948" s="55" t="s">
        <v>81</v>
      </c>
    </row>
    <row r="949" spans="8:26" x14ac:dyDescent="0.25">
      <c r="H949" s="55" t="str">
        <f>IF(VLOOKUP(ROW()-492,'Report 1 Detail (571 D)'!$A:$S,2,FALSE)="","",VLOOKUP(ROW()-492,'Report 1 Detail (571 D)'!$A:$S,2,FALSE))</f>
        <v/>
      </c>
      <c r="I949" s="104" t="str">
        <f>IF(VLOOKUP(ROW()-492,'Report 1 Detail (571 D)'!$A:$S,3,FALSE)="","",VLOOKUP(ROW()-492,'Report 1 Detail (571 D)'!$A:$S,3,FALSE))</f>
        <v/>
      </c>
      <c r="J949" s="55" t="str">
        <f>IF(VLOOKUP(ROW()-492,'Report 1 Detail (571 D)'!$A:$S,4,FALSE)="","",VLOOKUP(ROW()-492,'Report 1 Detail (571 D)'!$A:$S,4,FALSE))</f>
        <v/>
      </c>
      <c r="K949" s="55" t="str">
        <f>IF(VLOOKUP(ROW()-492,'Report 1 Detail (571 D)'!$A:$S,5,FALSE)="","",VLOOKUP(ROW()-492,'Report 1 Detail (571 D)'!$A:$S,5,FALSE))</f>
        <v/>
      </c>
      <c r="L949" s="55" t="str">
        <f>IF(VLOOKUP(ROW()-492,'Report 1 Detail (571 D)'!$A:$S,6,FALSE)="","",VLOOKUP(ROW()-492,'Report 1 Detail (571 D)'!$A:$S,6,FALSE))</f>
        <v/>
      </c>
      <c r="M949" s="55" t="str">
        <f>IF(VLOOKUP(ROW()-492,'Report 1 Detail (571 D)'!$A:$S,7,FALSE)="","",VLOOKUP(ROW()-492,'Report 1 Detail (571 D)'!$A:$S,7,FALSE))</f>
        <v/>
      </c>
      <c r="N949" s="55" t="str">
        <f>IF(VLOOKUP(ROW()-492,'Report 1 Detail (571 D)'!$A:$S,8,FALSE)="","",VLOOKUP(ROW()-492,'Report 1 Detail (571 D)'!$A:$S,8,FALSE))</f>
        <v/>
      </c>
      <c r="O949" s="55" t="str">
        <f>IF(VLOOKUP(ROW()-492,'Report 1 Detail (571 D)'!$A:$S,9,FALSE)="","",VLOOKUP(ROW()-492,'Report 1 Detail (571 D)'!$A:$S,9,FALSE))</f>
        <v/>
      </c>
      <c r="P949" s="55" t="str">
        <f>IF(VLOOKUP(ROW()-492,'Report 1 Detail (571 D)'!$A:$S,10,FALSE)="","",VLOOKUP(ROW()-492,'Report 1 Detail (571 D)'!$A:$S,10,FALSE))</f>
        <v/>
      </c>
      <c r="Q949" s="55" t="str">
        <f>IF(VLOOKUP(ROW()-492,'Report 1 Detail (571 D)'!$A:$S,11,FALSE)="","",VLOOKUP(ROW()-492,'Report 1 Detail (571 D)'!$A:$S,11,FALSE))</f>
        <v/>
      </c>
      <c r="R949" s="55" t="str">
        <f>IF(VLOOKUP(ROW()-492,'Report 1 Detail (571 D)'!$A:$S,12,FALSE)="","",VLOOKUP(ROW()-492,'Report 1 Detail (571 D)'!$A:$S,12,FALSE))</f>
        <v/>
      </c>
      <c r="S949" s="55" t="str">
        <f>IF(VLOOKUP(ROW()-492,'Report 1 Detail (571 D)'!$A:$S,13,FALSE)="","",VLOOKUP(ROW()-492,'Report 1 Detail (571 D)'!$A:$S,13,FALSE))</f>
        <v/>
      </c>
      <c r="T949" s="55" t="str">
        <f>IF(VLOOKUP(ROW()-492,'Report 1 Detail (571 D)'!$A:$S,14,FALSE)="","",VLOOKUP(ROW()-492,'Report 1 Detail (571 D)'!$A:$S,14,FALSE))</f>
        <v/>
      </c>
      <c r="U949" s="55" t="str">
        <f>IF(VLOOKUP(ROW()-492,'Report 1 Detail (571 D)'!$A:$S,15,FALSE)="","",VLOOKUP(ROW()-492,'Report 1 Detail (571 D)'!$A:$S,15,FALSE))</f>
        <v/>
      </c>
      <c r="V949" s="55" t="str">
        <f>IF(VLOOKUP(ROW()-492,'Report 1 Detail (571 D)'!$A:$S,16,FALSE)="","",VLOOKUP(ROW()-492,'Report 1 Detail (571 D)'!$A:$S,16,FALSE))</f>
        <v/>
      </c>
      <c r="W949" s="55" t="str">
        <f>IF(VLOOKUP(ROW()-492,'Report 1 Detail (571 D)'!$A:$S,17,FALSE)="","",VLOOKUP(ROW()-492,'Report 1 Detail (571 D)'!$A:$S,17,FALSE))</f>
        <v/>
      </c>
      <c r="X949" s="104" t="str">
        <f>IF(VLOOKUP(ROW()-492,'Report 1 Detail (571 D)'!$A:$S,18,FALSE)="","",VLOOKUP(ROW()-492,'Report 1 Detail (571 D)'!$A:$S,18,FALSE))</f>
        <v/>
      </c>
      <c r="Y949" s="55" t="str">
        <f>IF(VLOOKUP(ROW()-492,'Report 1 Detail (571 D)'!$A:$S,19,FALSE)="","",VLOOKUP(ROW()-492,'Report 1 Detail (571 D)'!$A:$S,19,FALSE))</f>
        <v/>
      </c>
      <c r="Z949" s="55" t="s">
        <v>81</v>
      </c>
    </row>
    <row r="950" spans="8:26" x14ac:dyDescent="0.25">
      <c r="H950" s="55" t="str">
        <f>IF(VLOOKUP(ROW()-492,'Report 1 Detail (571 D)'!$A:$S,2,FALSE)="","",VLOOKUP(ROW()-492,'Report 1 Detail (571 D)'!$A:$S,2,FALSE))</f>
        <v/>
      </c>
      <c r="I950" s="104" t="str">
        <f>IF(VLOOKUP(ROW()-492,'Report 1 Detail (571 D)'!$A:$S,3,FALSE)="","",VLOOKUP(ROW()-492,'Report 1 Detail (571 D)'!$A:$S,3,FALSE))</f>
        <v/>
      </c>
      <c r="J950" s="55" t="str">
        <f>IF(VLOOKUP(ROW()-492,'Report 1 Detail (571 D)'!$A:$S,4,FALSE)="","",VLOOKUP(ROW()-492,'Report 1 Detail (571 D)'!$A:$S,4,FALSE))</f>
        <v/>
      </c>
      <c r="K950" s="55" t="str">
        <f>IF(VLOOKUP(ROW()-492,'Report 1 Detail (571 D)'!$A:$S,5,FALSE)="","",VLOOKUP(ROW()-492,'Report 1 Detail (571 D)'!$A:$S,5,FALSE))</f>
        <v/>
      </c>
      <c r="L950" s="55" t="str">
        <f>IF(VLOOKUP(ROW()-492,'Report 1 Detail (571 D)'!$A:$S,6,FALSE)="","",VLOOKUP(ROW()-492,'Report 1 Detail (571 D)'!$A:$S,6,FALSE))</f>
        <v/>
      </c>
      <c r="M950" s="55" t="str">
        <f>IF(VLOOKUP(ROW()-492,'Report 1 Detail (571 D)'!$A:$S,7,FALSE)="","",VLOOKUP(ROW()-492,'Report 1 Detail (571 D)'!$A:$S,7,FALSE))</f>
        <v/>
      </c>
      <c r="N950" s="55" t="str">
        <f>IF(VLOOKUP(ROW()-492,'Report 1 Detail (571 D)'!$A:$S,8,FALSE)="","",VLOOKUP(ROW()-492,'Report 1 Detail (571 D)'!$A:$S,8,FALSE))</f>
        <v/>
      </c>
      <c r="O950" s="55" t="str">
        <f>IF(VLOOKUP(ROW()-492,'Report 1 Detail (571 D)'!$A:$S,9,FALSE)="","",VLOOKUP(ROW()-492,'Report 1 Detail (571 D)'!$A:$S,9,FALSE))</f>
        <v/>
      </c>
      <c r="P950" s="55" t="str">
        <f>IF(VLOOKUP(ROW()-492,'Report 1 Detail (571 D)'!$A:$S,10,FALSE)="","",VLOOKUP(ROW()-492,'Report 1 Detail (571 D)'!$A:$S,10,FALSE))</f>
        <v/>
      </c>
      <c r="Q950" s="55" t="str">
        <f>IF(VLOOKUP(ROW()-492,'Report 1 Detail (571 D)'!$A:$S,11,FALSE)="","",VLOOKUP(ROW()-492,'Report 1 Detail (571 D)'!$A:$S,11,FALSE))</f>
        <v/>
      </c>
      <c r="R950" s="55" t="str">
        <f>IF(VLOOKUP(ROW()-492,'Report 1 Detail (571 D)'!$A:$S,12,FALSE)="","",VLOOKUP(ROW()-492,'Report 1 Detail (571 D)'!$A:$S,12,FALSE))</f>
        <v/>
      </c>
      <c r="S950" s="55" t="str">
        <f>IF(VLOOKUP(ROW()-492,'Report 1 Detail (571 D)'!$A:$S,13,FALSE)="","",VLOOKUP(ROW()-492,'Report 1 Detail (571 D)'!$A:$S,13,FALSE))</f>
        <v/>
      </c>
      <c r="T950" s="55" t="str">
        <f>IF(VLOOKUP(ROW()-492,'Report 1 Detail (571 D)'!$A:$S,14,FALSE)="","",VLOOKUP(ROW()-492,'Report 1 Detail (571 D)'!$A:$S,14,FALSE))</f>
        <v/>
      </c>
      <c r="U950" s="55" t="str">
        <f>IF(VLOOKUP(ROW()-492,'Report 1 Detail (571 D)'!$A:$S,15,FALSE)="","",VLOOKUP(ROW()-492,'Report 1 Detail (571 D)'!$A:$S,15,FALSE))</f>
        <v/>
      </c>
      <c r="V950" s="55" t="str">
        <f>IF(VLOOKUP(ROW()-492,'Report 1 Detail (571 D)'!$A:$S,16,FALSE)="","",VLOOKUP(ROW()-492,'Report 1 Detail (571 D)'!$A:$S,16,FALSE))</f>
        <v/>
      </c>
      <c r="W950" s="55" t="str">
        <f>IF(VLOOKUP(ROW()-492,'Report 1 Detail (571 D)'!$A:$S,17,FALSE)="","",VLOOKUP(ROW()-492,'Report 1 Detail (571 D)'!$A:$S,17,FALSE))</f>
        <v/>
      </c>
      <c r="X950" s="104" t="str">
        <f>IF(VLOOKUP(ROW()-492,'Report 1 Detail (571 D)'!$A:$S,18,FALSE)="","",VLOOKUP(ROW()-492,'Report 1 Detail (571 D)'!$A:$S,18,FALSE))</f>
        <v/>
      </c>
      <c r="Y950" s="55" t="str">
        <f>IF(VLOOKUP(ROW()-492,'Report 1 Detail (571 D)'!$A:$S,19,FALSE)="","",VLOOKUP(ROW()-492,'Report 1 Detail (571 D)'!$A:$S,19,FALSE))</f>
        <v/>
      </c>
      <c r="Z950" s="55" t="s">
        <v>81</v>
      </c>
    </row>
    <row r="951" spans="8:26" x14ac:dyDescent="0.25">
      <c r="H951" s="55" t="str">
        <f>IF(VLOOKUP(ROW()-492,'Report 1 Detail (571 D)'!$A:$S,2,FALSE)="","",VLOOKUP(ROW()-492,'Report 1 Detail (571 D)'!$A:$S,2,FALSE))</f>
        <v/>
      </c>
      <c r="I951" s="104" t="str">
        <f>IF(VLOOKUP(ROW()-492,'Report 1 Detail (571 D)'!$A:$S,3,FALSE)="","",VLOOKUP(ROW()-492,'Report 1 Detail (571 D)'!$A:$S,3,FALSE))</f>
        <v/>
      </c>
      <c r="J951" s="55" t="str">
        <f>IF(VLOOKUP(ROW()-492,'Report 1 Detail (571 D)'!$A:$S,4,FALSE)="","",VLOOKUP(ROW()-492,'Report 1 Detail (571 D)'!$A:$S,4,FALSE))</f>
        <v/>
      </c>
      <c r="K951" s="55" t="str">
        <f>IF(VLOOKUP(ROW()-492,'Report 1 Detail (571 D)'!$A:$S,5,FALSE)="","",VLOOKUP(ROW()-492,'Report 1 Detail (571 D)'!$A:$S,5,FALSE))</f>
        <v/>
      </c>
      <c r="L951" s="55" t="str">
        <f>IF(VLOOKUP(ROW()-492,'Report 1 Detail (571 D)'!$A:$S,6,FALSE)="","",VLOOKUP(ROW()-492,'Report 1 Detail (571 D)'!$A:$S,6,FALSE))</f>
        <v/>
      </c>
      <c r="M951" s="55" t="str">
        <f>IF(VLOOKUP(ROW()-492,'Report 1 Detail (571 D)'!$A:$S,7,FALSE)="","",VLOOKUP(ROW()-492,'Report 1 Detail (571 D)'!$A:$S,7,FALSE))</f>
        <v/>
      </c>
      <c r="N951" s="55" t="str">
        <f>IF(VLOOKUP(ROW()-492,'Report 1 Detail (571 D)'!$A:$S,8,FALSE)="","",VLOOKUP(ROW()-492,'Report 1 Detail (571 D)'!$A:$S,8,FALSE))</f>
        <v/>
      </c>
      <c r="O951" s="55" t="str">
        <f>IF(VLOOKUP(ROW()-492,'Report 1 Detail (571 D)'!$A:$S,9,FALSE)="","",VLOOKUP(ROW()-492,'Report 1 Detail (571 D)'!$A:$S,9,FALSE))</f>
        <v/>
      </c>
      <c r="P951" s="55" t="str">
        <f>IF(VLOOKUP(ROW()-492,'Report 1 Detail (571 D)'!$A:$S,10,FALSE)="","",VLOOKUP(ROW()-492,'Report 1 Detail (571 D)'!$A:$S,10,FALSE))</f>
        <v/>
      </c>
      <c r="Q951" s="55" t="str">
        <f>IF(VLOOKUP(ROW()-492,'Report 1 Detail (571 D)'!$A:$S,11,FALSE)="","",VLOOKUP(ROW()-492,'Report 1 Detail (571 D)'!$A:$S,11,FALSE))</f>
        <v/>
      </c>
      <c r="R951" s="55" t="str">
        <f>IF(VLOOKUP(ROW()-492,'Report 1 Detail (571 D)'!$A:$S,12,FALSE)="","",VLOOKUP(ROW()-492,'Report 1 Detail (571 D)'!$A:$S,12,FALSE))</f>
        <v/>
      </c>
      <c r="S951" s="55" t="str">
        <f>IF(VLOOKUP(ROW()-492,'Report 1 Detail (571 D)'!$A:$S,13,FALSE)="","",VLOOKUP(ROW()-492,'Report 1 Detail (571 D)'!$A:$S,13,FALSE))</f>
        <v/>
      </c>
      <c r="T951" s="55" t="str">
        <f>IF(VLOOKUP(ROW()-492,'Report 1 Detail (571 D)'!$A:$S,14,FALSE)="","",VLOOKUP(ROW()-492,'Report 1 Detail (571 D)'!$A:$S,14,FALSE))</f>
        <v/>
      </c>
      <c r="U951" s="55" t="str">
        <f>IF(VLOOKUP(ROW()-492,'Report 1 Detail (571 D)'!$A:$S,15,FALSE)="","",VLOOKUP(ROW()-492,'Report 1 Detail (571 D)'!$A:$S,15,FALSE))</f>
        <v/>
      </c>
      <c r="V951" s="55" t="str">
        <f>IF(VLOOKUP(ROW()-492,'Report 1 Detail (571 D)'!$A:$S,16,FALSE)="","",VLOOKUP(ROW()-492,'Report 1 Detail (571 D)'!$A:$S,16,FALSE))</f>
        <v/>
      </c>
      <c r="W951" s="55" t="str">
        <f>IF(VLOOKUP(ROW()-492,'Report 1 Detail (571 D)'!$A:$S,17,FALSE)="","",VLOOKUP(ROW()-492,'Report 1 Detail (571 D)'!$A:$S,17,FALSE))</f>
        <v/>
      </c>
      <c r="X951" s="104" t="str">
        <f>IF(VLOOKUP(ROW()-492,'Report 1 Detail (571 D)'!$A:$S,18,FALSE)="","",VLOOKUP(ROW()-492,'Report 1 Detail (571 D)'!$A:$S,18,FALSE))</f>
        <v/>
      </c>
      <c r="Y951" s="55" t="str">
        <f>IF(VLOOKUP(ROW()-492,'Report 1 Detail (571 D)'!$A:$S,19,FALSE)="","",VLOOKUP(ROW()-492,'Report 1 Detail (571 D)'!$A:$S,19,FALSE))</f>
        <v/>
      </c>
      <c r="Z951" s="55" t="s">
        <v>81</v>
      </c>
    </row>
    <row r="952" spans="8:26" x14ac:dyDescent="0.25">
      <c r="H952" s="55" t="str">
        <f>IF(VLOOKUP(ROW()-492,'Report 1 Detail (571 D)'!$A:$S,2,FALSE)="","",VLOOKUP(ROW()-492,'Report 1 Detail (571 D)'!$A:$S,2,FALSE))</f>
        <v/>
      </c>
      <c r="I952" s="104" t="str">
        <f>IF(VLOOKUP(ROW()-492,'Report 1 Detail (571 D)'!$A:$S,3,FALSE)="","",VLOOKUP(ROW()-492,'Report 1 Detail (571 D)'!$A:$S,3,FALSE))</f>
        <v/>
      </c>
      <c r="J952" s="55" t="str">
        <f>IF(VLOOKUP(ROW()-492,'Report 1 Detail (571 D)'!$A:$S,4,FALSE)="","",VLOOKUP(ROW()-492,'Report 1 Detail (571 D)'!$A:$S,4,FALSE))</f>
        <v/>
      </c>
      <c r="K952" s="55" t="str">
        <f>IF(VLOOKUP(ROW()-492,'Report 1 Detail (571 D)'!$A:$S,5,FALSE)="","",VLOOKUP(ROW()-492,'Report 1 Detail (571 D)'!$A:$S,5,FALSE))</f>
        <v/>
      </c>
      <c r="L952" s="55" t="str">
        <f>IF(VLOOKUP(ROW()-492,'Report 1 Detail (571 D)'!$A:$S,6,FALSE)="","",VLOOKUP(ROW()-492,'Report 1 Detail (571 D)'!$A:$S,6,FALSE))</f>
        <v/>
      </c>
      <c r="M952" s="55" t="str">
        <f>IF(VLOOKUP(ROW()-492,'Report 1 Detail (571 D)'!$A:$S,7,FALSE)="","",VLOOKUP(ROW()-492,'Report 1 Detail (571 D)'!$A:$S,7,FALSE))</f>
        <v/>
      </c>
      <c r="N952" s="55" t="str">
        <f>IF(VLOOKUP(ROW()-492,'Report 1 Detail (571 D)'!$A:$S,8,FALSE)="","",VLOOKUP(ROW()-492,'Report 1 Detail (571 D)'!$A:$S,8,FALSE))</f>
        <v/>
      </c>
      <c r="O952" s="55" t="str">
        <f>IF(VLOOKUP(ROW()-492,'Report 1 Detail (571 D)'!$A:$S,9,FALSE)="","",VLOOKUP(ROW()-492,'Report 1 Detail (571 D)'!$A:$S,9,FALSE))</f>
        <v/>
      </c>
      <c r="P952" s="55" t="str">
        <f>IF(VLOOKUP(ROW()-492,'Report 1 Detail (571 D)'!$A:$S,10,FALSE)="","",VLOOKUP(ROW()-492,'Report 1 Detail (571 D)'!$A:$S,10,FALSE))</f>
        <v/>
      </c>
      <c r="Q952" s="55" t="str">
        <f>IF(VLOOKUP(ROW()-492,'Report 1 Detail (571 D)'!$A:$S,11,FALSE)="","",VLOOKUP(ROW()-492,'Report 1 Detail (571 D)'!$A:$S,11,FALSE))</f>
        <v/>
      </c>
      <c r="R952" s="55" t="str">
        <f>IF(VLOOKUP(ROW()-492,'Report 1 Detail (571 D)'!$A:$S,12,FALSE)="","",VLOOKUP(ROW()-492,'Report 1 Detail (571 D)'!$A:$S,12,FALSE))</f>
        <v/>
      </c>
      <c r="S952" s="55" t="str">
        <f>IF(VLOOKUP(ROW()-492,'Report 1 Detail (571 D)'!$A:$S,13,FALSE)="","",VLOOKUP(ROW()-492,'Report 1 Detail (571 D)'!$A:$S,13,FALSE))</f>
        <v/>
      </c>
      <c r="T952" s="55" t="str">
        <f>IF(VLOOKUP(ROW()-492,'Report 1 Detail (571 D)'!$A:$S,14,FALSE)="","",VLOOKUP(ROW()-492,'Report 1 Detail (571 D)'!$A:$S,14,FALSE))</f>
        <v/>
      </c>
      <c r="U952" s="55" t="str">
        <f>IF(VLOOKUP(ROW()-492,'Report 1 Detail (571 D)'!$A:$S,15,FALSE)="","",VLOOKUP(ROW()-492,'Report 1 Detail (571 D)'!$A:$S,15,FALSE))</f>
        <v/>
      </c>
      <c r="V952" s="55" t="str">
        <f>IF(VLOOKUP(ROW()-492,'Report 1 Detail (571 D)'!$A:$S,16,FALSE)="","",VLOOKUP(ROW()-492,'Report 1 Detail (571 D)'!$A:$S,16,FALSE))</f>
        <v/>
      </c>
      <c r="W952" s="55" t="str">
        <f>IF(VLOOKUP(ROW()-492,'Report 1 Detail (571 D)'!$A:$S,17,FALSE)="","",VLOOKUP(ROW()-492,'Report 1 Detail (571 D)'!$A:$S,17,FALSE))</f>
        <v/>
      </c>
      <c r="X952" s="104" t="str">
        <f>IF(VLOOKUP(ROW()-492,'Report 1 Detail (571 D)'!$A:$S,18,FALSE)="","",VLOOKUP(ROW()-492,'Report 1 Detail (571 D)'!$A:$S,18,FALSE))</f>
        <v/>
      </c>
      <c r="Y952" s="55" t="str">
        <f>IF(VLOOKUP(ROW()-492,'Report 1 Detail (571 D)'!$A:$S,19,FALSE)="","",VLOOKUP(ROW()-492,'Report 1 Detail (571 D)'!$A:$S,19,FALSE))</f>
        <v/>
      </c>
      <c r="Z952" s="55" t="s">
        <v>81</v>
      </c>
    </row>
    <row r="953" spans="8:26" x14ac:dyDescent="0.25">
      <c r="H953" s="55" t="str">
        <f>IF(VLOOKUP(ROW()-492,'Report 1 Detail (571 D)'!$A:$S,2,FALSE)="","",VLOOKUP(ROW()-492,'Report 1 Detail (571 D)'!$A:$S,2,FALSE))</f>
        <v/>
      </c>
      <c r="I953" s="104" t="str">
        <f>IF(VLOOKUP(ROW()-492,'Report 1 Detail (571 D)'!$A:$S,3,FALSE)="","",VLOOKUP(ROW()-492,'Report 1 Detail (571 D)'!$A:$S,3,FALSE))</f>
        <v/>
      </c>
      <c r="J953" s="55" t="str">
        <f>IF(VLOOKUP(ROW()-492,'Report 1 Detail (571 D)'!$A:$S,4,FALSE)="","",VLOOKUP(ROW()-492,'Report 1 Detail (571 D)'!$A:$S,4,FALSE))</f>
        <v/>
      </c>
      <c r="K953" s="55" t="str">
        <f>IF(VLOOKUP(ROW()-492,'Report 1 Detail (571 D)'!$A:$S,5,FALSE)="","",VLOOKUP(ROW()-492,'Report 1 Detail (571 D)'!$A:$S,5,FALSE))</f>
        <v/>
      </c>
      <c r="L953" s="55" t="str">
        <f>IF(VLOOKUP(ROW()-492,'Report 1 Detail (571 D)'!$A:$S,6,FALSE)="","",VLOOKUP(ROW()-492,'Report 1 Detail (571 D)'!$A:$S,6,FALSE))</f>
        <v/>
      </c>
      <c r="M953" s="55" t="str">
        <f>IF(VLOOKUP(ROW()-492,'Report 1 Detail (571 D)'!$A:$S,7,FALSE)="","",VLOOKUP(ROW()-492,'Report 1 Detail (571 D)'!$A:$S,7,FALSE))</f>
        <v/>
      </c>
      <c r="N953" s="55" t="str">
        <f>IF(VLOOKUP(ROW()-492,'Report 1 Detail (571 D)'!$A:$S,8,FALSE)="","",VLOOKUP(ROW()-492,'Report 1 Detail (571 D)'!$A:$S,8,FALSE))</f>
        <v/>
      </c>
      <c r="O953" s="55" t="str">
        <f>IF(VLOOKUP(ROW()-492,'Report 1 Detail (571 D)'!$A:$S,9,FALSE)="","",VLOOKUP(ROW()-492,'Report 1 Detail (571 D)'!$A:$S,9,FALSE))</f>
        <v/>
      </c>
      <c r="P953" s="55" t="str">
        <f>IF(VLOOKUP(ROW()-492,'Report 1 Detail (571 D)'!$A:$S,10,FALSE)="","",VLOOKUP(ROW()-492,'Report 1 Detail (571 D)'!$A:$S,10,FALSE))</f>
        <v/>
      </c>
      <c r="Q953" s="55" t="str">
        <f>IF(VLOOKUP(ROW()-492,'Report 1 Detail (571 D)'!$A:$S,11,FALSE)="","",VLOOKUP(ROW()-492,'Report 1 Detail (571 D)'!$A:$S,11,FALSE))</f>
        <v/>
      </c>
      <c r="R953" s="55" t="str">
        <f>IF(VLOOKUP(ROW()-492,'Report 1 Detail (571 D)'!$A:$S,12,FALSE)="","",VLOOKUP(ROW()-492,'Report 1 Detail (571 D)'!$A:$S,12,FALSE))</f>
        <v/>
      </c>
      <c r="S953" s="55" t="str">
        <f>IF(VLOOKUP(ROW()-492,'Report 1 Detail (571 D)'!$A:$S,13,FALSE)="","",VLOOKUP(ROW()-492,'Report 1 Detail (571 D)'!$A:$S,13,FALSE))</f>
        <v/>
      </c>
      <c r="T953" s="55" t="str">
        <f>IF(VLOOKUP(ROW()-492,'Report 1 Detail (571 D)'!$A:$S,14,FALSE)="","",VLOOKUP(ROW()-492,'Report 1 Detail (571 D)'!$A:$S,14,FALSE))</f>
        <v/>
      </c>
      <c r="U953" s="55" t="str">
        <f>IF(VLOOKUP(ROW()-492,'Report 1 Detail (571 D)'!$A:$S,15,FALSE)="","",VLOOKUP(ROW()-492,'Report 1 Detail (571 D)'!$A:$S,15,FALSE))</f>
        <v/>
      </c>
      <c r="V953" s="55" t="str">
        <f>IF(VLOOKUP(ROW()-492,'Report 1 Detail (571 D)'!$A:$S,16,FALSE)="","",VLOOKUP(ROW()-492,'Report 1 Detail (571 D)'!$A:$S,16,FALSE))</f>
        <v/>
      </c>
      <c r="W953" s="55" t="str">
        <f>IF(VLOOKUP(ROW()-492,'Report 1 Detail (571 D)'!$A:$S,17,FALSE)="","",VLOOKUP(ROW()-492,'Report 1 Detail (571 D)'!$A:$S,17,FALSE))</f>
        <v/>
      </c>
      <c r="X953" s="104" t="str">
        <f>IF(VLOOKUP(ROW()-492,'Report 1 Detail (571 D)'!$A:$S,18,FALSE)="","",VLOOKUP(ROW()-492,'Report 1 Detail (571 D)'!$A:$S,18,FALSE))</f>
        <v/>
      </c>
      <c r="Y953" s="55" t="str">
        <f>IF(VLOOKUP(ROW()-492,'Report 1 Detail (571 D)'!$A:$S,19,FALSE)="","",VLOOKUP(ROW()-492,'Report 1 Detail (571 D)'!$A:$S,19,FALSE))</f>
        <v/>
      </c>
      <c r="Z953" s="55" t="s">
        <v>81</v>
      </c>
    </row>
    <row r="954" spans="8:26" x14ac:dyDescent="0.25">
      <c r="H954" s="55" t="str">
        <f>IF(VLOOKUP(ROW()-492,'Report 1 Detail (571 D)'!$A:$S,2,FALSE)="","",VLOOKUP(ROW()-492,'Report 1 Detail (571 D)'!$A:$S,2,FALSE))</f>
        <v/>
      </c>
      <c r="I954" s="104" t="str">
        <f>IF(VLOOKUP(ROW()-492,'Report 1 Detail (571 D)'!$A:$S,3,FALSE)="","",VLOOKUP(ROW()-492,'Report 1 Detail (571 D)'!$A:$S,3,FALSE))</f>
        <v/>
      </c>
      <c r="J954" s="55" t="str">
        <f>IF(VLOOKUP(ROW()-492,'Report 1 Detail (571 D)'!$A:$S,4,FALSE)="","",VLOOKUP(ROW()-492,'Report 1 Detail (571 D)'!$A:$S,4,FALSE))</f>
        <v/>
      </c>
      <c r="K954" s="55" t="str">
        <f>IF(VLOOKUP(ROW()-492,'Report 1 Detail (571 D)'!$A:$S,5,FALSE)="","",VLOOKUP(ROW()-492,'Report 1 Detail (571 D)'!$A:$S,5,FALSE))</f>
        <v/>
      </c>
      <c r="L954" s="55" t="str">
        <f>IF(VLOOKUP(ROW()-492,'Report 1 Detail (571 D)'!$A:$S,6,FALSE)="","",VLOOKUP(ROW()-492,'Report 1 Detail (571 D)'!$A:$S,6,FALSE))</f>
        <v/>
      </c>
      <c r="M954" s="55" t="str">
        <f>IF(VLOOKUP(ROW()-492,'Report 1 Detail (571 D)'!$A:$S,7,FALSE)="","",VLOOKUP(ROW()-492,'Report 1 Detail (571 D)'!$A:$S,7,FALSE))</f>
        <v/>
      </c>
      <c r="N954" s="55" t="str">
        <f>IF(VLOOKUP(ROW()-492,'Report 1 Detail (571 D)'!$A:$S,8,FALSE)="","",VLOOKUP(ROW()-492,'Report 1 Detail (571 D)'!$A:$S,8,FALSE))</f>
        <v/>
      </c>
      <c r="O954" s="55" t="str">
        <f>IF(VLOOKUP(ROW()-492,'Report 1 Detail (571 D)'!$A:$S,9,FALSE)="","",VLOOKUP(ROW()-492,'Report 1 Detail (571 D)'!$A:$S,9,FALSE))</f>
        <v/>
      </c>
      <c r="P954" s="55" t="str">
        <f>IF(VLOOKUP(ROW()-492,'Report 1 Detail (571 D)'!$A:$S,10,FALSE)="","",VLOOKUP(ROW()-492,'Report 1 Detail (571 D)'!$A:$S,10,FALSE))</f>
        <v/>
      </c>
      <c r="Q954" s="55" t="str">
        <f>IF(VLOOKUP(ROW()-492,'Report 1 Detail (571 D)'!$A:$S,11,FALSE)="","",VLOOKUP(ROW()-492,'Report 1 Detail (571 D)'!$A:$S,11,FALSE))</f>
        <v/>
      </c>
      <c r="R954" s="55" t="str">
        <f>IF(VLOOKUP(ROW()-492,'Report 1 Detail (571 D)'!$A:$S,12,FALSE)="","",VLOOKUP(ROW()-492,'Report 1 Detail (571 D)'!$A:$S,12,FALSE))</f>
        <v/>
      </c>
      <c r="S954" s="55" t="str">
        <f>IF(VLOOKUP(ROW()-492,'Report 1 Detail (571 D)'!$A:$S,13,FALSE)="","",VLOOKUP(ROW()-492,'Report 1 Detail (571 D)'!$A:$S,13,FALSE))</f>
        <v/>
      </c>
      <c r="T954" s="55" t="str">
        <f>IF(VLOOKUP(ROW()-492,'Report 1 Detail (571 D)'!$A:$S,14,FALSE)="","",VLOOKUP(ROW()-492,'Report 1 Detail (571 D)'!$A:$S,14,FALSE))</f>
        <v/>
      </c>
      <c r="U954" s="55" t="str">
        <f>IF(VLOOKUP(ROW()-492,'Report 1 Detail (571 D)'!$A:$S,15,FALSE)="","",VLOOKUP(ROW()-492,'Report 1 Detail (571 D)'!$A:$S,15,FALSE))</f>
        <v/>
      </c>
      <c r="V954" s="55" t="str">
        <f>IF(VLOOKUP(ROW()-492,'Report 1 Detail (571 D)'!$A:$S,16,FALSE)="","",VLOOKUP(ROW()-492,'Report 1 Detail (571 D)'!$A:$S,16,FALSE))</f>
        <v/>
      </c>
      <c r="W954" s="55" t="str">
        <f>IF(VLOOKUP(ROW()-492,'Report 1 Detail (571 D)'!$A:$S,17,FALSE)="","",VLOOKUP(ROW()-492,'Report 1 Detail (571 D)'!$A:$S,17,FALSE))</f>
        <v/>
      </c>
      <c r="X954" s="104" t="str">
        <f>IF(VLOOKUP(ROW()-492,'Report 1 Detail (571 D)'!$A:$S,18,FALSE)="","",VLOOKUP(ROW()-492,'Report 1 Detail (571 D)'!$A:$S,18,FALSE))</f>
        <v/>
      </c>
      <c r="Y954" s="55" t="str">
        <f>IF(VLOOKUP(ROW()-492,'Report 1 Detail (571 D)'!$A:$S,19,FALSE)="","",VLOOKUP(ROW()-492,'Report 1 Detail (571 D)'!$A:$S,19,FALSE))</f>
        <v/>
      </c>
      <c r="Z954" s="55" t="s">
        <v>81</v>
      </c>
    </row>
    <row r="955" spans="8:26" x14ac:dyDescent="0.25">
      <c r="H955" s="55" t="str">
        <f>IF(VLOOKUP(ROW()-492,'Report 1 Detail (571 D)'!$A:$S,2,FALSE)="","",VLOOKUP(ROW()-492,'Report 1 Detail (571 D)'!$A:$S,2,FALSE))</f>
        <v/>
      </c>
      <c r="I955" s="104" t="str">
        <f>IF(VLOOKUP(ROW()-492,'Report 1 Detail (571 D)'!$A:$S,3,FALSE)="","",VLOOKUP(ROW()-492,'Report 1 Detail (571 D)'!$A:$S,3,FALSE))</f>
        <v/>
      </c>
      <c r="J955" s="55" t="str">
        <f>IF(VLOOKUP(ROW()-492,'Report 1 Detail (571 D)'!$A:$S,4,FALSE)="","",VLOOKUP(ROW()-492,'Report 1 Detail (571 D)'!$A:$S,4,FALSE))</f>
        <v/>
      </c>
      <c r="K955" s="55" t="str">
        <f>IF(VLOOKUP(ROW()-492,'Report 1 Detail (571 D)'!$A:$S,5,FALSE)="","",VLOOKUP(ROW()-492,'Report 1 Detail (571 D)'!$A:$S,5,FALSE))</f>
        <v/>
      </c>
      <c r="L955" s="55" t="str">
        <f>IF(VLOOKUP(ROW()-492,'Report 1 Detail (571 D)'!$A:$S,6,FALSE)="","",VLOOKUP(ROW()-492,'Report 1 Detail (571 D)'!$A:$S,6,FALSE))</f>
        <v/>
      </c>
      <c r="M955" s="55" t="str">
        <f>IF(VLOOKUP(ROW()-492,'Report 1 Detail (571 D)'!$A:$S,7,FALSE)="","",VLOOKUP(ROW()-492,'Report 1 Detail (571 D)'!$A:$S,7,FALSE))</f>
        <v/>
      </c>
      <c r="N955" s="55" t="str">
        <f>IF(VLOOKUP(ROW()-492,'Report 1 Detail (571 D)'!$A:$S,8,FALSE)="","",VLOOKUP(ROW()-492,'Report 1 Detail (571 D)'!$A:$S,8,FALSE))</f>
        <v/>
      </c>
      <c r="O955" s="55" t="str">
        <f>IF(VLOOKUP(ROW()-492,'Report 1 Detail (571 D)'!$A:$S,9,FALSE)="","",VLOOKUP(ROW()-492,'Report 1 Detail (571 D)'!$A:$S,9,FALSE))</f>
        <v/>
      </c>
      <c r="P955" s="55" t="str">
        <f>IF(VLOOKUP(ROW()-492,'Report 1 Detail (571 D)'!$A:$S,10,FALSE)="","",VLOOKUP(ROW()-492,'Report 1 Detail (571 D)'!$A:$S,10,FALSE))</f>
        <v/>
      </c>
      <c r="Q955" s="55" t="str">
        <f>IF(VLOOKUP(ROW()-492,'Report 1 Detail (571 D)'!$A:$S,11,FALSE)="","",VLOOKUP(ROW()-492,'Report 1 Detail (571 D)'!$A:$S,11,FALSE))</f>
        <v/>
      </c>
      <c r="R955" s="55" t="str">
        <f>IF(VLOOKUP(ROW()-492,'Report 1 Detail (571 D)'!$A:$S,12,FALSE)="","",VLOOKUP(ROW()-492,'Report 1 Detail (571 D)'!$A:$S,12,FALSE))</f>
        <v/>
      </c>
      <c r="S955" s="55" t="str">
        <f>IF(VLOOKUP(ROW()-492,'Report 1 Detail (571 D)'!$A:$S,13,FALSE)="","",VLOOKUP(ROW()-492,'Report 1 Detail (571 D)'!$A:$S,13,FALSE))</f>
        <v/>
      </c>
      <c r="T955" s="55" t="str">
        <f>IF(VLOOKUP(ROW()-492,'Report 1 Detail (571 D)'!$A:$S,14,FALSE)="","",VLOOKUP(ROW()-492,'Report 1 Detail (571 D)'!$A:$S,14,FALSE))</f>
        <v/>
      </c>
      <c r="U955" s="55" t="str">
        <f>IF(VLOOKUP(ROW()-492,'Report 1 Detail (571 D)'!$A:$S,15,FALSE)="","",VLOOKUP(ROW()-492,'Report 1 Detail (571 D)'!$A:$S,15,FALSE))</f>
        <v/>
      </c>
      <c r="V955" s="55" t="str">
        <f>IF(VLOOKUP(ROW()-492,'Report 1 Detail (571 D)'!$A:$S,16,FALSE)="","",VLOOKUP(ROW()-492,'Report 1 Detail (571 D)'!$A:$S,16,FALSE))</f>
        <v/>
      </c>
      <c r="W955" s="55" t="str">
        <f>IF(VLOOKUP(ROW()-492,'Report 1 Detail (571 D)'!$A:$S,17,FALSE)="","",VLOOKUP(ROW()-492,'Report 1 Detail (571 D)'!$A:$S,17,FALSE))</f>
        <v/>
      </c>
      <c r="X955" s="104" t="str">
        <f>IF(VLOOKUP(ROW()-492,'Report 1 Detail (571 D)'!$A:$S,18,FALSE)="","",VLOOKUP(ROW()-492,'Report 1 Detail (571 D)'!$A:$S,18,FALSE))</f>
        <v/>
      </c>
      <c r="Y955" s="55" t="str">
        <f>IF(VLOOKUP(ROW()-492,'Report 1 Detail (571 D)'!$A:$S,19,FALSE)="","",VLOOKUP(ROW()-492,'Report 1 Detail (571 D)'!$A:$S,19,FALSE))</f>
        <v/>
      </c>
      <c r="Z955" s="55" t="s">
        <v>81</v>
      </c>
    </row>
    <row r="956" spans="8:26" x14ac:dyDescent="0.25">
      <c r="H956" s="55" t="str">
        <f>IF(VLOOKUP(ROW()-492,'Report 1 Detail (571 D)'!$A:$S,2,FALSE)="","",VLOOKUP(ROW()-492,'Report 1 Detail (571 D)'!$A:$S,2,FALSE))</f>
        <v/>
      </c>
      <c r="I956" s="104" t="str">
        <f>IF(VLOOKUP(ROW()-492,'Report 1 Detail (571 D)'!$A:$S,3,FALSE)="","",VLOOKUP(ROW()-492,'Report 1 Detail (571 D)'!$A:$S,3,FALSE))</f>
        <v/>
      </c>
      <c r="J956" s="55" t="str">
        <f>IF(VLOOKUP(ROW()-492,'Report 1 Detail (571 D)'!$A:$S,4,FALSE)="","",VLOOKUP(ROW()-492,'Report 1 Detail (571 D)'!$A:$S,4,FALSE))</f>
        <v/>
      </c>
      <c r="K956" s="55" t="str">
        <f>IF(VLOOKUP(ROW()-492,'Report 1 Detail (571 D)'!$A:$S,5,FALSE)="","",VLOOKUP(ROW()-492,'Report 1 Detail (571 D)'!$A:$S,5,FALSE))</f>
        <v/>
      </c>
      <c r="L956" s="55" t="str">
        <f>IF(VLOOKUP(ROW()-492,'Report 1 Detail (571 D)'!$A:$S,6,FALSE)="","",VLOOKUP(ROW()-492,'Report 1 Detail (571 D)'!$A:$S,6,FALSE))</f>
        <v/>
      </c>
      <c r="M956" s="55" t="str">
        <f>IF(VLOOKUP(ROW()-492,'Report 1 Detail (571 D)'!$A:$S,7,FALSE)="","",VLOOKUP(ROW()-492,'Report 1 Detail (571 D)'!$A:$S,7,FALSE))</f>
        <v/>
      </c>
      <c r="N956" s="55" t="str">
        <f>IF(VLOOKUP(ROW()-492,'Report 1 Detail (571 D)'!$A:$S,8,FALSE)="","",VLOOKUP(ROW()-492,'Report 1 Detail (571 D)'!$A:$S,8,FALSE))</f>
        <v/>
      </c>
      <c r="O956" s="55" t="str">
        <f>IF(VLOOKUP(ROW()-492,'Report 1 Detail (571 D)'!$A:$S,9,FALSE)="","",VLOOKUP(ROW()-492,'Report 1 Detail (571 D)'!$A:$S,9,FALSE))</f>
        <v/>
      </c>
      <c r="P956" s="55" t="str">
        <f>IF(VLOOKUP(ROW()-492,'Report 1 Detail (571 D)'!$A:$S,10,FALSE)="","",VLOOKUP(ROW()-492,'Report 1 Detail (571 D)'!$A:$S,10,FALSE))</f>
        <v/>
      </c>
      <c r="Q956" s="55" t="str">
        <f>IF(VLOOKUP(ROW()-492,'Report 1 Detail (571 D)'!$A:$S,11,FALSE)="","",VLOOKUP(ROW()-492,'Report 1 Detail (571 D)'!$A:$S,11,FALSE))</f>
        <v/>
      </c>
      <c r="R956" s="55" t="str">
        <f>IF(VLOOKUP(ROW()-492,'Report 1 Detail (571 D)'!$A:$S,12,FALSE)="","",VLOOKUP(ROW()-492,'Report 1 Detail (571 D)'!$A:$S,12,FALSE))</f>
        <v/>
      </c>
      <c r="S956" s="55" t="str">
        <f>IF(VLOOKUP(ROW()-492,'Report 1 Detail (571 D)'!$A:$S,13,FALSE)="","",VLOOKUP(ROW()-492,'Report 1 Detail (571 D)'!$A:$S,13,FALSE))</f>
        <v/>
      </c>
      <c r="T956" s="55" t="str">
        <f>IF(VLOOKUP(ROW()-492,'Report 1 Detail (571 D)'!$A:$S,14,FALSE)="","",VLOOKUP(ROW()-492,'Report 1 Detail (571 D)'!$A:$S,14,FALSE))</f>
        <v/>
      </c>
      <c r="U956" s="55" t="str">
        <f>IF(VLOOKUP(ROW()-492,'Report 1 Detail (571 D)'!$A:$S,15,FALSE)="","",VLOOKUP(ROW()-492,'Report 1 Detail (571 D)'!$A:$S,15,FALSE))</f>
        <v/>
      </c>
      <c r="V956" s="55" t="str">
        <f>IF(VLOOKUP(ROW()-492,'Report 1 Detail (571 D)'!$A:$S,16,FALSE)="","",VLOOKUP(ROW()-492,'Report 1 Detail (571 D)'!$A:$S,16,FALSE))</f>
        <v/>
      </c>
      <c r="W956" s="55" t="str">
        <f>IF(VLOOKUP(ROW()-492,'Report 1 Detail (571 D)'!$A:$S,17,FALSE)="","",VLOOKUP(ROW()-492,'Report 1 Detail (571 D)'!$A:$S,17,FALSE))</f>
        <v/>
      </c>
      <c r="X956" s="104" t="str">
        <f>IF(VLOOKUP(ROW()-492,'Report 1 Detail (571 D)'!$A:$S,18,FALSE)="","",VLOOKUP(ROW()-492,'Report 1 Detail (571 D)'!$A:$S,18,FALSE))</f>
        <v/>
      </c>
      <c r="Y956" s="55" t="str">
        <f>IF(VLOOKUP(ROW()-492,'Report 1 Detail (571 D)'!$A:$S,19,FALSE)="","",VLOOKUP(ROW()-492,'Report 1 Detail (571 D)'!$A:$S,19,FALSE))</f>
        <v/>
      </c>
      <c r="Z956" s="55" t="s">
        <v>81</v>
      </c>
    </row>
    <row r="957" spans="8:26" x14ac:dyDescent="0.25">
      <c r="H957" s="55" t="str">
        <f>IF(VLOOKUP(ROW()-492,'Report 1 Detail (571 D)'!$A:$S,2,FALSE)="","",VLOOKUP(ROW()-492,'Report 1 Detail (571 D)'!$A:$S,2,FALSE))</f>
        <v/>
      </c>
      <c r="I957" s="104" t="str">
        <f>IF(VLOOKUP(ROW()-492,'Report 1 Detail (571 D)'!$A:$S,3,FALSE)="","",VLOOKUP(ROW()-492,'Report 1 Detail (571 D)'!$A:$S,3,FALSE))</f>
        <v/>
      </c>
      <c r="J957" s="55" t="str">
        <f>IF(VLOOKUP(ROW()-492,'Report 1 Detail (571 D)'!$A:$S,4,FALSE)="","",VLOOKUP(ROW()-492,'Report 1 Detail (571 D)'!$A:$S,4,FALSE))</f>
        <v/>
      </c>
      <c r="K957" s="55" t="str">
        <f>IF(VLOOKUP(ROW()-492,'Report 1 Detail (571 D)'!$A:$S,5,FALSE)="","",VLOOKUP(ROW()-492,'Report 1 Detail (571 D)'!$A:$S,5,FALSE))</f>
        <v/>
      </c>
      <c r="L957" s="55" t="str">
        <f>IF(VLOOKUP(ROW()-492,'Report 1 Detail (571 D)'!$A:$S,6,FALSE)="","",VLOOKUP(ROW()-492,'Report 1 Detail (571 D)'!$A:$S,6,FALSE))</f>
        <v/>
      </c>
      <c r="M957" s="55" t="str">
        <f>IF(VLOOKUP(ROW()-492,'Report 1 Detail (571 D)'!$A:$S,7,FALSE)="","",VLOOKUP(ROW()-492,'Report 1 Detail (571 D)'!$A:$S,7,FALSE))</f>
        <v/>
      </c>
      <c r="N957" s="55" t="str">
        <f>IF(VLOOKUP(ROW()-492,'Report 1 Detail (571 D)'!$A:$S,8,FALSE)="","",VLOOKUP(ROW()-492,'Report 1 Detail (571 D)'!$A:$S,8,FALSE))</f>
        <v/>
      </c>
      <c r="O957" s="55" t="str">
        <f>IF(VLOOKUP(ROW()-492,'Report 1 Detail (571 D)'!$A:$S,9,FALSE)="","",VLOOKUP(ROW()-492,'Report 1 Detail (571 D)'!$A:$S,9,FALSE))</f>
        <v/>
      </c>
      <c r="P957" s="55" t="str">
        <f>IF(VLOOKUP(ROW()-492,'Report 1 Detail (571 D)'!$A:$S,10,FALSE)="","",VLOOKUP(ROW()-492,'Report 1 Detail (571 D)'!$A:$S,10,FALSE))</f>
        <v/>
      </c>
      <c r="Q957" s="55" t="str">
        <f>IF(VLOOKUP(ROW()-492,'Report 1 Detail (571 D)'!$A:$S,11,FALSE)="","",VLOOKUP(ROW()-492,'Report 1 Detail (571 D)'!$A:$S,11,FALSE))</f>
        <v/>
      </c>
      <c r="R957" s="55" t="str">
        <f>IF(VLOOKUP(ROW()-492,'Report 1 Detail (571 D)'!$A:$S,12,FALSE)="","",VLOOKUP(ROW()-492,'Report 1 Detail (571 D)'!$A:$S,12,FALSE))</f>
        <v/>
      </c>
      <c r="S957" s="55" t="str">
        <f>IF(VLOOKUP(ROW()-492,'Report 1 Detail (571 D)'!$A:$S,13,FALSE)="","",VLOOKUP(ROW()-492,'Report 1 Detail (571 D)'!$A:$S,13,FALSE))</f>
        <v/>
      </c>
      <c r="T957" s="55" t="str">
        <f>IF(VLOOKUP(ROW()-492,'Report 1 Detail (571 D)'!$A:$S,14,FALSE)="","",VLOOKUP(ROW()-492,'Report 1 Detail (571 D)'!$A:$S,14,FALSE))</f>
        <v/>
      </c>
      <c r="U957" s="55" t="str">
        <f>IF(VLOOKUP(ROW()-492,'Report 1 Detail (571 D)'!$A:$S,15,FALSE)="","",VLOOKUP(ROW()-492,'Report 1 Detail (571 D)'!$A:$S,15,FALSE))</f>
        <v/>
      </c>
      <c r="V957" s="55" t="str">
        <f>IF(VLOOKUP(ROW()-492,'Report 1 Detail (571 D)'!$A:$S,16,FALSE)="","",VLOOKUP(ROW()-492,'Report 1 Detail (571 D)'!$A:$S,16,FALSE))</f>
        <v/>
      </c>
      <c r="W957" s="55" t="str">
        <f>IF(VLOOKUP(ROW()-492,'Report 1 Detail (571 D)'!$A:$S,17,FALSE)="","",VLOOKUP(ROW()-492,'Report 1 Detail (571 D)'!$A:$S,17,FALSE))</f>
        <v/>
      </c>
      <c r="X957" s="104" t="str">
        <f>IF(VLOOKUP(ROW()-492,'Report 1 Detail (571 D)'!$A:$S,18,FALSE)="","",VLOOKUP(ROW()-492,'Report 1 Detail (571 D)'!$A:$S,18,FALSE))</f>
        <v/>
      </c>
      <c r="Y957" s="55" t="str">
        <f>IF(VLOOKUP(ROW()-492,'Report 1 Detail (571 D)'!$A:$S,19,FALSE)="","",VLOOKUP(ROW()-492,'Report 1 Detail (571 D)'!$A:$S,19,FALSE))</f>
        <v/>
      </c>
      <c r="Z957" s="55" t="s">
        <v>81</v>
      </c>
    </row>
    <row r="958" spans="8:26" x14ac:dyDescent="0.25">
      <c r="H958" s="55" t="str">
        <f>IF(VLOOKUP(ROW()-492,'Report 1 Detail (571 D)'!$A:$S,2,FALSE)="","",VLOOKUP(ROW()-492,'Report 1 Detail (571 D)'!$A:$S,2,FALSE))</f>
        <v/>
      </c>
      <c r="I958" s="104" t="str">
        <f>IF(VLOOKUP(ROW()-492,'Report 1 Detail (571 D)'!$A:$S,3,FALSE)="","",VLOOKUP(ROW()-492,'Report 1 Detail (571 D)'!$A:$S,3,FALSE))</f>
        <v/>
      </c>
      <c r="J958" s="55" t="str">
        <f>IF(VLOOKUP(ROW()-492,'Report 1 Detail (571 D)'!$A:$S,4,FALSE)="","",VLOOKUP(ROW()-492,'Report 1 Detail (571 D)'!$A:$S,4,FALSE))</f>
        <v/>
      </c>
      <c r="K958" s="55" t="str">
        <f>IF(VLOOKUP(ROW()-492,'Report 1 Detail (571 D)'!$A:$S,5,FALSE)="","",VLOOKUP(ROW()-492,'Report 1 Detail (571 D)'!$A:$S,5,FALSE))</f>
        <v/>
      </c>
      <c r="L958" s="55" t="str">
        <f>IF(VLOOKUP(ROW()-492,'Report 1 Detail (571 D)'!$A:$S,6,FALSE)="","",VLOOKUP(ROW()-492,'Report 1 Detail (571 D)'!$A:$S,6,FALSE))</f>
        <v/>
      </c>
      <c r="M958" s="55" t="str">
        <f>IF(VLOOKUP(ROW()-492,'Report 1 Detail (571 D)'!$A:$S,7,FALSE)="","",VLOOKUP(ROW()-492,'Report 1 Detail (571 D)'!$A:$S,7,FALSE))</f>
        <v/>
      </c>
      <c r="N958" s="55" t="str">
        <f>IF(VLOOKUP(ROW()-492,'Report 1 Detail (571 D)'!$A:$S,8,FALSE)="","",VLOOKUP(ROW()-492,'Report 1 Detail (571 D)'!$A:$S,8,FALSE))</f>
        <v/>
      </c>
      <c r="O958" s="55" t="str">
        <f>IF(VLOOKUP(ROW()-492,'Report 1 Detail (571 D)'!$A:$S,9,FALSE)="","",VLOOKUP(ROW()-492,'Report 1 Detail (571 D)'!$A:$S,9,FALSE))</f>
        <v/>
      </c>
      <c r="P958" s="55" t="str">
        <f>IF(VLOOKUP(ROW()-492,'Report 1 Detail (571 D)'!$A:$S,10,FALSE)="","",VLOOKUP(ROW()-492,'Report 1 Detail (571 D)'!$A:$S,10,FALSE))</f>
        <v/>
      </c>
      <c r="Q958" s="55" t="str">
        <f>IF(VLOOKUP(ROW()-492,'Report 1 Detail (571 D)'!$A:$S,11,FALSE)="","",VLOOKUP(ROW()-492,'Report 1 Detail (571 D)'!$A:$S,11,FALSE))</f>
        <v/>
      </c>
      <c r="R958" s="55" t="str">
        <f>IF(VLOOKUP(ROW()-492,'Report 1 Detail (571 D)'!$A:$S,12,FALSE)="","",VLOOKUP(ROW()-492,'Report 1 Detail (571 D)'!$A:$S,12,FALSE))</f>
        <v/>
      </c>
      <c r="S958" s="55" t="str">
        <f>IF(VLOOKUP(ROW()-492,'Report 1 Detail (571 D)'!$A:$S,13,FALSE)="","",VLOOKUP(ROW()-492,'Report 1 Detail (571 D)'!$A:$S,13,FALSE))</f>
        <v/>
      </c>
      <c r="T958" s="55" t="str">
        <f>IF(VLOOKUP(ROW()-492,'Report 1 Detail (571 D)'!$A:$S,14,FALSE)="","",VLOOKUP(ROW()-492,'Report 1 Detail (571 D)'!$A:$S,14,FALSE))</f>
        <v/>
      </c>
      <c r="U958" s="55" t="str">
        <f>IF(VLOOKUP(ROW()-492,'Report 1 Detail (571 D)'!$A:$S,15,FALSE)="","",VLOOKUP(ROW()-492,'Report 1 Detail (571 D)'!$A:$S,15,FALSE))</f>
        <v/>
      </c>
      <c r="V958" s="55" t="str">
        <f>IF(VLOOKUP(ROW()-492,'Report 1 Detail (571 D)'!$A:$S,16,FALSE)="","",VLOOKUP(ROW()-492,'Report 1 Detail (571 D)'!$A:$S,16,FALSE))</f>
        <v/>
      </c>
      <c r="W958" s="55" t="str">
        <f>IF(VLOOKUP(ROW()-492,'Report 1 Detail (571 D)'!$A:$S,17,FALSE)="","",VLOOKUP(ROW()-492,'Report 1 Detail (571 D)'!$A:$S,17,FALSE))</f>
        <v/>
      </c>
      <c r="X958" s="104" t="str">
        <f>IF(VLOOKUP(ROW()-492,'Report 1 Detail (571 D)'!$A:$S,18,FALSE)="","",VLOOKUP(ROW()-492,'Report 1 Detail (571 D)'!$A:$S,18,FALSE))</f>
        <v/>
      </c>
      <c r="Y958" s="55" t="str">
        <f>IF(VLOOKUP(ROW()-492,'Report 1 Detail (571 D)'!$A:$S,19,FALSE)="","",VLOOKUP(ROW()-492,'Report 1 Detail (571 D)'!$A:$S,19,FALSE))</f>
        <v/>
      </c>
      <c r="Z958" s="55" t="s">
        <v>81</v>
      </c>
    </row>
    <row r="959" spans="8:26" x14ac:dyDescent="0.25">
      <c r="H959" s="55" t="str">
        <f>IF(VLOOKUP(ROW()-492,'Report 1 Detail (571 D)'!$A:$S,2,FALSE)="","",VLOOKUP(ROW()-492,'Report 1 Detail (571 D)'!$A:$S,2,FALSE))</f>
        <v/>
      </c>
      <c r="I959" s="104" t="str">
        <f>IF(VLOOKUP(ROW()-492,'Report 1 Detail (571 D)'!$A:$S,3,FALSE)="","",VLOOKUP(ROW()-492,'Report 1 Detail (571 D)'!$A:$S,3,FALSE))</f>
        <v/>
      </c>
      <c r="J959" s="55" t="str">
        <f>IF(VLOOKUP(ROW()-492,'Report 1 Detail (571 D)'!$A:$S,4,FALSE)="","",VLOOKUP(ROW()-492,'Report 1 Detail (571 D)'!$A:$S,4,FALSE))</f>
        <v/>
      </c>
      <c r="K959" s="55" t="str">
        <f>IF(VLOOKUP(ROW()-492,'Report 1 Detail (571 D)'!$A:$S,5,FALSE)="","",VLOOKUP(ROW()-492,'Report 1 Detail (571 D)'!$A:$S,5,FALSE))</f>
        <v/>
      </c>
      <c r="L959" s="55" t="str">
        <f>IF(VLOOKUP(ROW()-492,'Report 1 Detail (571 D)'!$A:$S,6,FALSE)="","",VLOOKUP(ROW()-492,'Report 1 Detail (571 D)'!$A:$S,6,FALSE))</f>
        <v/>
      </c>
      <c r="M959" s="55" t="str">
        <f>IF(VLOOKUP(ROW()-492,'Report 1 Detail (571 D)'!$A:$S,7,FALSE)="","",VLOOKUP(ROW()-492,'Report 1 Detail (571 D)'!$A:$S,7,FALSE))</f>
        <v/>
      </c>
      <c r="N959" s="55" t="str">
        <f>IF(VLOOKUP(ROW()-492,'Report 1 Detail (571 D)'!$A:$S,8,FALSE)="","",VLOOKUP(ROW()-492,'Report 1 Detail (571 D)'!$A:$S,8,FALSE))</f>
        <v/>
      </c>
      <c r="O959" s="55" t="str">
        <f>IF(VLOOKUP(ROW()-492,'Report 1 Detail (571 D)'!$A:$S,9,FALSE)="","",VLOOKUP(ROW()-492,'Report 1 Detail (571 D)'!$A:$S,9,FALSE))</f>
        <v/>
      </c>
      <c r="P959" s="55" t="str">
        <f>IF(VLOOKUP(ROW()-492,'Report 1 Detail (571 D)'!$A:$S,10,FALSE)="","",VLOOKUP(ROW()-492,'Report 1 Detail (571 D)'!$A:$S,10,FALSE))</f>
        <v/>
      </c>
      <c r="Q959" s="55" t="str">
        <f>IF(VLOOKUP(ROW()-492,'Report 1 Detail (571 D)'!$A:$S,11,FALSE)="","",VLOOKUP(ROW()-492,'Report 1 Detail (571 D)'!$A:$S,11,FALSE))</f>
        <v/>
      </c>
      <c r="R959" s="55" t="str">
        <f>IF(VLOOKUP(ROW()-492,'Report 1 Detail (571 D)'!$A:$S,12,FALSE)="","",VLOOKUP(ROW()-492,'Report 1 Detail (571 D)'!$A:$S,12,FALSE))</f>
        <v/>
      </c>
      <c r="S959" s="55" t="str">
        <f>IF(VLOOKUP(ROW()-492,'Report 1 Detail (571 D)'!$A:$S,13,FALSE)="","",VLOOKUP(ROW()-492,'Report 1 Detail (571 D)'!$A:$S,13,FALSE))</f>
        <v/>
      </c>
      <c r="T959" s="55" t="str">
        <f>IF(VLOOKUP(ROW()-492,'Report 1 Detail (571 D)'!$A:$S,14,FALSE)="","",VLOOKUP(ROW()-492,'Report 1 Detail (571 D)'!$A:$S,14,FALSE))</f>
        <v/>
      </c>
      <c r="U959" s="55" t="str">
        <f>IF(VLOOKUP(ROW()-492,'Report 1 Detail (571 D)'!$A:$S,15,FALSE)="","",VLOOKUP(ROW()-492,'Report 1 Detail (571 D)'!$A:$S,15,FALSE))</f>
        <v/>
      </c>
      <c r="V959" s="55" t="str">
        <f>IF(VLOOKUP(ROW()-492,'Report 1 Detail (571 D)'!$A:$S,16,FALSE)="","",VLOOKUP(ROW()-492,'Report 1 Detail (571 D)'!$A:$S,16,FALSE))</f>
        <v/>
      </c>
      <c r="W959" s="55" t="str">
        <f>IF(VLOOKUP(ROW()-492,'Report 1 Detail (571 D)'!$A:$S,17,FALSE)="","",VLOOKUP(ROW()-492,'Report 1 Detail (571 D)'!$A:$S,17,FALSE))</f>
        <v/>
      </c>
      <c r="X959" s="104" t="str">
        <f>IF(VLOOKUP(ROW()-492,'Report 1 Detail (571 D)'!$A:$S,18,FALSE)="","",VLOOKUP(ROW()-492,'Report 1 Detail (571 D)'!$A:$S,18,FALSE))</f>
        <v/>
      </c>
      <c r="Y959" s="55" t="str">
        <f>IF(VLOOKUP(ROW()-492,'Report 1 Detail (571 D)'!$A:$S,19,FALSE)="","",VLOOKUP(ROW()-492,'Report 1 Detail (571 D)'!$A:$S,19,FALSE))</f>
        <v/>
      </c>
      <c r="Z959" s="55" t="s">
        <v>81</v>
      </c>
    </row>
    <row r="960" spans="8:26" x14ac:dyDescent="0.25">
      <c r="H960" s="55" t="str">
        <f>IF(VLOOKUP(ROW()-492,'Report 1 Detail (571 D)'!$A:$S,2,FALSE)="","",VLOOKUP(ROW()-492,'Report 1 Detail (571 D)'!$A:$S,2,FALSE))</f>
        <v/>
      </c>
      <c r="I960" s="104" t="str">
        <f>IF(VLOOKUP(ROW()-492,'Report 1 Detail (571 D)'!$A:$S,3,FALSE)="","",VLOOKUP(ROW()-492,'Report 1 Detail (571 D)'!$A:$S,3,FALSE))</f>
        <v/>
      </c>
      <c r="J960" s="55" t="str">
        <f>IF(VLOOKUP(ROW()-492,'Report 1 Detail (571 D)'!$A:$S,4,FALSE)="","",VLOOKUP(ROW()-492,'Report 1 Detail (571 D)'!$A:$S,4,FALSE))</f>
        <v/>
      </c>
      <c r="K960" s="55" t="str">
        <f>IF(VLOOKUP(ROW()-492,'Report 1 Detail (571 D)'!$A:$S,5,FALSE)="","",VLOOKUP(ROW()-492,'Report 1 Detail (571 D)'!$A:$S,5,FALSE))</f>
        <v/>
      </c>
      <c r="L960" s="55" t="str">
        <f>IF(VLOOKUP(ROW()-492,'Report 1 Detail (571 D)'!$A:$S,6,FALSE)="","",VLOOKUP(ROW()-492,'Report 1 Detail (571 D)'!$A:$S,6,FALSE))</f>
        <v/>
      </c>
      <c r="M960" s="55" t="str">
        <f>IF(VLOOKUP(ROW()-492,'Report 1 Detail (571 D)'!$A:$S,7,FALSE)="","",VLOOKUP(ROW()-492,'Report 1 Detail (571 D)'!$A:$S,7,FALSE))</f>
        <v/>
      </c>
      <c r="N960" s="55" t="str">
        <f>IF(VLOOKUP(ROW()-492,'Report 1 Detail (571 D)'!$A:$S,8,FALSE)="","",VLOOKUP(ROW()-492,'Report 1 Detail (571 D)'!$A:$S,8,FALSE))</f>
        <v/>
      </c>
      <c r="O960" s="55" t="str">
        <f>IF(VLOOKUP(ROW()-492,'Report 1 Detail (571 D)'!$A:$S,9,FALSE)="","",VLOOKUP(ROW()-492,'Report 1 Detail (571 D)'!$A:$S,9,FALSE))</f>
        <v/>
      </c>
      <c r="P960" s="55" t="str">
        <f>IF(VLOOKUP(ROW()-492,'Report 1 Detail (571 D)'!$A:$S,10,FALSE)="","",VLOOKUP(ROW()-492,'Report 1 Detail (571 D)'!$A:$S,10,FALSE))</f>
        <v/>
      </c>
      <c r="Q960" s="55" t="str">
        <f>IF(VLOOKUP(ROW()-492,'Report 1 Detail (571 D)'!$A:$S,11,FALSE)="","",VLOOKUP(ROW()-492,'Report 1 Detail (571 D)'!$A:$S,11,FALSE))</f>
        <v/>
      </c>
      <c r="R960" s="55" t="str">
        <f>IF(VLOOKUP(ROW()-492,'Report 1 Detail (571 D)'!$A:$S,12,FALSE)="","",VLOOKUP(ROW()-492,'Report 1 Detail (571 D)'!$A:$S,12,FALSE))</f>
        <v/>
      </c>
      <c r="S960" s="55" t="str">
        <f>IF(VLOOKUP(ROW()-492,'Report 1 Detail (571 D)'!$A:$S,13,FALSE)="","",VLOOKUP(ROW()-492,'Report 1 Detail (571 D)'!$A:$S,13,FALSE))</f>
        <v/>
      </c>
      <c r="T960" s="55" t="str">
        <f>IF(VLOOKUP(ROW()-492,'Report 1 Detail (571 D)'!$A:$S,14,FALSE)="","",VLOOKUP(ROW()-492,'Report 1 Detail (571 D)'!$A:$S,14,FALSE))</f>
        <v/>
      </c>
      <c r="U960" s="55" t="str">
        <f>IF(VLOOKUP(ROW()-492,'Report 1 Detail (571 D)'!$A:$S,15,FALSE)="","",VLOOKUP(ROW()-492,'Report 1 Detail (571 D)'!$A:$S,15,FALSE))</f>
        <v/>
      </c>
      <c r="V960" s="55" t="str">
        <f>IF(VLOOKUP(ROW()-492,'Report 1 Detail (571 D)'!$A:$S,16,FALSE)="","",VLOOKUP(ROW()-492,'Report 1 Detail (571 D)'!$A:$S,16,FALSE))</f>
        <v/>
      </c>
      <c r="W960" s="55" t="str">
        <f>IF(VLOOKUP(ROW()-492,'Report 1 Detail (571 D)'!$A:$S,17,FALSE)="","",VLOOKUP(ROW()-492,'Report 1 Detail (571 D)'!$A:$S,17,FALSE))</f>
        <v/>
      </c>
      <c r="X960" s="104" t="str">
        <f>IF(VLOOKUP(ROW()-492,'Report 1 Detail (571 D)'!$A:$S,18,FALSE)="","",VLOOKUP(ROW()-492,'Report 1 Detail (571 D)'!$A:$S,18,FALSE))</f>
        <v/>
      </c>
      <c r="Y960" s="55" t="str">
        <f>IF(VLOOKUP(ROW()-492,'Report 1 Detail (571 D)'!$A:$S,19,FALSE)="","",VLOOKUP(ROW()-492,'Report 1 Detail (571 D)'!$A:$S,19,FALSE))</f>
        <v/>
      </c>
      <c r="Z960" s="55" t="s">
        <v>81</v>
      </c>
    </row>
    <row r="961" spans="8:26" x14ac:dyDescent="0.25">
      <c r="H961" s="55" t="str">
        <f>IF(VLOOKUP(ROW()-492,'Report 1 Detail (571 D)'!$A:$S,2,FALSE)="","",VLOOKUP(ROW()-492,'Report 1 Detail (571 D)'!$A:$S,2,FALSE))</f>
        <v/>
      </c>
      <c r="I961" s="104" t="str">
        <f>IF(VLOOKUP(ROW()-492,'Report 1 Detail (571 D)'!$A:$S,3,FALSE)="","",VLOOKUP(ROW()-492,'Report 1 Detail (571 D)'!$A:$S,3,FALSE))</f>
        <v/>
      </c>
      <c r="J961" s="55" t="str">
        <f>IF(VLOOKUP(ROW()-492,'Report 1 Detail (571 D)'!$A:$S,4,FALSE)="","",VLOOKUP(ROW()-492,'Report 1 Detail (571 D)'!$A:$S,4,FALSE))</f>
        <v/>
      </c>
      <c r="K961" s="55" t="str">
        <f>IF(VLOOKUP(ROW()-492,'Report 1 Detail (571 D)'!$A:$S,5,FALSE)="","",VLOOKUP(ROW()-492,'Report 1 Detail (571 D)'!$A:$S,5,FALSE))</f>
        <v/>
      </c>
      <c r="L961" s="55" t="str">
        <f>IF(VLOOKUP(ROW()-492,'Report 1 Detail (571 D)'!$A:$S,6,FALSE)="","",VLOOKUP(ROW()-492,'Report 1 Detail (571 D)'!$A:$S,6,FALSE))</f>
        <v/>
      </c>
      <c r="M961" s="55" t="str">
        <f>IF(VLOOKUP(ROW()-492,'Report 1 Detail (571 D)'!$A:$S,7,FALSE)="","",VLOOKUP(ROW()-492,'Report 1 Detail (571 D)'!$A:$S,7,FALSE))</f>
        <v/>
      </c>
      <c r="N961" s="55" t="str">
        <f>IF(VLOOKUP(ROW()-492,'Report 1 Detail (571 D)'!$A:$S,8,FALSE)="","",VLOOKUP(ROW()-492,'Report 1 Detail (571 D)'!$A:$S,8,FALSE))</f>
        <v/>
      </c>
      <c r="O961" s="55" t="str">
        <f>IF(VLOOKUP(ROW()-492,'Report 1 Detail (571 D)'!$A:$S,9,FALSE)="","",VLOOKUP(ROW()-492,'Report 1 Detail (571 D)'!$A:$S,9,FALSE))</f>
        <v/>
      </c>
      <c r="P961" s="55" t="str">
        <f>IF(VLOOKUP(ROW()-492,'Report 1 Detail (571 D)'!$A:$S,10,FALSE)="","",VLOOKUP(ROW()-492,'Report 1 Detail (571 D)'!$A:$S,10,FALSE))</f>
        <v/>
      </c>
      <c r="Q961" s="55" t="str">
        <f>IF(VLOOKUP(ROW()-492,'Report 1 Detail (571 D)'!$A:$S,11,FALSE)="","",VLOOKUP(ROW()-492,'Report 1 Detail (571 D)'!$A:$S,11,FALSE))</f>
        <v/>
      </c>
      <c r="R961" s="55" t="str">
        <f>IF(VLOOKUP(ROW()-492,'Report 1 Detail (571 D)'!$A:$S,12,FALSE)="","",VLOOKUP(ROW()-492,'Report 1 Detail (571 D)'!$A:$S,12,FALSE))</f>
        <v/>
      </c>
      <c r="S961" s="55" t="str">
        <f>IF(VLOOKUP(ROW()-492,'Report 1 Detail (571 D)'!$A:$S,13,FALSE)="","",VLOOKUP(ROW()-492,'Report 1 Detail (571 D)'!$A:$S,13,FALSE))</f>
        <v/>
      </c>
      <c r="T961" s="55" t="str">
        <f>IF(VLOOKUP(ROW()-492,'Report 1 Detail (571 D)'!$A:$S,14,FALSE)="","",VLOOKUP(ROW()-492,'Report 1 Detail (571 D)'!$A:$S,14,FALSE))</f>
        <v/>
      </c>
      <c r="U961" s="55" t="str">
        <f>IF(VLOOKUP(ROW()-492,'Report 1 Detail (571 D)'!$A:$S,15,FALSE)="","",VLOOKUP(ROW()-492,'Report 1 Detail (571 D)'!$A:$S,15,FALSE))</f>
        <v/>
      </c>
      <c r="V961" s="55" t="str">
        <f>IF(VLOOKUP(ROW()-492,'Report 1 Detail (571 D)'!$A:$S,16,FALSE)="","",VLOOKUP(ROW()-492,'Report 1 Detail (571 D)'!$A:$S,16,FALSE))</f>
        <v/>
      </c>
      <c r="W961" s="55" t="str">
        <f>IF(VLOOKUP(ROW()-492,'Report 1 Detail (571 D)'!$A:$S,17,FALSE)="","",VLOOKUP(ROW()-492,'Report 1 Detail (571 D)'!$A:$S,17,FALSE))</f>
        <v/>
      </c>
      <c r="X961" s="104" t="str">
        <f>IF(VLOOKUP(ROW()-492,'Report 1 Detail (571 D)'!$A:$S,18,FALSE)="","",VLOOKUP(ROW()-492,'Report 1 Detail (571 D)'!$A:$S,18,FALSE))</f>
        <v/>
      </c>
      <c r="Y961" s="55" t="str">
        <f>IF(VLOOKUP(ROW()-492,'Report 1 Detail (571 D)'!$A:$S,19,FALSE)="","",VLOOKUP(ROW()-492,'Report 1 Detail (571 D)'!$A:$S,19,FALSE))</f>
        <v/>
      </c>
      <c r="Z961" s="55" t="s">
        <v>81</v>
      </c>
    </row>
    <row r="962" spans="8:26" x14ac:dyDescent="0.25">
      <c r="H962" s="55" t="str">
        <f>IF(VLOOKUP(ROW()-492,'Report 1 Detail (571 D)'!$A:$S,2,FALSE)="","",VLOOKUP(ROW()-492,'Report 1 Detail (571 D)'!$A:$S,2,FALSE))</f>
        <v/>
      </c>
      <c r="I962" s="104" t="str">
        <f>IF(VLOOKUP(ROW()-492,'Report 1 Detail (571 D)'!$A:$S,3,FALSE)="","",VLOOKUP(ROW()-492,'Report 1 Detail (571 D)'!$A:$S,3,FALSE))</f>
        <v/>
      </c>
      <c r="J962" s="55" t="str">
        <f>IF(VLOOKUP(ROW()-492,'Report 1 Detail (571 D)'!$A:$S,4,FALSE)="","",VLOOKUP(ROW()-492,'Report 1 Detail (571 D)'!$A:$S,4,FALSE))</f>
        <v/>
      </c>
      <c r="K962" s="55" t="str">
        <f>IF(VLOOKUP(ROW()-492,'Report 1 Detail (571 D)'!$A:$S,5,FALSE)="","",VLOOKUP(ROW()-492,'Report 1 Detail (571 D)'!$A:$S,5,FALSE))</f>
        <v/>
      </c>
      <c r="L962" s="55" t="str">
        <f>IF(VLOOKUP(ROW()-492,'Report 1 Detail (571 D)'!$A:$S,6,FALSE)="","",VLOOKUP(ROW()-492,'Report 1 Detail (571 D)'!$A:$S,6,FALSE))</f>
        <v/>
      </c>
      <c r="M962" s="55" t="str">
        <f>IF(VLOOKUP(ROW()-492,'Report 1 Detail (571 D)'!$A:$S,7,FALSE)="","",VLOOKUP(ROW()-492,'Report 1 Detail (571 D)'!$A:$S,7,FALSE))</f>
        <v/>
      </c>
      <c r="N962" s="55" t="str">
        <f>IF(VLOOKUP(ROW()-492,'Report 1 Detail (571 D)'!$A:$S,8,FALSE)="","",VLOOKUP(ROW()-492,'Report 1 Detail (571 D)'!$A:$S,8,FALSE))</f>
        <v/>
      </c>
      <c r="O962" s="55" t="str">
        <f>IF(VLOOKUP(ROW()-492,'Report 1 Detail (571 D)'!$A:$S,9,FALSE)="","",VLOOKUP(ROW()-492,'Report 1 Detail (571 D)'!$A:$S,9,FALSE))</f>
        <v/>
      </c>
      <c r="P962" s="55" t="str">
        <f>IF(VLOOKUP(ROW()-492,'Report 1 Detail (571 D)'!$A:$S,10,FALSE)="","",VLOOKUP(ROW()-492,'Report 1 Detail (571 D)'!$A:$S,10,FALSE))</f>
        <v/>
      </c>
      <c r="Q962" s="55" t="str">
        <f>IF(VLOOKUP(ROW()-492,'Report 1 Detail (571 D)'!$A:$S,11,FALSE)="","",VLOOKUP(ROW()-492,'Report 1 Detail (571 D)'!$A:$S,11,FALSE))</f>
        <v/>
      </c>
      <c r="R962" s="55" t="str">
        <f>IF(VLOOKUP(ROW()-492,'Report 1 Detail (571 D)'!$A:$S,12,FALSE)="","",VLOOKUP(ROW()-492,'Report 1 Detail (571 D)'!$A:$S,12,FALSE))</f>
        <v/>
      </c>
      <c r="S962" s="55" t="str">
        <f>IF(VLOOKUP(ROW()-492,'Report 1 Detail (571 D)'!$A:$S,13,FALSE)="","",VLOOKUP(ROW()-492,'Report 1 Detail (571 D)'!$A:$S,13,FALSE))</f>
        <v/>
      </c>
      <c r="T962" s="55" t="str">
        <f>IF(VLOOKUP(ROW()-492,'Report 1 Detail (571 D)'!$A:$S,14,FALSE)="","",VLOOKUP(ROW()-492,'Report 1 Detail (571 D)'!$A:$S,14,FALSE))</f>
        <v/>
      </c>
      <c r="U962" s="55" t="str">
        <f>IF(VLOOKUP(ROW()-492,'Report 1 Detail (571 D)'!$A:$S,15,FALSE)="","",VLOOKUP(ROW()-492,'Report 1 Detail (571 D)'!$A:$S,15,FALSE))</f>
        <v/>
      </c>
      <c r="V962" s="55" t="str">
        <f>IF(VLOOKUP(ROW()-492,'Report 1 Detail (571 D)'!$A:$S,16,FALSE)="","",VLOOKUP(ROW()-492,'Report 1 Detail (571 D)'!$A:$S,16,FALSE))</f>
        <v/>
      </c>
      <c r="W962" s="55" t="str">
        <f>IF(VLOOKUP(ROW()-492,'Report 1 Detail (571 D)'!$A:$S,17,FALSE)="","",VLOOKUP(ROW()-492,'Report 1 Detail (571 D)'!$A:$S,17,FALSE))</f>
        <v/>
      </c>
      <c r="X962" s="104" t="str">
        <f>IF(VLOOKUP(ROW()-492,'Report 1 Detail (571 D)'!$A:$S,18,FALSE)="","",VLOOKUP(ROW()-492,'Report 1 Detail (571 D)'!$A:$S,18,FALSE))</f>
        <v/>
      </c>
      <c r="Y962" s="55" t="str">
        <f>IF(VLOOKUP(ROW()-492,'Report 1 Detail (571 D)'!$A:$S,19,FALSE)="","",VLOOKUP(ROW()-492,'Report 1 Detail (571 D)'!$A:$S,19,FALSE))</f>
        <v/>
      </c>
      <c r="Z962" s="55" t="s">
        <v>81</v>
      </c>
    </row>
    <row r="963" spans="8:26" x14ac:dyDescent="0.25">
      <c r="H963" s="55" t="str">
        <f>IF(VLOOKUP(ROW()-492,'Report 1 Detail (571 D)'!$A:$S,2,FALSE)="","",VLOOKUP(ROW()-492,'Report 1 Detail (571 D)'!$A:$S,2,FALSE))</f>
        <v/>
      </c>
      <c r="I963" s="104" t="str">
        <f>IF(VLOOKUP(ROW()-492,'Report 1 Detail (571 D)'!$A:$S,3,FALSE)="","",VLOOKUP(ROW()-492,'Report 1 Detail (571 D)'!$A:$S,3,FALSE))</f>
        <v/>
      </c>
      <c r="J963" s="55" t="str">
        <f>IF(VLOOKUP(ROW()-492,'Report 1 Detail (571 D)'!$A:$S,4,FALSE)="","",VLOOKUP(ROW()-492,'Report 1 Detail (571 D)'!$A:$S,4,FALSE))</f>
        <v/>
      </c>
      <c r="K963" s="55" t="str">
        <f>IF(VLOOKUP(ROW()-492,'Report 1 Detail (571 D)'!$A:$S,5,FALSE)="","",VLOOKUP(ROW()-492,'Report 1 Detail (571 D)'!$A:$S,5,FALSE))</f>
        <v/>
      </c>
      <c r="L963" s="55" t="str">
        <f>IF(VLOOKUP(ROW()-492,'Report 1 Detail (571 D)'!$A:$S,6,FALSE)="","",VLOOKUP(ROW()-492,'Report 1 Detail (571 D)'!$A:$S,6,FALSE))</f>
        <v/>
      </c>
      <c r="M963" s="55" t="str">
        <f>IF(VLOOKUP(ROW()-492,'Report 1 Detail (571 D)'!$A:$S,7,FALSE)="","",VLOOKUP(ROW()-492,'Report 1 Detail (571 D)'!$A:$S,7,FALSE))</f>
        <v/>
      </c>
      <c r="N963" s="55" t="str">
        <f>IF(VLOOKUP(ROW()-492,'Report 1 Detail (571 D)'!$A:$S,8,FALSE)="","",VLOOKUP(ROW()-492,'Report 1 Detail (571 D)'!$A:$S,8,FALSE))</f>
        <v/>
      </c>
      <c r="O963" s="55" t="str">
        <f>IF(VLOOKUP(ROW()-492,'Report 1 Detail (571 D)'!$A:$S,9,FALSE)="","",VLOOKUP(ROW()-492,'Report 1 Detail (571 D)'!$A:$S,9,FALSE))</f>
        <v/>
      </c>
      <c r="P963" s="55" t="str">
        <f>IF(VLOOKUP(ROW()-492,'Report 1 Detail (571 D)'!$A:$S,10,FALSE)="","",VLOOKUP(ROW()-492,'Report 1 Detail (571 D)'!$A:$S,10,FALSE))</f>
        <v/>
      </c>
      <c r="Q963" s="55" t="str">
        <f>IF(VLOOKUP(ROW()-492,'Report 1 Detail (571 D)'!$A:$S,11,FALSE)="","",VLOOKUP(ROW()-492,'Report 1 Detail (571 D)'!$A:$S,11,FALSE))</f>
        <v/>
      </c>
      <c r="R963" s="55" t="str">
        <f>IF(VLOOKUP(ROW()-492,'Report 1 Detail (571 D)'!$A:$S,12,FALSE)="","",VLOOKUP(ROW()-492,'Report 1 Detail (571 D)'!$A:$S,12,FALSE))</f>
        <v/>
      </c>
      <c r="S963" s="55" t="str">
        <f>IF(VLOOKUP(ROW()-492,'Report 1 Detail (571 D)'!$A:$S,13,FALSE)="","",VLOOKUP(ROW()-492,'Report 1 Detail (571 D)'!$A:$S,13,FALSE))</f>
        <v/>
      </c>
      <c r="T963" s="55" t="str">
        <f>IF(VLOOKUP(ROW()-492,'Report 1 Detail (571 D)'!$A:$S,14,FALSE)="","",VLOOKUP(ROW()-492,'Report 1 Detail (571 D)'!$A:$S,14,FALSE))</f>
        <v/>
      </c>
      <c r="U963" s="55" t="str">
        <f>IF(VLOOKUP(ROW()-492,'Report 1 Detail (571 D)'!$A:$S,15,FALSE)="","",VLOOKUP(ROW()-492,'Report 1 Detail (571 D)'!$A:$S,15,FALSE))</f>
        <v/>
      </c>
      <c r="V963" s="55" t="str">
        <f>IF(VLOOKUP(ROW()-492,'Report 1 Detail (571 D)'!$A:$S,16,FALSE)="","",VLOOKUP(ROW()-492,'Report 1 Detail (571 D)'!$A:$S,16,FALSE))</f>
        <v/>
      </c>
      <c r="W963" s="55" t="str">
        <f>IF(VLOOKUP(ROW()-492,'Report 1 Detail (571 D)'!$A:$S,17,FALSE)="","",VLOOKUP(ROW()-492,'Report 1 Detail (571 D)'!$A:$S,17,FALSE))</f>
        <v/>
      </c>
      <c r="X963" s="104" t="str">
        <f>IF(VLOOKUP(ROW()-492,'Report 1 Detail (571 D)'!$A:$S,18,FALSE)="","",VLOOKUP(ROW()-492,'Report 1 Detail (571 D)'!$A:$S,18,FALSE))</f>
        <v/>
      </c>
      <c r="Y963" s="55" t="str">
        <f>IF(VLOOKUP(ROW()-492,'Report 1 Detail (571 D)'!$A:$S,19,FALSE)="","",VLOOKUP(ROW()-492,'Report 1 Detail (571 D)'!$A:$S,19,FALSE))</f>
        <v/>
      </c>
      <c r="Z963" s="55" t="s">
        <v>81</v>
      </c>
    </row>
    <row r="964" spans="8:26" x14ac:dyDescent="0.25">
      <c r="H964" s="55" t="str">
        <f>IF(VLOOKUP(ROW()-492,'Report 1 Detail (571 D)'!$A:$S,2,FALSE)="","",VLOOKUP(ROW()-492,'Report 1 Detail (571 D)'!$A:$S,2,FALSE))</f>
        <v/>
      </c>
      <c r="I964" s="104" t="str">
        <f>IF(VLOOKUP(ROW()-492,'Report 1 Detail (571 D)'!$A:$S,3,FALSE)="","",VLOOKUP(ROW()-492,'Report 1 Detail (571 D)'!$A:$S,3,FALSE))</f>
        <v/>
      </c>
      <c r="J964" s="55" t="str">
        <f>IF(VLOOKUP(ROW()-492,'Report 1 Detail (571 D)'!$A:$S,4,FALSE)="","",VLOOKUP(ROW()-492,'Report 1 Detail (571 D)'!$A:$S,4,FALSE))</f>
        <v/>
      </c>
      <c r="K964" s="55" t="str">
        <f>IF(VLOOKUP(ROW()-492,'Report 1 Detail (571 D)'!$A:$S,5,FALSE)="","",VLOOKUP(ROW()-492,'Report 1 Detail (571 D)'!$A:$S,5,FALSE))</f>
        <v/>
      </c>
      <c r="L964" s="55" t="str">
        <f>IF(VLOOKUP(ROW()-492,'Report 1 Detail (571 D)'!$A:$S,6,FALSE)="","",VLOOKUP(ROW()-492,'Report 1 Detail (571 D)'!$A:$S,6,FALSE))</f>
        <v/>
      </c>
      <c r="M964" s="55" t="str">
        <f>IF(VLOOKUP(ROW()-492,'Report 1 Detail (571 D)'!$A:$S,7,FALSE)="","",VLOOKUP(ROW()-492,'Report 1 Detail (571 D)'!$A:$S,7,FALSE))</f>
        <v/>
      </c>
      <c r="N964" s="55" t="str">
        <f>IF(VLOOKUP(ROW()-492,'Report 1 Detail (571 D)'!$A:$S,8,FALSE)="","",VLOOKUP(ROW()-492,'Report 1 Detail (571 D)'!$A:$S,8,FALSE))</f>
        <v/>
      </c>
      <c r="O964" s="55" t="str">
        <f>IF(VLOOKUP(ROW()-492,'Report 1 Detail (571 D)'!$A:$S,9,FALSE)="","",VLOOKUP(ROW()-492,'Report 1 Detail (571 D)'!$A:$S,9,FALSE))</f>
        <v/>
      </c>
      <c r="P964" s="55" t="str">
        <f>IF(VLOOKUP(ROW()-492,'Report 1 Detail (571 D)'!$A:$S,10,FALSE)="","",VLOOKUP(ROW()-492,'Report 1 Detail (571 D)'!$A:$S,10,FALSE))</f>
        <v/>
      </c>
      <c r="Q964" s="55" t="str">
        <f>IF(VLOOKUP(ROW()-492,'Report 1 Detail (571 D)'!$A:$S,11,FALSE)="","",VLOOKUP(ROW()-492,'Report 1 Detail (571 D)'!$A:$S,11,FALSE))</f>
        <v/>
      </c>
      <c r="R964" s="55" t="str">
        <f>IF(VLOOKUP(ROW()-492,'Report 1 Detail (571 D)'!$A:$S,12,FALSE)="","",VLOOKUP(ROW()-492,'Report 1 Detail (571 D)'!$A:$S,12,FALSE))</f>
        <v/>
      </c>
      <c r="S964" s="55" t="str">
        <f>IF(VLOOKUP(ROW()-492,'Report 1 Detail (571 D)'!$A:$S,13,FALSE)="","",VLOOKUP(ROW()-492,'Report 1 Detail (571 D)'!$A:$S,13,FALSE))</f>
        <v/>
      </c>
      <c r="T964" s="55" t="str">
        <f>IF(VLOOKUP(ROW()-492,'Report 1 Detail (571 D)'!$A:$S,14,FALSE)="","",VLOOKUP(ROW()-492,'Report 1 Detail (571 D)'!$A:$S,14,FALSE))</f>
        <v/>
      </c>
      <c r="U964" s="55" t="str">
        <f>IF(VLOOKUP(ROW()-492,'Report 1 Detail (571 D)'!$A:$S,15,FALSE)="","",VLOOKUP(ROW()-492,'Report 1 Detail (571 D)'!$A:$S,15,FALSE))</f>
        <v/>
      </c>
      <c r="V964" s="55" t="str">
        <f>IF(VLOOKUP(ROW()-492,'Report 1 Detail (571 D)'!$A:$S,16,FALSE)="","",VLOOKUP(ROW()-492,'Report 1 Detail (571 D)'!$A:$S,16,FALSE))</f>
        <v/>
      </c>
      <c r="W964" s="55" t="str">
        <f>IF(VLOOKUP(ROW()-492,'Report 1 Detail (571 D)'!$A:$S,17,FALSE)="","",VLOOKUP(ROW()-492,'Report 1 Detail (571 D)'!$A:$S,17,FALSE))</f>
        <v/>
      </c>
      <c r="X964" s="104" t="str">
        <f>IF(VLOOKUP(ROW()-492,'Report 1 Detail (571 D)'!$A:$S,18,FALSE)="","",VLOOKUP(ROW()-492,'Report 1 Detail (571 D)'!$A:$S,18,FALSE))</f>
        <v/>
      </c>
      <c r="Y964" s="55" t="str">
        <f>IF(VLOOKUP(ROW()-492,'Report 1 Detail (571 D)'!$A:$S,19,FALSE)="","",VLOOKUP(ROW()-492,'Report 1 Detail (571 D)'!$A:$S,19,FALSE))</f>
        <v/>
      </c>
      <c r="Z964" s="55" t="s">
        <v>81</v>
      </c>
    </row>
    <row r="965" spans="8:26" x14ac:dyDescent="0.25">
      <c r="H965" s="55" t="str">
        <f>IF(VLOOKUP(ROW()-492,'Report 1 Detail (571 D)'!$A:$S,2,FALSE)="","",VLOOKUP(ROW()-492,'Report 1 Detail (571 D)'!$A:$S,2,FALSE))</f>
        <v/>
      </c>
      <c r="I965" s="104" t="str">
        <f>IF(VLOOKUP(ROW()-492,'Report 1 Detail (571 D)'!$A:$S,3,FALSE)="","",VLOOKUP(ROW()-492,'Report 1 Detail (571 D)'!$A:$S,3,FALSE))</f>
        <v/>
      </c>
      <c r="J965" s="55" t="str">
        <f>IF(VLOOKUP(ROW()-492,'Report 1 Detail (571 D)'!$A:$S,4,FALSE)="","",VLOOKUP(ROW()-492,'Report 1 Detail (571 D)'!$A:$S,4,FALSE))</f>
        <v/>
      </c>
      <c r="K965" s="55" t="str">
        <f>IF(VLOOKUP(ROW()-492,'Report 1 Detail (571 D)'!$A:$S,5,FALSE)="","",VLOOKUP(ROW()-492,'Report 1 Detail (571 D)'!$A:$S,5,FALSE))</f>
        <v/>
      </c>
      <c r="L965" s="55" t="str">
        <f>IF(VLOOKUP(ROW()-492,'Report 1 Detail (571 D)'!$A:$S,6,FALSE)="","",VLOOKUP(ROW()-492,'Report 1 Detail (571 D)'!$A:$S,6,FALSE))</f>
        <v/>
      </c>
      <c r="M965" s="55" t="str">
        <f>IF(VLOOKUP(ROW()-492,'Report 1 Detail (571 D)'!$A:$S,7,FALSE)="","",VLOOKUP(ROW()-492,'Report 1 Detail (571 D)'!$A:$S,7,FALSE))</f>
        <v/>
      </c>
      <c r="N965" s="55" t="str">
        <f>IF(VLOOKUP(ROW()-492,'Report 1 Detail (571 D)'!$A:$S,8,FALSE)="","",VLOOKUP(ROW()-492,'Report 1 Detail (571 D)'!$A:$S,8,FALSE))</f>
        <v/>
      </c>
      <c r="O965" s="55" t="str">
        <f>IF(VLOOKUP(ROW()-492,'Report 1 Detail (571 D)'!$A:$S,9,FALSE)="","",VLOOKUP(ROW()-492,'Report 1 Detail (571 D)'!$A:$S,9,FALSE))</f>
        <v/>
      </c>
      <c r="P965" s="55" t="str">
        <f>IF(VLOOKUP(ROW()-492,'Report 1 Detail (571 D)'!$A:$S,10,FALSE)="","",VLOOKUP(ROW()-492,'Report 1 Detail (571 D)'!$A:$S,10,FALSE))</f>
        <v/>
      </c>
      <c r="Q965" s="55" t="str">
        <f>IF(VLOOKUP(ROW()-492,'Report 1 Detail (571 D)'!$A:$S,11,FALSE)="","",VLOOKUP(ROW()-492,'Report 1 Detail (571 D)'!$A:$S,11,FALSE))</f>
        <v/>
      </c>
      <c r="R965" s="55" t="str">
        <f>IF(VLOOKUP(ROW()-492,'Report 1 Detail (571 D)'!$A:$S,12,FALSE)="","",VLOOKUP(ROW()-492,'Report 1 Detail (571 D)'!$A:$S,12,FALSE))</f>
        <v/>
      </c>
      <c r="S965" s="55" t="str">
        <f>IF(VLOOKUP(ROW()-492,'Report 1 Detail (571 D)'!$A:$S,13,FALSE)="","",VLOOKUP(ROW()-492,'Report 1 Detail (571 D)'!$A:$S,13,FALSE))</f>
        <v/>
      </c>
      <c r="T965" s="55" t="str">
        <f>IF(VLOOKUP(ROW()-492,'Report 1 Detail (571 D)'!$A:$S,14,FALSE)="","",VLOOKUP(ROW()-492,'Report 1 Detail (571 D)'!$A:$S,14,FALSE))</f>
        <v/>
      </c>
      <c r="U965" s="55" t="str">
        <f>IF(VLOOKUP(ROW()-492,'Report 1 Detail (571 D)'!$A:$S,15,FALSE)="","",VLOOKUP(ROW()-492,'Report 1 Detail (571 D)'!$A:$S,15,FALSE))</f>
        <v/>
      </c>
      <c r="V965" s="55" t="str">
        <f>IF(VLOOKUP(ROW()-492,'Report 1 Detail (571 D)'!$A:$S,16,FALSE)="","",VLOOKUP(ROW()-492,'Report 1 Detail (571 D)'!$A:$S,16,FALSE))</f>
        <v/>
      </c>
      <c r="W965" s="55" t="str">
        <f>IF(VLOOKUP(ROW()-492,'Report 1 Detail (571 D)'!$A:$S,17,FALSE)="","",VLOOKUP(ROW()-492,'Report 1 Detail (571 D)'!$A:$S,17,FALSE))</f>
        <v/>
      </c>
      <c r="X965" s="104" t="str">
        <f>IF(VLOOKUP(ROW()-492,'Report 1 Detail (571 D)'!$A:$S,18,FALSE)="","",VLOOKUP(ROW()-492,'Report 1 Detail (571 D)'!$A:$S,18,FALSE))</f>
        <v/>
      </c>
      <c r="Y965" s="55" t="str">
        <f>IF(VLOOKUP(ROW()-492,'Report 1 Detail (571 D)'!$A:$S,19,FALSE)="","",VLOOKUP(ROW()-492,'Report 1 Detail (571 D)'!$A:$S,19,FALSE))</f>
        <v/>
      </c>
      <c r="Z965" s="55" t="s">
        <v>81</v>
      </c>
    </row>
    <row r="966" spans="8:26" x14ac:dyDescent="0.25">
      <c r="H966" s="55" t="str">
        <f>IF(VLOOKUP(ROW()-492,'Report 1 Detail (571 D)'!$A:$S,2,FALSE)="","",VLOOKUP(ROW()-492,'Report 1 Detail (571 D)'!$A:$S,2,FALSE))</f>
        <v/>
      </c>
      <c r="I966" s="104" t="str">
        <f>IF(VLOOKUP(ROW()-492,'Report 1 Detail (571 D)'!$A:$S,3,FALSE)="","",VLOOKUP(ROW()-492,'Report 1 Detail (571 D)'!$A:$S,3,FALSE))</f>
        <v/>
      </c>
      <c r="J966" s="55" t="str">
        <f>IF(VLOOKUP(ROW()-492,'Report 1 Detail (571 D)'!$A:$S,4,FALSE)="","",VLOOKUP(ROW()-492,'Report 1 Detail (571 D)'!$A:$S,4,FALSE))</f>
        <v/>
      </c>
      <c r="K966" s="55" t="str">
        <f>IF(VLOOKUP(ROW()-492,'Report 1 Detail (571 D)'!$A:$S,5,FALSE)="","",VLOOKUP(ROW()-492,'Report 1 Detail (571 D)'!$A:$S,5,FALSE))</f>
        <v/>
      </c>
      <c r="L966" s="55" t="str">
        <f>IF(VLOOKUP(ROW()-492,'Report 1 Detail (571 D)'!$A:$S,6,FALSE)="","",VLOOKUP(ROW()-492,'Report 1 Detail (571 D)'!$A:$S,6,FALSE))</f>
        <v/>
      </c>
      <c r="M966" s="55" t="str">
        <f>IF(VLOOKUP(ROW()-492,'Report 1 Detail (571 D)'!$A:$S,7,FALSE)="","",VLOOKUP(ROW()-492,'Report 1 Detail (571 D)'!$A:$S,7,FALSE))</f>
        <v/>
      </c>
      <c r="N966" s="55" t="str">
        <f>IF(VLOOKUP(ROW()-492,'Report 1 Detail (571 D)'!$A:$S,8,FALSE)="","",VLOOKUP(ROW()-492,'Report 1 Detail (571 D)'!$A:$S,8,FALSE))</f>
        <v/>
      </c>
      <c r="O966" s="55" t="str">
        <f>IF(VLOOKUP(ROW()-492,'Report 1 Detail (571 D)'!$A:$S,9,FALSE)="","",VLOOKUP(ROW()-492,'Report 1 Detail (571 D)'!$A:$S,9,FALSE))</f>
        <v/>
      </c>
      <c r="P966" s="55" t="str">
        <f>IF(VLOOKUP(ROW()-492,'Report 1 Detail (571 D)'!$A:$S,10,FALSE)="","",VLOOKUP(ROW()-492,'Report 1 Detail (571 D)'!$A:$S,10,FALSE))</f>
        <v/>
      </c>
      <c r="Q966" s="55" t="str">
        <f>IF(VLOOKUP(ROW()-492,'Report 1 Detail (571 D)'!$A:$S,11,FALSE)="","",VLOOKUP(ROW()-492,'Report 1 Detail (571 D)'!$A:$S,11,FALSE))</f>
        <v/>
      </c>
      <c r="R966" s="55" t="str">
        <f>IF(VLOOKUP(ROW()-492,'Report 1 Detail (571 D)'!$A:$S,12,FALSE)="","",VLOOKUP(ROW()-492,'Report 1 Detail (571 D)'!$A:$S,12,FALSE))</f>
        <v/>
      </c>
      <c r="S966" s="55" t="str">
        <f>IF(VLOOKUP(ROW()-492,'Report 1 Detail (571 D)'!$A:$S,13,FALSE)="","",VLOOKUP(ROW()-492,'Report 1 Detail (571 D)'!$A:$S,13,FALSE))</f>
        <v/>
      </c>
      <c r="T966" s="55" t="str">
        <f>IF(VLOOKUP(ROW()-492,'Report 1 Detail (571 D)'!$A:$S,14,FALSE)="","",VLOOKUP(ROW()-492,'Report 1 Detail (571 D)'!$A:$S,14,FALSE))</f>
        <v/>
      </c>
      <c r="U966" s="55" t="str">
        <f>IF(VLOOKUP(ROW()-492,'Report 1 Detail (571 D)'!$A:$S,15,FALSE)="","",VLOOKUP(ROW()-492,'Report 1 Detail (571 D)'!$A:$S,15,FALSE))</f>
        <v/>
      </c>
      <c r="V966" s="55" t="str">
        <f>IF(VLOOKUP(ROW()-492,'Report 1 Detail (571 D)'!$A:$S,16,FALSE)="","",VLOOKUP(ROW()-492,'Report 1 Detail (571 D)'!$A:$S,16,FALSE))</f>
        <v/>
      </c>
      <c r="W966" s="55" t="str">
        <f>IF(VLOOKUP(ROW()-492,'Report 1 Detail (571 D)'!$A:$S,17,FALSE)="","",VLOOKUP(ROW()-492,'Report 1 Detail (571 D)'!$A:$S,17,FALSE))</f>
        <v/>
      </c>
      <c r="X966" s="104" t="str">
        <f>IF(VLOOKUP(ROW()-492,'Report 1 Detail (571 D)'!$A:$S,18,FALSE)="","",VLOOKUP(ROW()-492,'Report 1 Detail (571 D)'!$A:$S,18,FALSE))</f>
        <v/>
      </c>
      <c r="Y966" s="55" t="str">
        <f>IF(VLOOKUP(ROW()-492,'Report 1 Detail (571 D)'!$A:$S,19,FALSE)="","",VLOOKUP(ROW()-492,'Report 1 Detail (571 D)'!$A:$S,19,FALSE))</f>
        <v/>
      </c>
      <c r="Z966" s="55" t="s">
        <v>81</v>
      </c>
    </row>
    <row r="967" spans="8:26" x14ac:dyDescent="0.25">
      <c r="H967" s="55" t="str">
        <f>IF(VLOOKUP(ROW()-492,'Report 1 Detail (571 D)'!$A:$S,2,FALSE)="","",VLOOKUP(ROW()-492,'Report 1 Detail (571 D)'!$A:$S,2,FALSE))</f>
        <v/>
      </c>
      <c r="I967" s="104" t="str">
        <f>IF(VLOOKUP(ROW()-492,'Report 1 Detail (571 D)'!$A:$S,3,FALSE)="","",VLOOKUP(ROW()-492,'Report 1 Detail (571 D)'!$A:$S,3,FALSE))</f>
        <v/>
      </c>
      <c r="J967" s="55" t="str">
        <f>IF(VLOOKUP(ROW()-492,'Report 1 Detail (571 D)'!$A:$S,4,FALSE)="","",VLOOKUP(ROW()-492,'Report 1 Detail (571 D)'!$A:$S,4,FALSE))</f>
        <v/>
      </c>
      <c r="K967" s="55" t="str">
        <f>IF(VLOOKUP(ROW()-492,'Report 1 Detail (571 D)'!$A:$S,5,FALSE)="","",VLOOKUP(ROW()-492,'Report 1 Detail (571 D)'!$A:$S,5,FALSE))</f>
        <v/>
      </c>
      <c r="L967" s="55" t="str">
        <f>IF(VLOOKUP(ROW()-492,'Report 1 Detail (571 D)'!$A:$S,6,FALSE)="","",VLOOKUP(ROW()-492,'Report 1 Detail (571 D)'!$A:$S,6,FALSE))</f>
        <v/>
      </c>
      <c r="M967" s="55" t="str">
        <f>IF(VLOOKUP(ROW()-492,'Report 1 Detail (571 D)'!$A:$S,7,FALSE)="","",VLOOKUP(ROW()-492,'Report 1 Detail (571 D)'!$A:$S,7,FALSE))</f>
        <v/>
      </c>
      <c r="N967" s="55" t="str">
        <f>IF(VLOOKUP(ROW()-492,'Report 1 Detail (571 D)'!$A:$S,8,FALSE)="","",VLOOKUP(ROW()-492,'Report 1 Detail (571 D)'!$A:$S,8,FALSE))</f>
        <v/>
      </c>
      <c r="O967" s="55" t="str">
        <f>IF(VLOOKUP(ROW()-492,'Report 1 Detail (571 D)'!$A:$S,9,FALSE)="","",VLOOKUP(ROW()-492,'Report 1 Detail (571 D)'!$A:$S,9,FALSE))</f>
        <v/>
      </c>
      <c r="P967" s="55" t="str">
        <f>IF(VLOOKUP(ROW()-492,'Report 1 Detail (571 D)'!$A:$S,10,FALSE)="","",VLOOKUP(ROW()-492,'Report 1 Detail (571 D)'!$A:$S,10,FALSE))</f>
        <v/>
      </c>
      <c r="Q967" s="55" t="str">
        <f>IF(VLOOKUP(ROW()-492,'Report 1 Detail (571 D)'!$A:$S,11,FALSE)="","",VLOOKUP(ROW()-492,'Report 1 Detail (571 D)'!$A:$S,11,FALSE))</f>
        <v/>
      </c>
      <c r="R967" s="55" t="str">
        <f>IF(VLOOKUP(ROW()-492,'Report 1 Detail (571 D)'!$A:$S,12,FALSE)="","",VLOOKUP(ROW()-492,'Report 1 Detail (571 D)'!$A:$S,12,FALSE))</f>
        <v/>
      </c>
      <c r="S967" s="55" t="str">
        <f>IF(VLOOKUP(ROW()-492,'Report 1 Detail (571 D)'!$A:$S,13,FALSE)="","",VLOOKUP(ROW()-492,'Report 1 Detail (571 D)'!$A:$S,13,FALSE))</f>
        <v/>
      </c>
      <c r="T967" s="55" t="str">
        <f>IF(VLOOKUP(ROW()-492,'Report 1 Detail (571 D)'!$A:$S,14,FALSE)="","",VLOOKUP(ROW()-492,'Report 1 Detail (571 D)'!$A:$S,14,FALSE))</f>
        <v/>
      </c>
      <c r="U967" s="55" t="str">
        <f>IF(VLOOKUP(ROW()-492,'Report 1 Detail (571 D)'!$A:$S,15,FALSE)="","",VLOOKUP(ROW()-492,'Report 1 Detail (571 D)'!$A:$S,15,FALSE))</f>
        <v/>
      </c>
      <c r="V967" s="55" t="str">
        <f>IF(VLOOKUP(ROW()-492,'Report 1 Detail (571 D)'!$A:$S,16,FALSE)="","",VLOOKUP(ROW()-492,'Report 1 Detail (571 D)'!$A:$S,16,FALSE))</f>
        <v/>
      </c>
      <c r="W967" s="55" t="str">
        <f>IF(VLOOKUP(ROW()-492,'Report 1 Detail (571 D)'!$A:$S,17,FALSE)="","",VLOOKUP(ROW()-492,'Report 1 Detail (571 D)'!$A:$S,17,FALSE))</f>
        <v/>
      </c>
      <c r="X967" s="104" t="str">
        <f>IF(VLOOKUP(ROW()-492,'Report 1 Detail (571 D)'!$A:$S,18,FALSE)="","",VLOOKUP(ROW()-492,'Report 1 Detail (571 D)'!$A:$S,18,FALSE))</f>
        <v/>
      </c>
      <c r="Y967" s="55" t="str">
        <f>IF(VLOOKUP(ROW()-492,'Report 1 Detail (571 D)'!$A:$S,19,FALSE)="","",VLOOKUP(ROW()-492,'Report 1 Detail (571 D)'!$A:$S,19,FALSE))</f>
        <v/>
      </c>
      <c r="Z967" s="55" t="s">
        <v>81</v>
      </c>
    </row>
    <row r="968" spans="8:26" x14ac:dyDescent="0.25">
      <c r="H968" s="55" t="str">
        <f>IF(VLOOKUP(ROW()-492,'Report 1 Detail (571 D)'!$A:$S,2,FALSE)="","",VLOOKUP(ROW()-492,'Report 1 Detail (571 D)'!$A:$S,2,FALSE))</f>
        <v/>
      </c>
      <c r="I968" s="104" t="str">
        <f>IF(VLOOKUP(ROW()-492,'Report 1 Detail (571 D)'!$A:$S,3,FALSE)="","",VLOOKUP(ROW()-492,'Report 1 Detail (571 D)'!$A:$S,3,FALSE))</f>
        <v/>
      </c>
      <c r="J968" s="55" t="str">
        <f>IF(VLOOKUP(ROW()-492,'Report 1 Detail (571 D)'!$A:$S,4,FALSE)="","",VLOOKUP(ROW()-492,'Report 1 Detail (571 D)'!$A:$S,4,FALSE))</f>
        <v/>
      </c>
      <c r="K968" s="55" t="str">
        <f>IF(VLOOKUP(ROW()-492,'Report 1 Detail (571 D)'!$A:$S,5,FALSE)="","",VLOOKUP(ROW()-492,'Report 1 Detail (571 D)'!$A:$S,5,FALSE))</f>
        <v/>
      </c>
      <c r="L968" s="55" t="str">
        <f>IF(VLOOKUP(ROW()-492,'Report 1 Detail (571 D)'!$A:$S,6,FALSE)="","",VLOOKUP(ROW()-492,'Report 1 Detail (571 D)'!$A:$S,6,FALSE))</f>
        <v/>
      </c>
      <c r="M968" s="55" t="str">
        <f>IF(VLOOKUP(ROW()-492,'Report 1 Detail (571 D)'!$A:$S,7,FALSE)="","",VLOOKUP(ROW()-492,'Report 1 Detail (571 D)'!$A:$S,7,FALSE))</f>
        <v/>
      </c>
      <c r="N968" s="55" t="str">
        <f>IF(VLOOKUP(ROW()-492,'Report 1 Detail (571 D)'!$A:$S,8,FALSE)="","",VLOOKUP(ROW()-492,'Report 1 Detail (571 D)'!$A:$S,8,FALSE))</f>
        <v/>
      </c>
      <c r="O968" s="55" t="str">
        <f>IF(VLOOKUP(ROW()-492,'Report 1 Detail (571 D)'!$A:$S,9,FALSE)="","",VLOOKUP(ROW()-492,'Report 1 Detail (571 D)'!$A:$S,9,FALSE))</f>
        <v/>
      </c>
      <c r="P968" s="55" t="str">
        <f>IF(VLOOKUP(ROW()-492,'Report 1 Detail (571 D)'!$A:$S,10,FALSE)="","",VLOOKUP(ROW()-492,'Report 1 Detail (571 D)'!$A:$S,10,FALSE))</f>
        <v/>
      </c>
      <c r="Q968" s="55" t="str">
        <f>IF(VLOOKUP(ROW()-492,'Report 1 Detail (571 D)'!$A:$S,11,FALSE)="","",VLOOKUP(ROW()-492,'Report 1 Detail (571 D)'!$A:$S,11,FALSE))</f>
        <v/>
      </c>
      <c r="R968" s="55" t="str">
        <f>IF(VLOOKUP(ROW()-492,'Report 1 Detail (571 D)'!$A:$S,12,FALSE)="","",VLOOKUP(ROW()-492,'Report 1 Detail (571 D)'!$A:$S,12,FALSE))</f>
        <v/>
      </c>
      <c r="S968" s="55" t="str">
        <f>IF(VLOOKUP(ROW()-492,'Report 1 Detail (571 D)'!$A:$S,13,FALSE)="","",VLOOKUP(ROW()-492,'Report 1 Detail (571 D)'!$A:$S,13,FALSE))</f>
        <v/>
      </c>
      <c r="T968" s="55" t="str">
        <f>IF(VLOOKUP(ROW()-492,'Report 1 Detail (571 D)'!$A:$S,14,FALSE)="","",VLOOKUP(ROW()-492,'Report 1 Detail (571 D)'!$A:$S,14,FALSE))</f>
        <v/>
      </c>
      <c r="U968" s="55" t="str">
        <f>IF(VLOOKUP(ROW()-492,'Report 1 Detail (571 D)'!$A:$S,15,FALSE)="","",VLOOKUP(ROW()-492,'Report 1 Detail (571 D)'!$A:$S,15,FALSE))</f>
        <v/>
      </c>
      <c r="V968" s="55" t="str">
        <f>IF(VLOOKUP(ROW()-492,'Report 1 Detail (571 D)'!$A:$S,16,FALSE)="","",VLOOKUP(ROW()-492,'Report 1 Detail (571 D)'!$A:$S,16,FALSE))</f>
        <v/>
      </c>
      <c r="W968" s="55" t="str">
        <f>IF(VLOOKUP(ROW()-492,'Report 1 Detail (571 D)'!$A:$S,17,FALSE)="","",VLOOKUP(ROW()-492,'Report 1 Detail (571 D)'!$A:$S,17,FALSE))</f>
        <v/>
      </c>
      <c r="X968" s="104" t="str">
        <f>IF(VLOOKUP(ROW()-492,'Report 1 Detail (571 D)'!$A:$S,18,FALSE)="","",VLOOKUP(ROW()-492,'Report 1 Detail (571 D)'!$A:$S,18,FALSE))</f>
        <v/>
      </c>
      <c r="Y968" s="55" t="str">
        <f>IF(VLOOKUP(ROW()-492,'Report 1 Detail (571 D)'!$A:$S,19,FALSE)="","",VLOOKUP(ROW()-492,'Report 1 Detail (571 D)'!$A:$S,19,FALSE))</f>
        <v/>
      </c>
      <c r="Z968" s="55" t="s">
        <v>81</v>
      </c>
    </row>
    <row r="969" spans="8:26" x14ac:dyDescent="0.25">
      <c r="H969" s="55" t="str">
        <f>IF(VLOOKUP(ROW()-492,'Report 1 Detail (571 D)'!$A:$S,2,FALSE)="","",VLOOKUP(ROW()-492,'Report 1 Detail (571 D)'!$A:$S,2,FALSE))</f>
        <v/>
      </c>
      <c r="I969" s="104" t="str">
        <f>IF(VLOOKUP(ROW()-492,'Report 1 Detail (571 D)'!$A:$S,3,FALSE)="","",VLOOKUP(ROW()-492,'Report 1 Detail (571 D)'!$A:$S,3,FALSE))</f>
        <v/>
      </c>
      <c r="J969" s="55" t="str">
        <f>IF(VLOOKUP(ROW()-492,'Report 1 Detail (571 D)'!$A:$S,4,FALSE)="","",VLOOKUP(ROW()-492,'Report 1 Detail (571 D)'!$A:$S,4,FALSE))</f>
        <v/>
      </c>
      <c r="K969" s="55" t="str">
        <f>IF(VLOOKUP(ROW()-492,'Report 1 Detail (571 D)'!$A:$S,5,FALSE)="","",VLOOKUP(ROW()-492,'Report 1 Detail (571 D)'!$A:$S,5,FALSE))</f>
        <v/>
      </c>
      <c r="L969" s="55" t="str">
        <f>IF(VLOOKUP(ROW()-492,'Report 1 Detail (571 D)'!$A:$S,6,FALSE)="","",VLOOKUP(ROW()-492,'Report 1 Detail (571 D)'!$A:$S,6,FALSE))</f>
        <v/>
      </c>
      <c r="M969" s="55" t="str">
        <f>IF(VLOOKUP(ROW()-492,'Report 1 Detail (571 D)'!$A:$S,7,FALSE)="","",VLOOKUP(ROW()-492,'Report 1 Detail (571 D)'!$A:$S,7,FALSE))</f>
        <v/>
      </c>
      <c r="N969" s="55" t="str">
        <f>IF(VLOOKUP(ROW()-492,'Report 1 Detail (571 D)'!$A:$S,8,FALSE)="","",VLOOKUP(ROW()-492,'Report 1 Detail (571 D)'!$A:$S,8,FALSE))</f>
        <v/>
      </c>
      <c r="O969" s="55" t="str">
        <f>IF(VLOOKUP(ROW()-492,'Report 1 Detail (571 D)'!$A:$S,9,FALSE)="","",VLOOKUP(ROW()-492,'Report 1 Detail (571 D)'!$A:$S,9,FALSE))</f>
        <v/>
      </c>
      <c r="P969" s="55" t="str">
        <f>IF(VLOOKUP(ROW()-492,'Report 1 Detail (571 D)'!$A:$S,10,FALSE)="","",VLOOKUP(ROW()-492,'Report 1 Detail (571 D)'!$A:$S,10,FALSE))</f>
        <v/>
      </c>
      <c r="Q969" s="55" t="str">
        <f>IF(VLOOKUP(ROW()-492,'Report 1 Detail (571 D)'!$A:$S,11,FALSE)="","",VLOOKUP(ROW()-492,'Report 1 Detail (571 D)'!$A:$S,11,FALSE))</f>
        <v/>
      </c>
      <c r="R969" s="55" t="str">
        <f>IF(VLOOKUP(ROW()-492,'Report 1 Detail (571 D)'!$A:$S,12,FALSE)="","",VLOOKUP(ROW()-492,'Report 1 Detail (571 D)'!$A:$S,12,FALSE))</f>
        <v/>
      </c>
      <c r="S969" s="55" t="str">
        <f>IF(VLOOKUP(ROW()-492,'Report 1 Detail (571 D)'!$A:$S,13,FALSE)="","",VLOOKUP(ROW()-492,'Report 1 Detail (571 D)'!$A:$S,13,FALSE))</f>
        <v/>
      </c>
      <c r="T969" s="55" t="str">
        <f>IF(VLOOKUP(ROW()-492,'Report 1 Detail (571 D)'!$A:$S,14,FALSE)="","",VLOOKUP(ROW()-492,'Report 1 Detail (571 D)'!$A:$S,14,FALSE))</f>
        <v/>
      </c>
      <c r="U969" s="55" t="str">
        <f>IF(VLOOKUP(ROW()-492,'Report 1 Detail (571 D)'!$A:$S,15,FALSE)="","",VLOOKUP(ROW()-492,'Report 1 Detail (571 D)'!$A:$S,15,FALSE))</f>
        <v/>
      </c>
      <c r="V969" s="55" t="str">
        <f>IF(VLOOKUP(ROW()-492,'Report 1 Detail (571 D)'!$A:$S,16,FALSE)="","",VLOOKUP(ROW()-492,'Report 1 Detail (571 D)'!$A:$S,16,FALSE))</f>
        <v/>
      </c>
      <c r="W969" s="55" t="str">
        <f>IF(VLOOKUP(ROW()-492,'Report 1 Detail (571 D)'!$A:$S,17,FALSE)="","",VLOOKUP(ROW()-492,'Report 1 Detail (571 D)'!$A:$S,17,FALSE))</f>
        <v/>
      </c>
      <c r="X969" s="104" t="str">
        <f>IF(VLOOKUP(ROW()-492,'Report 1 Detail (571 D)'!$A:$S,18,FALSE)="","",VLOOKUP(ROW()-492,'Report 1 Detail (571 D)'!$A:$S,18,FALSE))</f>
        <v/>
      </c>
      <c r="Y969" s="55" t="str">
        <f>IF(VLOOKUP(ROW()-492,'Report 1 Detail (571 D)'!$A:$S,19,FALSE)="","",VLOOKUP(ROW()-492,'Report 1 Detail (571 D)'!$A:$S,19,FALSE))</f>
        <v/>
      </c>
      <c r="Z969" s="55" t="s">
        <v>81</v>
      </c>
    </row>
    <row r="970" spans="8:26" x14ac:dyDescent="0.25">
      <c r="H970" s="55" t="str">
        <f>IF(VLOOKUP(ROW()-492,'Report 1 Detail (571 D)'!$A:$S,2,FALSE)="","",VLOOKUP(ROW()-492,'Report 1 Detail (571 D)'!$A:$S,2,FALSE))</f>
        <v/>
      </c>
      <c r="I970" s="104" t="str">
        <f>IF(VLOOKUP(ROW()-492,'Report 1 Detail (571 D)'!$A:$S,3,FALSE)="","",VLOOKUP(ROW()-492,'Report 1 Detail (571 D)'!$A:$S,3,FALSE))</f>
        <v/>
      </c>
      <c r="J970" s="55" t="str">
        <f>IF(VLOOKUP(ROW()-492,'Report 1 Detail (571 D)'!$A:$S,4,FALSE)="","",VLOOKUP(ROW()-492,'Report 1 Detail (571 D)'!$A:$S,4,FALSE))</f>
        <v/>
      </c>
      <c r="K970" s="55" t="str">
        <f>IF(VLOOKUP(ROW()-492,'Report 1 Detail (571 D)'!$A:$S,5,FALSE)="","",VLOOKUP(ROW()-492,'Report 1 Detail (571 D)'!$A:$S,5,FALSE))</f>
        <v/>
      </c>
      <c r="L970" s="55" t="str">
        <f>IF(VLOOKUP(ROW()-492,'Report 1 Detail (571 D)'!$A:$S,6,FALSE)="","",VLOOKUP(ROW()-492,'Report 1 Detail (571 D)'!$A:$S,6,FALSE))</f>
        <v/>
      </c>
      <c r="M970" s="55" t="str">
        <f>IF(VLOOKUP(ROW()-492,'Report 1 Detail (571 D)'!$A:$S,7,FALSE)="","",VLOOKUP(ROW()-492,'Report 1 Detail (571 D)'!$A:$S,7,FALSE))</f>
        <v/>
      </c>
      <c r="N970" s="55" t="str">
        <f>IF(VLOOKUP(ROW()-492,'Report 1 Detail (571 D)'!$A:$S,8,FALSE)="","",VLOOKUP(ROW()-492,'Report 1 Detail (571 D)'!$A:$S,8,FALSE))</f>
        <v/>
      </c>
      <c r="O970" s="55" t="str">
        <f>IF(VLOOKUP(ROW()-492,'Report 1 Detail (571 D)'!$A:$S,9,FALSE)="","",VLOOKUP(ROW()-492,'Report 1 Detail (571 D)'!$A:$S,9,FALSE))</f>
        <v/>
      </c>
      <c r="P970" s="55" t="str">
        <f>IF(VLOOKUP(ROW()-492,'Report 1 Detail (571 D)'!$A:$S,10,FALSE)="","",VLOOKUP(ROW()-492,'Report 1 Detail (571 D)'!$A:$S,10,FALSE))</f>
        <v/>
      </c>
      <c r="Q970" s="55" t="str">
        <f>IF(VLOOKUP(ROW()-492,'Report 1 Detail (571 D)'!$A:$S,11,FALSE)="","",VLOOKUP(ROW()-492,'Report 1 Detail (571 D)'!$A:$S,11,FALSE))</f>
        <v/>
      </c>
      <c r="R970" s="55" t="str">
        <f>IF(VLOOKUP(ROW()-492,'Report 1 Detail (571 D)'!$A:$S,12,FALSE)="","",VLOOKUP(ROW()-492,'Report 1 Detail (571 D)'!$A:$S,12,FALSE))</f>
        <v/>
      </c>
      <c r="S970" s="55" t="str">
        <f>IF(VLOOKUP(ROW()-492,'Report 1 Detail (571 D)'!$A:$S,13,FALSE)="","",VLOOKUP(ROW()-492,'Report 1 Detail (571 D)'!$A:$S,13,FALSE))</f>
        <v/>
      </c>
      <c r="T970" s="55" t="str">
        <f>IF(VLOOKUP(ROW()-492,'Report 1 Detail (571 D)'!$A:$S,14,FALSE)="","",VLOOKUP(ROW()-492,'Report 1 Detail (571 D)'!$A:$S,14,FALSE))</f>
        <v/>
      </c>
      <c r="U970" s="55" t="str">
        <f>IF(VLOOKUP(ROW()-492,'Report 1 Detail (571 D)'!$A:$S,15,FALSE)="","",VLOOKUP(ROW()-492,'Report 1 Detail (571 D)'!$A:$S,15,FALSE))</f>
        <v/>
      </c>
      <c r="V970" s="55" t="str">
        <f>IF(VLOOKUP(ROW()-492,'Report 1 Detail (571 D)'!$A:$S,16,FALSE)="","",VLOOKUP(ROW()-492,'Report 1 Detail (571 D)'!$A:$S,16,FALSE))</f>
        <v/>
      </c>
      <c r="W970" s="55" t="str">
        <f>IF(VLOOKUP(ROW()-492,'Report 1 Detail (571 D)'!$A:$S,17,FALSE)="","",VLOOKUP(ROW()-492,'Report 1 Detail (571 D)'!$A:$S,17,FALSE))</f>
        <v/>
      </c>
      <c r="X970" s="104" t="str">
        <f>IF(VLOOKUP(ROW()-492,'Report 1 Detail (571 D)'!$A:$S,18,FALSE)="","",VLOOKUP(ROW()-492,'Report 1 Detail (571 D)'!$A:$S,18,FALSE))</f>
        <v/>
      </c>
      <c r="Y970" s="55" t="str">
        <f>IF(VLOOKUP(ROW()-492,'Report 1 Detail (571 D)'!$A:$S,19,FALSE)="","",VLOOKUP(ROW()-492,'Report 1 Detail (571 D)'!$A:$S,19,FALSE))</f>
        <v/>
      </c>
      <c r="Z970" s="55" t="s">
        <v>81</v>
      </c>
    </row>
    <row r="971" spans="8:26" x14ac:dyDescent="0.25">
      <c r="H971" s="55" t="str">
        <f>IF(VLOOKUP(ROW()-492,'Report 1 Detail (571 D)'!$A:$S,2,FALSE)="","",VLOOKUP(ROW()-492,'Report 1 Detail (571 D)'!$A:$S,2,FALSE))</f>
        <v/>
      </c>
      <c r="I971" s="104" t="str">
        <f>IF(VLOOKUP(ROW()-492,'Report 1 Detail (571 D)'!$A:$S,3,FALSE)="","",VLOOKUP(ROW()-492,'Report 1 Detail (571 D)'!$A:$S,3,FALSE))</f>
        <v/>
      </c>
      <c r="J971" s="55" t="str">
        <f>IF(VLOOKUP(ROW()-492,'Report 1 Detail (571 D)'!$A:$S,4,FALSE)="","",VLOOKUP(ROW()-492,'Report 1 Detail (571 D)'!$A:$S,4,FALSE))</f>
        <v/>
      </c>
      <c r="K971" s="55" t="str">
        <f>IF(VLOOKUP(ROW()-492,'Report 1 Detail (571 D)'!$A:$S,5,FALSE)="","",VLOOKUP(ROW()-492,'Report 1 Detail (571 D)'!$A:$S,5,FALSE))</f>
        <v/>
      </c>
      <c r="L971" s="55" t="str">
        <f>IF(VLOOKUP(ROW()-492,'Report 1 Detail (571 D)'!$A:$S,6,FALSE)="","",VLOOKUP(ROW()-492,'Report 1 Detail (571 D)'!$A:$S,6,FALSE))</f>
        <v/>
      </c>
      <c r="M971" s="55" t="str">
        <f>IF(VLOOKUP(ROW()-492,'Report 1 Detail (571 D)'!$A:$S,7,FALSE)="","",VLOOKUP(ROW()-492,'Report 1 Detail (571 D)'!$A:$S,7,FALSE))</f>
        <v/>
      </c>
      <c r="N971" s="55" t="str">
        <f>IF(VLOOKUP(ROW()-492,'Report 1 Detail (571 D)'!$A:$S,8,FALSE)="","",VLOOKUP(ROW()-492,'Report 1 Detail (571 D)'!$A:$S,8,FALSE))</f>
        <v/>
      </c>
      <c r="O971" s="55" t="str">
        <f>IF(VLOOKUP(ROW()-492,'Report 1 Detail (571 D)'!$A:$S,9,FALSE)="","",VLOOKUP(ROW()-492,'Report 1 Detail (571 D)'!$A:$S,9,FALSE))</f>
        <v/>
      </c>
      <c r="P971" s="55" t="str">
        <f>IF(VLOOKUP(ROW()-492,'Report 1 Detail (571 D)'!$A:$S,10,FALSE)="","",VLOOKUP(ROW()-492,'Report 1 Detail (571 D)'!$A:$S,10,FALSE))</f>
        <v/>
      </c>
      <c r="Q971" s="55" t="str">
        <f>IF(VLOOKUP(ROW()-492,'Report 1 Detail (571 D)'!$A:$S,11,FALSE)="","",VLOOKUP(ROW()-492,'Report 1 Detail (571 D)'!$A:$S,11,FALSE))</f>
        <v/>
      </c>
      <c r="R971" s="55" t="str">
        <f>IF(VLOOKUP(ROW()-492,'Report 1 Detail (571 D)'!$A:$S,12,FALSE)="","",VLOOKUP(ROW()-492,'Report 1 Detail (571 D)'!$A:$S,12,FALSE))</f>
        <v/>
      </c>
      <c r="S971" s="55" t="str">
        <f>IF(VLOOKUP(ROW()-492,'Report 1 Detail (571 D)'!$A:$S,13,FALSE)="","",VLOOKUP(ROW()-492,'Report 1 Detail (571 D)'!$A:$S,13,FALSE))</f>
        <v/>
      </c>
      <c r="T971" s="55" t="str">
        <f>IF(VLOOKUP(ROW()-492,'Report 1 Detail (571 D)'!$A:$S,14,FALSE)="","",VLOOKUP(ROW()-492,'Report 1 Detail (571 D)'!$A:$S,14,FALSE))</f>
        <v/>
      </c>
      <c r="U971" s="55" t="str">
        <f>IF(VLOOKUP(ROW()-492,'Report 1 Detail (571 D)'!$A:$S,15,FALSE)="","",VLOOKUP(ROW()-492,'Report 1 Detail (571 D)'!$A:$S,15,FALSE))</f>
        <v/>
      </c>
      <c r="V971" s="55" t="str">
        <f>IF(VLOOKUP(ROW()-492,'Report 1 Detail (571 D)'!$A:$S,16,FALSE)="","",VLOOKUP(ROW()-492,'Report 1 Detail (571 D)'!$A:$S,16,FALSE))</f>
        <v/>
      </c>
      <c r="W971" s="55" t="str">
        <f>IF(VLOOKUP(ROW()-492,'Report 1 Detail (571 D)'!$A:$S,17,FALSE)="","",VLOOKUP(ROW()-492,'Report 1 Detail (571 D)'!$A:$S,17,FALSE))</f>
        <v/>
      </c>
      <c r="X971" s="104" t="str">
        <f>IF(VLOOKUP(ROW()-492,'Report 1 Detail (571 D)'!$A:$S,18,FALSE)="","",VLOOKUP(ROW()-492,'Report 1 Detail (571 D)'!$A:$S,18,FALSE))</f>
        <v/>
      </c>
      <c r="Y971" s="55" t="str">
        <f>IF(VLOOKUP(ROW()-492,'Report 1 Detail (571 D)'!$A:$S,19,FALSE)="","",VLOOKUP(ROW()-492,'Report 1 Detail (571 D)'!$A:$S,19,FALSE))</f>
        <v/>
      </c>
      <c r="Z971" s="55" t="s">
        <v>81</v>
      </c>
    </row>
    <row r="972" spans="8:26" x14ac:dyDescent="0.25">
      <c r="H972" s="55" t="str">
        <f>IF(VLOOKUP(ROW()-492,'Report 1 Detail (571 D)'!$A:$S,2,FALSE)="","",VLOOKUP(ROW()-492,'Report 1 Detail (571 D)'!$A:$S,2,FALSE))</f>
        <v/>
      </c>
      <c r="I972" s="104" t="str">
        <f>IF(VLOOKUP(ROW()-492,'Report 1 Detail (571 D)'!$A:$S,3,FALSE)="","",VLOOKUP(ROW()-492,'Report 1 Detail (571 D)'!$A:$S,3,FALSE))</f>
        <v/>
      </c>
      <c r="J972" s="55" t="str">
        <f>IF(VLOOKUP(ROW()-492,'Report 1 Detail (571 D)'!$A:$S,4,FALSE)="","",VLOOKUP(ROW()-492,'Report 1 Detail (571 D)'!$A:$S,4,FALSE))</f>
        <v/>
      </c>
      <c r="K972" s="55" t="str">
        <f>IF(VLOOKUP(ROW()-492,'Report 1 Detail (571 D)'!$A:$S,5,FALSE)="","",VLOOKUP(ROW()-492,'Report 1 Detail (571 D)'!$A:$S,5,FALSE))</f>
        <v/>
      </c>
      <c r="L972" s="55" t="str">
        <f>IF(VLOOKUP(ROW()-492,'Report 1 Detail (571 D)'!$A:$S,6,FALSE)="","",VLOOKUP(ROW()-492,'Report 1 Detail (571 D)'!$A:$S,6,FALSE))</f>
        <v/>
      </c>
      <c r="M972" s="55" t="str">
        <f>IF(VLOOKUP(ROW()-492,'Report 1 Detail (571 D)'!$A:$S,7,FALSE)="","",VLOOKUP(ROW()-492,'Report 1 Detail (571 D)'!$A:$S,7,FALSE))</f>
        <v/>
      </c>
      <c r="N972" s="55" t="str">
        <f>IF(VLOOKUP(ROW()-492,'Report 1 Detail (571 D)'!$A:$S,8,FALSE)="","",VLOOKUP(ROW()-492,'Report 1 Detail (571 D)'!$A:$S,8,FALSE))</f>
        <v/>
      </c>
      <c r="O972" s="55" t="str">
        <f>IF(VLOOKUP(ROW()-492,'Report 1 Detail (571 D)'!$A:$S,9,FALSE)="","",VLOOKUP(ROW()-492,'Report 1 Detail (571 D)'!$A:$S,9,FALSE))</f>
        <v/>
      </c>
      <c r="P972" s="55" t="str">
        <f>IF(VLOOKUP(ROW()-492,'Report 1 Detail (571 D)'!$A:$S,10,FALSE)="","",VLOOKUP(ROW()-492,'Report 1 Detail (571 D)'!$A:$S,10,FALSE))</f>
        <v/>
      </c>
      <c r="Q972" s="55" t="str">
        <f>IF(VLOOKUP(ROW()-492,'Report 1 Detail (571 D)'!$A:$S,11,FALSE)="","",VLOOKUP(ROW()-492,'Report 1 Detail (571 D)'!$A:$S,11,FALSE))</f>
        <v/>
      </c>
      <c r="R972" s="55" t="str">
        <f>IF(VLOOKUP(ROW()-492,'Report 1 Detail (571 D)'!$A:$S,12,FALSE)="","",VLOOKUP(ROW()-492,'Report 1 Detail (571 D)'!$A:$S,12,FALSE))</f>
        <v/>
      </c>
      <c r="S972" s="55" t="str">
        <f>IF(VLOOKUP(ROW()-492,'Report 1 Detail (571 D)'!$A:$S,13,FALSE)="","",VLOOKUP(ROW()-492,'Report 1 Detail (571 D)'!$A:$S,13,FALSE))</f>
        <v/>
      </c>
      <c r="T972" s="55" t="str">
        <f>IF(VLOOKUP(ROW()-492,'Report 1 Detail (571 D)'!$A:$S,14,FALSE)="","",VLOOKUP(ROW()-492,'Report 1 Detail (571 D)'!$A:$S,14,FALSE))</f>
        <v/>
      </c>
      <c r="U972" s="55" t="str">
        <f>IF(VLOOKUP(ROW()-492,'Report 1 Detail (571 D)'!$A:$S,15,FALSE)="","",VLOOKUP(ROW()-492,'Report 1 Detail (571 D)'!$A:$S,15,FALSE))</f>
        <v/>
      </c>
      <c r="V972" s="55" t="str">
        <f>IF(VLOOKUP(ROW()-492,'Report 1 Detail (571 D)'!$A:$S,16,FALSE)="","",VLOOKUP(ROW()-492,'Report 1 Detail (571 D)'!$A:$S,16,FALSE))</f>
        <v/>
      </c>
      <c r="W972" s="55" t="str">
        <f>IF(VLOOKUP(ROW()-492,'Report 1 Detail (571 D)'!$A:$S,17,FALSE)="","",VLOOKUP(ROW()-492,'Report 1 Detail (571 D)'!$A:$S,17,FALSE))</f>
        <v/>
      </c>
      <c r="X972" s="104" t="str">
        <f>IF(VLOOKUP(ROW()-492,'Report 1 Detail (571 D)'!$A:$S,18,FALSE)="","",VLOOKUP(ROW()-492,'Report 1 Detail (571 D)'!$A:$S,18,FALSE))</f>
        <v/>
      </c>
      <c r="Y972" s="55" t="str">
        <f>IF(VLOOKUP(ROW()-492,'Report 1 Detail (571 D)'!$A:$S,19,FALSE)="","",VLOOKUP(ROW()-492,'Report 1 Detail (571 D)'!$A:$S,19,FALSE))</f>
        <v/>
      </c>
      <c r="Z972" s="55" t="s">
        <v>81</v>
      </c>
    </row>
    <row r="973" spans="8:26" x14ac:dyDescent="0.25">
      <c r="H973" s="55" t="str">
        <f>IF(VLOOKUP(ROW()-492,'Report 1 Detail (571 D)'!$A:$S,2,FALSE)="","",VLOOKUP(ROW()-492,'Report 1 Detail (571 D)'!$A:$S,2,FALSE))</f>
        <v/>
      </c>
      <c r="I973" s="104" t="str">
        <f>IF(VLOOKUP(ROW()-492,'Report 1 Detail (571 D)'!$A:$S,3,FALSE)="","",VLOOKUP(ROW()-492,'Report 1 Detail (571 D)'!$A:$S,3,FALSE))</f>
        <v/>
      </c>
      <c r="J973" s="55" t="str">
        <f>IF(VLOOKUP(ROW()-492,'Report 1 Detail (571 D)'!$A:$S,4,FALSE)="","",VLOOKUP(ROW()-492,'Report 1 Detail (571 D)'!$A:$S,4,FALSE))</f>
        <v/>
      </c>
      <c r="K973" s="55" t="str">
        <f>IF(VLOOKUP(ROW()-492,'Report 1 Detail (571 D)'!$A:$S,5,FALSE)="","",VLOOKUP(ROW()-492,'Report 1 Detail (571 D)'!$A:$S,5,FALSE))</f>
        <v/>
      </c>
      <c r="L973" s="55" t="str">
        <f>IF(VLOOKUP(ROW()-492,'Report 1 Detail (571 D)'!$A:$S,6,FALSE)="","",VLOOKUP(ROW()-492,'Report 1 Detail (571 D)'!$A:$S,6,FALSE))</f>
        <v/>
      </c>
      <c r="M973" s="55" t="str">
        <f>IF(VLOOKUP(ROW()-492,'Report 1 Detail (571 D)'!$A:$S,7,FALSE)="","",VLOOKUP(ROW()-492,'Report 1 Detail (571 D)'!$A:$S,7,FALSE))</f>
        <v/>
      </c>
      <c r="N973" s="55" t="str">
        <f>IF(VLOOKUP(ROW()-492,'Report 1 Detail (571 D)'!$A:$S,8,FALSE)="","",VLOOKUP(ROW()-492,'Report 1 Detail (571 D)'!$A:$S,8,FALSE))</f>
        <v/>
      </c>
      <c r="O973" s="55" t="str">
        <f>IF(VLOOKUP(ROW()-492,'Report 1 Detail (571 D)'!$A:$S,9,FALSE)="","",VLOOKUP(ROW()-492,'Report 1 Detail (571 D)'!$A:$S,9,FALSE))</f>
        <v/>
      </c>
      <c r="P973" s="55" t="str">
        <f>IF(VLOOKUP(ROW()-492,'Report 1 Detail (571 D)'!$A:$S,10,FALSE)="","",VLOOKUP(ROW()-492,'Report 1 Detail (571 D)'!$A:$S,10,FALSE))</f>
        <v/>
      </c>
      <c r="Q973" s="55" t="str">
        <f>IF(VLOOKUP(ROW()-492,'Report 1 Detail (571 D)'!$A:$S,11,FALSE)="","",VLOOKUP(ROW()-492,'Report 1 Detail (571 D)'!$A:$S,11,FALSE))</f>
        <v/>
      </c>
      <c r="R973" s="55" t="str">
        <f>IF(VLOOKUP(ROW()-492,'Report 1 Detail (571 D)'!$A:$S,12,FALSE)="","",VLOOKUP(ROW()-492,'Report 1 Detail (571 D)'!$A:$S,12,FALSE))</f>
        <v/>
      </c>
      <c r="S973" s="55" t="str">
        <f>IF(VLOOKUP(ROW()-492,'Report 1 Detail (571 D)'!$A:$S,13,FALSE)="","",VLOOKUP(ROW()-492,'Report 1 Detail (571 D)'!$A:$S,13,FALSE))</f>
        <v/>
      </c>
      <c r="T973" s="55" t="str">
        <f>IF(VLOOKUP(ROW()-492,'Report 1 Detail (571 D)'!$A:$S,14,FALSE)="","",VLOOKUP(ROW()-492,'Report 1 Detail (571 D)'!$A:$S,14,FALSE))</f>
        <v/>
      </c>
      <c r="U973" s="55" t="str">
        <f>IF(VLOOKUP(ROW()-492,'Report 1 Detail (571 D)'!$A:$S,15,FALSE)="","",VLOOKUP(ROW()-492,'Report 1 Detail (571 D)'!$A:$S,15,FALSE))</f>
        <v/>
      </c>
      <c r="V973" s="55" t="str">
        <f>IF(VLOOKUP(ROW()-492,'Report 1 Detail (571 D)'!$A:$S,16,FALSE)="","",VLOOKUP(ROW()-492,'Report 1 Detail (571 D)'!$A:$S,16,FALSE))</f>
        <v/>
      </c>
      <c r="W973" s="55" t="str">
        <f>IF(VLOOKUP(ROW()-492,'Report 1 Detail (571 D)'!$A:$S,17,FALSE)="","",VLOOKUP(ROW()-492,'Report 1 Detail (571 D)'!$A:$S,17,FALSE))</f>
        <v/>
      </c>
      <c r="X973" s="104" t="str">
        <f>IF(VLOOKUP(ROW()-492,'Report 1 Detail (571 D)'!$A:$S,18,FALSE)="","",VLOOKUP(ROW()-492,'Report 1 Detail (571 D)'!$A:$S,18,FALSE))</f>
        <v/>
      </c>
      <c r="Y973" s="55" t="str">
        <f>IF(VLOOKUP(ROW()-492,'Report 1 Detail (571 D)'!$A:$S,19,FALSE)="","",VLOOKUP(ROW()-492,'Report 1 Detail (571 D)'!$A:$S,19,FALSE))</f>
        <v/>
      </c>
      <c r="Z973" s="55" t="s">
        <v>81</v>
      </c>
    </row>
    <row r="974" spans="8:26" x14ac:dyDescent="0.25">
      <c r="H974" s="55" t="str">
        <f>IF(VLOOKUP(ROW()-492,'Report 1 Detail (571 D)'!$A:$S,2,FALSE)="","",VLOOKUP(ROW()-492,'Report 1 Detail (571 D)'!$A:$S,2,FALSE))</f>
        <v/>
      </c>
      <c r="I974" s="104" t="str">
        <f>IF(VLOOKUP(ROW()-492,'Report 1 Detail (571 D)'!$A:$S,3,FALSE)="","",VLOOKUP(ROW()-492,'Report 1 Detail (571 D)'!$A:$S,3,FALSE))</f>
        <v/>
      </c>
      <c r="J974" s="55" t="str">
        <f>IF(VLOOKUP(ROW()-492,'Report 1 Detail (571 D)'!$A:$S,4,FALSE)="","",VLOOKUP(ROW()-492,'Report 1 Detail (571 D)'!$A:$S,4,FALSE))</f>
        <v/>
      </c>
      <c r="K974" s="55" t="str">
        <f>IF(VLOOKUP(ROW()-492,'Report 1 Detail (571 D)'!$A:$S,5,FALSE)="","",VLOOKUP(ROW()-492,'Report 1 Detail (571 D)'!$A:$S,5,FALSE))</f>
        <v/>
      </c>
      <c r="L974" s="55" t="str">
        <f>IF(VLOOKUP(ROW()-492,'Report 1 Detail (571 D)'!$A:$S,6,FALSE)="","",VLOOKUP(ROW()-492,'Report 1 Detail (571 D)'!$A:$S,6,FALSE))</f>
        <v/>
      </c>
      <c r="M974" s="55" t="str">
        <f>IF(VLOOKUP(ROW()-492,'Report 1 Detail (571 D)'!$A:$S,7,FALSE)="","",VLOOKUP(ROW()-492,'Report 1 Detail (571 D)'!$A:$S,7,FALSE))</f>
        <v/>
      </c>
      <c r="N974" s="55" t="str">
        <f>IF(VLOOKUP(ROW()-492,'Report 1 Detail (571 D)'!$A:$S,8,FALSE)="","",VLOOKUP(ROW()-492,'Report 1 Detail (571 D)'!$A:$S,8,FALSE))</f>
        <v/>
      </c>
      <c r="O974" s="55" t="str">
        <f>IF(VLOOKUP(ROW()-492,'Report 1 Detail (571 D)'!$A:$S,9,FALSE)="","",VLOOKUP(ROW()-492,'Report 1 Detail (571 D)'!$A:$S,9,FALSE))</f>
        <v/>
      </c>
      <c r="P974" s="55" t="str">
        <f>IF(VLOOKUP(ROW()-492,'Report 1 Detail (571 D)'!$A:$S,10,FALSE)="","",VLOOKUP(ROW()-492,'Report 1 Detail (571 D)'!$A:$S,10,FALSE))</f>
        <v/>
      </c>
      <c r="Q974" s="55" t="str">
        <f>IF(VLOOKUP(ROW()-492,'Report 1 Detail (571 D)'!$A:$S,11,FALSE)="","",VLOOKUP(ROW()-492,'Report 1 Detail (571 D)'!$A:$S,11,FALSE))</f>
        <v/>
      </c>
      <c r="R974" s="55" t="str">
        <f>IF(VLOOKUP(ROW()-492,'Report 1 Detail (571 D)'!$A:$S,12,FALSE)="","",VLOOKUP(ROW()-492,'Report 1 Detail (571 D)'!$A:$S,12,FALSE))</f>
        <v/>
      </c>
      <c r="S974" s="55" t="str">
        <f>IF(VLOOKUP(ROW()-492,'Report 1 Detail (571 D)'!$A:$S,13,FALSE)="","",VLOOKUP(ROW()-492,'Report 1 Detail (571 D)'!$A:$S,13,FALSE))</f>
        <v/>
      </c>
      <c r="T974" s="55" t="str">
        <f>IF(VLOOKUP(ROW()-492,'Report 1 Detail (571 D)'!$A:$S,14,FALSE)="","",VLOOKUP(ROW()-492,'Report 1 Detail (571 D)'!$A:$S,14,FALSE))</f>
        <v/>
      </c>
      <c r="U974" s="55" t="str">
        <f>IF(VLOOKUP(ROW()-492,'Report 1 Detail (571 D)'!$A:$S,15,FALSE)="","",VLOOKUP(ROW()-492,'Report 1 Detail (571 D)'!$A:$S,15,FALSE))</f>
        <v/>
      </c>
      <c r="V974" s="55" t="str">
        <f>IF(VLOOKUP(ROW()-492,'Report 1 Detail (571 D)'!$A:$S,16,FALSE)="","",VLOOKUP(ROW()-492,'Report 1 Detail (571 D)'!$A:$S,16,FALSE))</f>
        <v/>
      </c>
      <c r="W974" s="55" t="str">
        <f>IF(VLOOKUP(ROW()-492,'Report 1 Detail (571 D)'!$A:$S,17,FALSE)="","",VLOOKUP(ROW()-492,'Report 1 Detail (571 D)'!$A:$S,17,FALSE))</f>
        <v/>
      </c>
      <c r="X974" s="104" t="str">
        <f>IF(VLOOKUP(ROW()-492,'Report 1 Detail (571 D)'!$A:$S,18,FALSE)="","",VLOOKUP(ROW()-492,'Report 1 Detail (571 D)'!$A:$S,18,FALSE))</f>
        <v/>
      </c>
      <c r="Y974" s="55" t="str">
        <f>IF(VLOOKUP(ROW()-492,'Report 1 Detail (571 D)'!$A:$S,19,FALSE)="","",VLOOKUP(ROW()-492,'Report 1 Detail (571 D)'!$A:$S,19,FALSE))</f>
        <v/>
      </c>
      <c r="Z974" s="55" t="s">
        <v>81</v>
      </c>
    </row>
    <row r="975" spans="8:26" x14ac:dyDescent="0.25">
      <c r="H975" s="55" t="str">
        <f>IF(VLOOKUP(ROW()-492,'Report 1 Detail (571 D)'!$A:$S,2,FALSE)="","",VLOOKUP(ROW()-492,'Report 1 Detail (571 D)'!$A:$S,2,FALSE))</f>
        <v/>
      </c>
      <c r="I975" s="104" t="str">
        <f>IF(VLOOKUP(ROW()-492,'Report 1 Detail (571 D)'!$A:$S,3,FALSE)="","",VLOOKUP(ROW()-492,'Report 1 Detail (571 D)'!$A:$S,3,FALSE))</f>
        <v/>
      </c>
      <c r="J975" s="55" t="str">
        <f>IF(VLOOKUP(ROW()-492,'Report 1 Detail (571 D)'!$A:$S,4,FALSE)="","",VLOOKUP(ROW()-492,'Report 1 Detail (571 D)'!$A:$S,4,FALSE))</f>
        <v/>
      </c>
      <c r="K975" s="55" t="str">
        <f>IF(VLOOKUP(ROW()-492,'Report 1 Detail (571 D)'!$A:$S,5,FALSE)="","",VLOOKUP(ROW()-492,'Report 1 Detail (571 D)'!$A:$S,5,FALSE))</f>
        <v/>
      </c>
      <c r="L975" s="55" t="str">
        <f>IF(VLOOKUP(ROW()-492,'Report 1 Detail (571 D)'!$A:$S,6,FALSE)="","",VLOOKUP(ROW()-492,'Report 1 Detail (571 D)'!$A:$S,6,FALSE))</f>
        <v/>
      </c>
      <c r="M975" s="55" t="str">
        <f>IF(VLOOKUP(ROW()-492,'Report 1 Detail (571 D)'!$A:$S,7,FALSE)="","",VLOOKUP(ROW()-492,'Report 1 Detail (571 D)'!$A:$S,7,FALSE))</f>
        <v/>
      </c>
      <c r="N975" s="55" t="str">
        <f>IF(VLOOKUP(ROW()-492,'Report 1 Detail (571 D)'!$A:$S,8,FALSE)="","",VLOOKUP(ROW()-492,'Report 1 Detail (571 D)'!$A:$S,8,FALSE))</f>
        <v/>
      </c>
      <c r="O975" s="55" t="str">
        <f>IF(VLOOKUP(ROW()-492,'Report 1 Detail (571 D)'!$A:$S,9,FALSE)="","",VLOOKUP(ROW()-492,'Report 1 Detail (571 D)'!$A:$S,9,FALSE))</f>
        <v/>
      </c>
      <c r="P975" s="55" t="str">
        <f>IF(VLOOKUP(ROW()-492,'Report 1 Detail (571 D)'!$A:$S,10,FALSE)="","",VLOOKUP(ROW()-492,'Report 1 Detail (571 D)'!$A:$S,10,FALSE))</f>
        <v/>
      </c>
      <c r="Q975" s="55" t="str">
        <f>IF(VLOOKUP(ROW()-492,'Report 1 Detail (571 D)'!$A:$S,11,FALSE)="","",VLOOKUP(ROW()-492,'Report 1 Detail (571 D)'!$A:$S,11,FALSE))</f>
        <v/>
      </c>
      <c r="R975" s="55" t="str">
        <f>IF(VLOOKUP(ROW()-492,'Report 1 Detail (571 D)'!$A:$S,12,FALSE)="","",VLOOKUP(ROW()-492,'Report 1 Detail (571 D)'!$A:$S,12,FALSE))</f>
        <v/>
      </c>
      <c r="S975" s="55" t="str">
        <f>IF(VLOOKUP(ROW()-492,'Report 1 Detail (571 D)'!$A:$S,13,FALSE)="","",VLOOKUP(ROW()-492,'Report 1 Detail (571 D)'!$A:$S,13,FALSE))</f>
        <v/>
      </c>
      <c r="T975" s="55" t="str">
        <f>IF(VLOOKUP(ROW()-492,'Report 1 Detail (571 D)'!$A:$S,14,FALSE)="","",VLOOKUP(ROW()-492,'Report 1 Detail (571 D)'!$A:$S,14,FALSE))</f>
        <v/>
      </c>
      <c r="U975" s="55" t="str">
        <f>IF(VLOOKUP(ROW()-492,'Report 1 Detail (571 D)'!$A:$S,15,FALSE)="","",VLOOKUP(ROW()-492,'Report 1 Detail (571 D)'!$A:$S,15,FALSE))</f>
        <v/>
      </c>
      <c r="V975" s="55" t="str">
        <f>IF(VLOOKUP(ROW()-492,'Report 1 Detail (571 D)'!$A:$S,16,FALSE)="","",VLOOKUP(ROW()-492,'Report 1 Detail (571 D)'!$A:$S,16,FALSE))</f>
        <v/>
      </c>
      <c r="W975" s="55" t="str">
        <f>IF(VLOOKUP(ROW()-492,'Report 1 Detail (571 D)'!$A:$S,17,FALSE)="","",VLOOKUP(ROW()-492,'Report 1 Detail (571 D)'!$A:$S,17,FALSE))</f>
        <v/>
      </c>
      <c r="X975" s="104" t="str">
        <f>IF(VLOOKUP(ROW()-492,'Report 1 Detail (571 D)'!$A:$S,18,FALSE)="","",VLOOKUP(ROW()-492,'Report 1 Detail (571 D)'!$A:$S,18,FALSE))</f>
        <v/>
      </c>
      <c r="Y975" s="55" t="str">
        <f>IF(VLOOKUP(ROW()-492,'Report 1 Detail (571 D)'!$A:$S,19,FALSE)="","",VLOOKUP(ROW()-492,'Report 1 Detail (571 D)'!$A:$S,19,FALSE))</f>
        <v/>
      </c>
      <c r="Z975" s="55" t="s">
        <v>81</v>
      </c>
    </row>
    <row r="976" spans="8:26" x14ac:dyDescent="0.25">
      <c r="H976" s="55" t="str">
        <f>IF(VLOOKUP(ROW()-492,'Report 1 Detail (571 D)'!$A:$S,2,FALSE)="","",VLOOKUP(ROW()-492,'Report 1 Detail (571 D)'!$A:$S,2,FALSE))</f>
        <v/>
      </c>
      <c r="I976" s="104" t="str">
        <f>IF(VLOOKUP(ROW()-492,'Report 1 Detail (571 D)'!$A:$S,3,FALSE)="","",VLOOKUP(ROW()-492,'Report 1 Detail (571 D)'!$A:$S,3,FALSE))</f>
        <v/>
      </c>
      <c r="J976" s="55" t="str">
        <f>IF(VLOOKUP(ROW()-492,'Report 1 Detail (571 D)'!$A:$S,4,FALSE)="","",VLOOKUP(ROW()-492,'Report 1 Detail (571 D)'!$A:$S,4,FALSE))</f>
        <v/>
      </c>
      <c r="K976" s="55" t="str">
        <f>IF(VLOOKUP(ROW()-492,'Report 1 Detail (571 D)'!$A:$S,5,FALSE)="","",VLOOKUP(ROW()-492,'Report 1 Detail (571 D)'!$A:$S,5,FALSE))</f>
        <v/>
      </c>
      <c r="L976" s="55" t="str">
        <f>IF(VLOOKUP(ROW()-492,'Report 1 Detail (571 D)'!$A:$S,6,FALSE)="","",VLOOKUP(ROW()-492,'Report 1 Detail (571 D)'!$A:$S,6,FALSE))</f>
        <v/>
      </c>
      <c r="M976" s="55" t="str">
        <f>IF(VLOOKUP(ROW()-492,'Report 1 Detail (571 D)'!$A:$S,7,FALSE)="","",VLOOKUP(ROW()-492,'Report 1 Detail (571 D)'!$A:$S,7,FALSE))</f>
        <v/>
      </c>
      <c r="N976" s="55" t="str">
        <f>IF(VLOOKUP(ROW()-492,'Report 1 Detail (571 D)'!$A:$S,8,FALSE)="","",VLOOKUP(ROW()-492,'Report 1 Detail (571 D)'!$A:$S,8,FALSE))</f>
        <v/>
      </c>
      <c r="O976" s="55" t="str">
        <f>IF(VLOOKUP(ROW()-492,'Report 1 Detail (571 D)'!$A:$S,9,FALSE)="","",VLOOKUP(ROW()-492,'Report 1 Detail (571 D)'!$A:$S,9,FALSE))</f>
        <v/>
      </c>
      <c r="P976" s="55" t="str">
        <f>IF(VLOOKUP(ROW()-492,'Report 1 Detail (571 D)'!$A:$S,10,FALSE)="","",VLOOKUP(ROW()-492,'Report 1 Detail (571 D)'!$A:$S,10,FALSE))</f>
        <v/>
      </c>
      <c r="Q976" s="55" t="str">
        <f>IF(VLOOKUP(ROW()-492,'Report 1 Detail (571 D)'!$A:$S,11,FALSE)="","",VLOOKUP(ROW()-492,'Report 1 Detail (571 D)'!$A:$S,11,FALSE))</f>
        <v/>
      </c>
      <c r="R976" s="55" t="str">
        <f>IF(VLOOKUP(ROW()-492,'Report 1 Detail (571 D)'!$A:$S,12,FALSE)="","",VLOOKUP(ROW()-492,'Report 1 Detail (571 D)'!$A:$S,12,FALSE))</f>
        <v/>
      </c>
      <c r="S976" s="55" t="str">
        <f>IF(VLOOKUP(ROW()-492,'Report 1 Detail (571 D)'!$A:$S,13,FALSE)="","",VLOOKUP(ROW()-492,'Report 1 Detail (571 D)'!$A:$S,13,FALSE))</f>
        <v/>
      </c>
      <c r="T976" s="55" t="str">
        <f>IF(VLOOKUP(ROW()-492,'Report 1 Detail (571 D)'!$A:$S,14,FALSE)="","",VLOOKUP(ROW()-492,'Report 1 Detail (571 D)'!$A:$S,14,FALSE))</f>
        <v/>
      </c>
      <c r="U976" s="55" t="str">
        <f>IF(VLOOKUP(ROW()-492,'Report 1 Detail (571 D)'!$A:$S,15,FALSE)="","",VLOOKUP(ROW()-492,'Report 1 Detail (571 D)'!$A:$S,15,FALSE))</f>
        <v/>
      </c>
      <c r="V976" s="55" t="str">
        <f>IF(VLOOKUP(ROW()-492,'Report 1 Detail (571 D)'!$A:$S,16,FALSE)="","",VLOOKUP(ROW()-492,'Report 1 Detail (571 D)'!$A:$S,16,FALSE))</f>
        <v/>
      </c>
      <c r="W976" s="55" t="str">
        <f>IF(VLOOKUP(ROW()-492,'Report 1 Detail (571 D)'!$A:$S,17,FALSE)="","",VLOOKUP(ROW()-492,'Report 1 Detail (571 D)'!$A:$S,17,FALSE))</f>
        <v/>
      </c>
      <c r="X976" s="104" t="str">
        <f>IF(VLOOKUP(ROW()-492,'Report 1 Detail (571 D)'!$A:$S,18,FALSE)="","",VLOOKUP(ROW()-492,'Report 1 Detail (571 D)'!$A:$S,18,FALSE))</f>
        <v/>
      </c>
      <c r="Y976" s="55" t="str">
        <f>IF(VLOOKUP(ROW()-492,'Report 1 Detail (571 D)'!$A:$S,19,FALSE)="","",VLOOKUP(ROW()-492,'Report 1 Detail (571 D)'!$A:$S,19,FALSE))</f>
        <v/>
      </c>
      <c r="Z976" s="55" t="s">
        <v>81</v>
      </c>
    </row>
    <row r="977" spans="8:26" x14ac:dyDescent="0.25">
      <c r="H977" s="55" t="str">
        <f>IF(VLOOKUP(ROW()-492,'Report 1 Detail (571 D)'!$A:$S,2,FALSE)="","",VLOOKUP(ROW()-492,'Report 1 Detail (571 D)'!$A:$S,2,FALSE))</f>
        <v/>
      </c>
      <c r="I977" s="104" t="str">
        <f>IF(VLOOKUP(ROW()-492,'Report 1 Detail (571 D)'!$A:$S,3,FALSE)="","",VLOOKUP(ROW()-492,'Report 1 Detail (571 D)'!$A:$S,3,FALSE))</f>
        <v/>
      </c>
      <c r="J977" s="55" t="str">
        <f>IF(VLOOKUP(ROW()-492,'Report 1 Detail (571 D)'!$A:$S,4,FALSE)="","",VLOOKUP(ROW()-492,'Report 1 Detail (571 D)'!$A:$S,4,FALSE))</f>
        <v/>
      </c>
      <c r="K977" s="55" t="str">
        <f>IF(VLOOKUP(ROW()-492,'Report 1 Detail (571 D)'!$A:$S,5,FALSE)="","",VLOOKUP(ROW()-492,'Report 1 Detail (571 D)'!$A:$S,5,FALSE))</f>
        <v/>
      </c>
      <c r="L977" s="55" t="str">
        <f>IF(VLOOKUP(ROW()-492,'Report 1 Detail (571 D)'!$A:$S,6,FALSE)="","",VLOOKUP(ROW()-492,'Report 1 Detail (571 D)'!$A:$S,6,FALSE))</f>
        <v/>
      </c>
      <c r="M977" s="55" t="str">
        <f>IF(VLOOKUP(ROW()-492,'Report 1 Detail (571 D)'!$A:$S,7,FALSE)="","",VLOOKUP(ROW()-492,'Report 1 Detail (571 D)'!$A:$S,7,FALSE))</f>
        <v/>
      </c>
      <c r="N977" s="55" t="str">
        <f>IF(VLOOKUP(ROW()-492,'Report 1 Detail (571 D)'!$A:$S,8,FALSE)="","",VLOOKUP(ROW()-492,'Report 1 Detail (571 D)'!$A:$S,8,FALSE))</f>
        <v/>
      </c>
      <c r="O977" s="55" t="str">
        <f>IF(VLOOKUP(ROW()-492,'Report 1 Detail (571 D)'!$A:$S,9,FALSE)="","",VLOOKUP(ROW()-492,'Report 1 Detail (571 D)'!$A:$S,9,FALSE))</f>
        <v/>
      </c>
      <c r="P977" s="55" t="str">
        <f>IF(VLOOKUP(ROW()-492,'Report 1 Detail (571 D)'!$A:$S,10,FALSE)="","",VLOOKUP(ROW()-492,'Report 1 Detail (571 D)'!$A:$S,10,FALSE))</f>
        <v/>
      </c>
      <c r="Q977" s="55" t="str">
        <f>IF(VLOOKUP(ROW()-492,'Report 1 Detail (571 D)'!$A:$S,11,FALSE)="","",VLOOKUP(ROW()-492,'Report 1 Detail (571 D)'!$A:$S,11,FALSE))</f>
        <v/>
      </c>
      <c r="R977" s="55" t="str">
        <f>IF(VLOOKUP(ROW()-492,'Report 1 Detail (571 D)'!$A:$S,12,FALSE)="","",VLOOKUP(ROW()-492,'Report 1 Detail (571 D)'!$A:$S,12,FALSE))</f>
        <v/>
      </c>
      <c r="S977" s="55" t="str">
        <f>IF(VLOOKUP(ROW()-492,'Report 1 Detail (571 D)'!$A:$S,13,FALSE)="","",VLOOKUP(ROW()-492,'Report 1 Detail (571 D)'!$A:$S,13,FALSE))</f>
        <v/>
      </c>
      <c r="T977" s="55" t="str">
        <f>IF(VLOOKUP(ROW()-492,'Report 1 Detail (571 D)'!$A:$S,14,FALSE)="","",VLOOKUP(ROW()-492,'Report 1 Detail (571 D)'!$A:$S,14,FALSE))</f>
        <v/>
      </c>
      <c r="U977" s="55" t="str">
        <f>IF(VLOOKUP(ROW()-492,'Report 1 Detail (571 D)'!$A:$S,15,FALSE)="","",VLOOKUP(ROW()-492,'Report 1 Detail (571 D)'!$A:$S,15,FALSE))</f>
        <v/>
      </c>
      <c r="V977" s="55" t="str">
        <f>IF(VLOOKUP(ROW()-492,'Report 1 Detail (571 D)'!$A:$S,16,FALSE)="","",VLOOKUP(ROW()-492,'Report 1 Detail (571 D)'!$A:$S,16,FALSE))</f>
        <v/>
      </c>
      <c r="W977" s="55" t="str">
        <f>IF(VLOOKUP(ROW()-492,'Report 1 Detail (571 D)'!$A:$S,17,FALSE)="","",VLOOKUP(ROW()-492,'Report 1 Detail (571 D)'!$A:$S,17,FALSE))</f>
        <v/>
      </c>
      <c r="X977" s="104" t="str">
        <f>IF(VLOOKUP(ROW()-492,'Report 1 Detail (571 D)'!$A:$S,18,FALSE)="","",VLOOKUP(ROW()-492,'Report 1 Detail (571 D)'!$A:$S,18,FALSE))</f>
        <v/>
      </c>
      <c r="Y977" s="55" t="str">
        <f>IF(VLOOKUP(ROW()-492,'Report 1 Detail (571 D)'!$A:$S,19,FALSE)="","",VLOOKUP(ROW()-492,'Report 1 Detail (571 D)'!$A:$S,19,FALSE))</f>
        <v/>
      </c>
      <c r="Z977" s="55" t="s">
        <v>81</v>
      </c>
    </row>
    <row r="978" spans="8:26" x14ac:dyDescent="0.25">
      <c r="H978" s="55" t="str">
        <f>IF(VLOOKUP(ROW()-492,'Report 1 Detail (571 D)'!$A:$S,2,FALSE)="","",VLOOKUP(ROW()-492,'Report 1 Detail (571 D)'!$A:$S,2,FALSE))</f>
        <v/>
      </c>
      <c r="I978" s="104" t="str">
        <f>IF(VLOOKUP(ROW()-492,'Report 1 Detail (571 D)'!$A:$S,3,FALSE)="","",VLOOKUP(ROW()-492,'Report 1 Detail (571 D)'!$A:$S,3,FALSE))</f>
        <v/>
      </c>
      <c r="J978" s="55" t="str">
        <f>IF(VLOOKUP(ROW()-492,'Report 1 Detail (571 D)'!$A:$S,4,FALSE)="","",VLOOKUP(ROW()-492,'Report 1 Detail (571 D)'!$A:$S,4,FALSE))</f>
        <v/>
      </c>
      <c r="K978" s="55" t="str">
        <f>IF(VLOOKUP(ROW()-492,'Report 1 Detail (571 D)'!$A:$S,5,FALSE)="","",VLOOKUP(ROW()-492,'Report 1 Detail (571 D)'!$A:$S,5,FALSE))</f>
        <v/>
      </c>
      <c r="L978" s="55" t="str">
        <f>IF(VLOOKUP(ROW()-492,'Report 1 Detail (571 D)'!$A:$S,6,FALSE)="","",VLOOKUP(ROW()-492,'Report 1 Detail (571 D)'!$A:$S,6,FALSE))</f>
        <v/>
      </c>
      <c r="M978" s="55" t="str">
        <f>IF(VLOOKUP(ROW()-492,'Report 1 Detail (571 D)'!$A:$S,7,FALSE)="","",VLOOKUP(ROW()-492,'Report 1 Detail (571 D)'!$A:$S,7,FALSE))</f>
        <v/>
      </c>
      <c r="N978" s="55" t="str">
        <f>IF(VLOOKUP(ROW()-492,'Report 1 Detail (571 D)'!$A:$S,8,FALSE)="","",VLOOKUP(ROW()-492,'Report 1 Detail (571 D)'!$A:$S,8,FALSE))</f>
        <v/>
      </c>
      <c r="O978" s="55" t="str">
        <f>IF(VLOOKUP(ROW()-492,'Report 1 Detail (571 D)'!$A:$S,9,FALSE)="","",VLOOKUP(ROW()-492,'Report 1 Detail (571 D)'!$A:$S,9,FALSE))</f>
        <v/>
      </c>
      <c r="P978" s="55" t="str">
        <f>IF(VLOOKUP(ROW()-492,'Report 1 Detail (571 D)'!$A:$S,10,FALSE)="","",VLOOKUP(ROW()-492,'Report 1 Detail (571 D)'!$A:$S,10,FALSE))</f>
        <v/>
      </c>
      <c r="Q978" s="55" t="str">
        <f>IF(VLOOKUP(ROW()-492,'Report 1 Detail (571 D)'!$A:$S,11,FALSE)="","",VLOOKUP(ROW()-492,'Report 1 Detail (571 D)'!$A:$S,11,FALSE))</f>
        <v/>
      </c>
      <c r="R978" s="55" t="str">
        <f>IF(VLOOKUP(ROW()-492,'Report 1 Detail (571 D)'!$A:$S,12,FALSE)="","",VLOOKUP(ROW()-492,'Report 1 Detail (571 D)'!$A:$S,12,FALSE))</f>
        <v/>
      </c>
      <c r="S978" s="55" t="str">
        <f>IF(VLOOKUP(ROW()-492,'Report 1 Detail (571 D)'!$A:$S,13,FALSE)="","",VLOOKUP(ROW()-492,'Report 1 Detail (571 D)'!$A:$S,13,FALSE))</f>
        <v/>
      </c>
      <c r="T978" s="55" t="str">
        <f>IF(VLOOKUP(ROW()-492,'Report 1 Detail (571 D)'!$A:$S,14,FALSE)="","",VLOOKUP(ROW()-492,'Report 1 Detail (571 D)'!$A:$S,14,FALSE))</f>
        <v/>
      </c>
      <c r="U978" s="55" t="str">
        <f>IF(VLOOKUP(ROW()-492,'Report 1 Detail (571 D)'!$A:$S,15,FALSE)="","",VLOOKUP(ROW()-492,'Report 1 Detail (571 D)'!$A:$S,15,FALSE))</f>
        <v/>
      </c>
      <c r="V978" s="55" t="str">
        <f>IF(VLOOKUP(ROW()-492,'Report 1 Detail (571 D)'!$A:$S,16,FALSE)="","",VLOOKUP(ROW()-492,'Report 1 Detail (571 D)'!$A:$S,16,FALSE))</f>
        <v/>
      </c>
      <c r="W978" s="55" t="str">
        <f>IF(VLOOKUP(ROW()-492,'Report 1 Detail (571 D)'!$A:$S,17,FALSE)="","",VLOOKUP(ROW()-492,'Report 1 Detail (571 D)'!$A:$S,17,FALSE))</f>
        <v/>
      </c>
      <c r="X978" s="104" t="str">
        <f>IF(VLOOKUP(ROW()-492,'Report 1 Detail (571 D)'!$A:$S,18,FALSE)="","",VLOOKUP(ROW()-492,'Report 1 Detail (571 D)'!$A:$S,18,FALSE))</f>
        <v/>
      </c>
      <c r="Y978" s="55" t="str">
        <f>IF(VLOOKUP(ROW()-492,'Report 1 Detail (571 D)'!$A:$S,19,FALSE)="","",VLOOKUP(ROW()-492,'Report 1 Detail (571 D)'!$A:$S,19,FALSE))</f>
        <v/>
      </c>
      <c r="Z978" s="55" t="s">
        <v>81</v>
      </c>
    </row>
    <row r="979" spans="8:26" x14ac:dyDescent="0.25">
      <c r="H979" s="55" t="str">
        <f>IF(VLOOKUP(ROW()-492,'Report 1 Detail (571 D)'!$A:$S,2,FALSE)="","",VLOOKUP(ROW()-492,'Report 1 Detail (571 D)'!$A:$S,2,FALSE))</f>
        <v/>
      </c>
      <c r="I979" s="104" t="str">
        <f>IF(VLOOKUP(ROW()-492,'Report 1 Detail (571 D)'!$A:$S,3,FALSE)="","",VLOOKUP(ROW()-492,'Report 1 Detail (571 D)'!$A:$S,3,FALSE))</f>
        <v/>
      </c>
      <c r="J979" s="55" t="str">
        <f>IF(VLOOKUP(ROW()-492,'Report 1 Detail (571 D)'!$A:$S,4,FALSE)="","",VLOOKUP(ROW()-492,'Report 1 Detail (571 D)'!$A:$S,4,FALSE))</f>
        <v/>
      </c>
      <c r="K979" s="55" t="str">
        <f>IF(VLOOKUP(ROW()-492,'Report 1 Detail (571 D)'!$A:$S,5,FALSE)="","",VLOOKUP(ROW()-492,'Report 1 Detail (571 D)'!$A:$S,5,FALSE))</f>
        <v/>
      </c>
      <c r="L979" s="55" t="str">
        <f>IF(VLOOKUP(ROW()-492,'Report 1 Detail (571 D)'!$A:$S,6,FALSE)="","",VLOOKUP(ROW()-492,'Report 1 Detail (571 D)'!$A:$S,6,FALSE))</f>
        <v/>
      </c>
      <c r="M979" s="55" t="str">
        <f>IF(VLOOKUP(ROW()-492,'Report 1 Detail (571 D)'!$A:$S,7,FALSE)="","",VLOOKUP(ROW()-492,'Report 1 Detail (571 D)'!$A:$S,7,FALSE))</f>
        <v/>
      </c>
      <c r="N979" s="55" t="str">
        <f>IF(VLOOKUP(ROW()-492,'Report 1 Detail (571 D)'!$A:$S,8,FALSE)="","",VLOOKUP(ROW()-492,'Report 1 Detail (571 D)'!$A:$S,8,FALSE))</f>
        <v/>
      </c>
      <c r="O979" s="55" t="str">
        <f>IF(VLOOKUP(ROW()-492,'Report 1 Detail (571 D)'!$A:$S,9,FALSE)="","",VLOOKUP(ROW()-492,'Report 1 Detail (571 D)'!$A:$S,9,FALSE))</f>
        <v/>
      </c>
      <c r="P979" s="55" t="str">
        <f>IF(VLOOKUP(ROW()-492,'Report 1 Detail (571 D)'!$A:$S,10,FALSE)="","",VLOOKUP(ROW()-492,'Report 1 Detail (571 D)'!$A:$S,10,FALSE))</f>
        <v/>
      </c>
      <c r="Q979" s="55" t="str">
        <f>IF(VLOOKUP(ROW()-492,'Report 1 Detail (571 D)'!$A:$S,11,FALSE)="","",VLOOKUP(ROW()-492,'Report 1 Detail (571 D)'!$A:$S,11,FALSE))</f>
        <v/>
      </c>
      <c r="R979" s="55" t="str">
        <f>IF(VLOOKUP(ROW()-492,'Report 1 Detail (571 D)'!$A:$S,12,FALSE)="","",VLOOKUP(ROW()-492,'Report 1 Detail (571 D)'!$A:$S,12,FALSE))</f>
        <v/>
      </c>
      <c r="S979" s="55" t="str">
        <f>IF(VLOOKUP(ROW()-492,'Report 1 Detail (571 D)'!$A:$S,13,FALSE)="","",VLOOKUP(ROW()-492,'Report 1 Detail (571 D)'!$A:$S,13,FALSE))</f>
        <v/>
      </c>
      <c r="T979" s="55" t="str">
        <f>IF(VLOOKUP(ROW()-492,'Report 1 Detail (571 D)'!$A:$S,14,FALSE)="","",VLOOKUP(ROW()-492,'Report 1 Detail (571 D)'!$A:$S,14,FALSE))</f>
        <v/>
      </c>
      <c r="U979" s="55" t="str">
        <f>IF(VLOOKUP(ROW()-492,'Report 1 Detail (571 D)'!$A:$S,15,FALSE)="","",VLOOKUP(ROW()-492,'Report 1 Detail (571 D)'!$A:$S,15,FALSE))</f>
        <v/>
      </c>
      <c r="V979" s="55" t="str">
        <f>IF(VLOOKUP(ROW()-492,'Report 1 Detail (571 D)'!$A:$S,16,FALSE)="","",VLOOKUP(ROW()-492,'Report 1 Detail (571 D)'!$A:$S,16,FALSE))</f>
        <v/>
      </c>
      <c r="W979" s="55" t="str">
        <f>IF(VLOOKUP(ROW()-492,'Report 1 Detail (571 D)'!$A:$S,17,FALSE)="","",VLOOKUP(ROW()-492,'Report 1 Detail (571 D)'!$A:$S,17,FALSE))</f>
        <v/>
      </c>
      <c r="X979" s="104" t="str">
        <f>IF(VLOOKUP(ROW()-492,'Report 1 Detail (571 D)'!$A:$S,18,FALSE)="","",VLOOKUP(ROW()-492,'Report 1 Detail (571 D)'!$A:$S,18,FALSE))</f>
        <v/>
      </c>
      <c r="Y979" s="55" t="str">
        <f>IF(VLOOKUP(ROW()-492,'Report 1 Detail (571 D)'!$A:$S,19,FALSE)="","",VLOOKUP(ROW()-492,'Report 1 Detail (571 D)'!$A:$S,19,FALSE))</f>
        <v/>
      </c>
      <c r="Z979" s="55" t="s">
        <v>81</v>
      </c>
    </row>
    <row r="980" spans="8:26" x14ac:dyDescent="0.25">
      <c r="H980" s="55" t="str">
        <f>IF(VLOOKUP(ROW()-492,'Report 1 Detail (571 D)'!$A:$S,2,FALSE)="","",VLOOKUP(ROW()-492,'Report 1 Detail (571 D)'!$A:$S,2,FALSE))</f>
        <v/>
      </c>
      <c r="I980" s="104" t="str">
        <f>IF(VLOOKUP(ROW()-492,'Report 1 Detail (571 D)'!$A:$S,3,FALSE)="","",VLOOKUP(ROW()-492,'Report 1 Detail (571 D)'!$A:$S,3,FALSE))</f>
        <v/>
      </c>
      <c r="J980" s="55" t="str">
        <f>IF(VLOOKUP(ROW()-492,'Report 1 Detail (571 D)'!$A:$S,4,FALSE)="","",VLOOKUP(ROW()-492,'Report 1 Detail (571 D)'!$A:$S,4,FALSE))</f>
        <v/>
      </c>
      <c r="K980" s="55" t="str">
        <f>IF(VLOOKUP(ROW()-492,'Report 1 Detail (571 D)'!$A:$S,5,FALSE)="","",VLOOKUP(ROW()-492,'Report 1 Detail (571 D)'!$A:$S,5,FALSE))</f>
        <v/>
      </c>
      <c r="L980" s="55" t="str">
        <f>IF(VLOOKUP(ROW()-492,'Report 1 Detail (571 D)'!$A:$S,6,FALSE)="","",VLOOKUP(ROW()-492,'Report 1 Detail (571 D)'!$A:$S,6,FALSE))</f>
        <v/>
      </c>
      <c r="M980" s="55" t="str">
        <f>IF(VLOOKUP(ROW()-492,'Report 1 Detail (571 D)'!$A:$S,7,FALSE)="","",VLOOKUP(ROW()-492,'Report 1 Detail (571 D)'!$A:$S,7,FALSE))</f>
        <v/>
      </c>
      <c r="N980" s="55" t="str">
        <f>IF(VLOOKUP(ROW()-492,'Report 1 Detail (571 D)'!$A:$S,8,FALSE)="","",VLOOKUP(ROW()-492,'Report 1 Detail (571 D)'!$A:$S,8,FALSE))</f>
        <v/>
      </c>
      <c r="O980" s="55" t="str">
        <f>IF(VLOOKUP(ROW()-492,'Report 1 Detail (571 D)'!$A:$S,9,FALSE)="","",VLOOKUP(ROW()-492,'Report 1 Detail (571 D)'!$A:$S,9,FALSE))</f>
        <v/>
      </c>
      <c r="P980" s="55" t="str">
        <f>IF(VLOOKUP(ROW()-492,'Report 1 Detail (571 D)'!$A:$S,10,FALSE)="","",VLOOKUP(ROW()-492,'Report 1 Detail (571 D)'!$A:$S,10,FALSE))</f>
        <v/>
      </c>
      <c r="Q980" s="55" t="str">
        <f>IF(VLOOKUP(ROW()-492,'Report 1 Detail (571 D)'!$A:$S,11,FALSE)="","",VLOOKUP(ROW()-492,'Report 1 Detail (571 D)'!$A:$S,11,FALSE))</f>
        <v/>
      </c>
      <c r="R980" s="55" t="str">
        <f>IF(VLOOKUP(ROW()-492,'Report 1 Detail (571 D)'!$A:$S,12,FALSE)="","",VLOOKUP(ROW()-492,'Report 1 Detail (571 D)'!$A:$S,12,FALSE))</f>
        <v/>
      </c>
      <c r="S980" s="55" t="str">
        <f>IF(VLOOKUP(ROW()-492,'Report 1 Detail (571 D)'!$A:$S,13,FALSE)="","",VLOOKUP(ROW()-492,'Report 1 Detail (571 D)'!$A:$S,13,FALSE))</f>
        <v/>
      </c>
      <c r="T980" s="55" t="str">
        <f>IF(VLOOKUP(ROW()-492,'Report 1 Detail (571 D)'!$A:$S,14,FALSE)="","",VLOOKUP(ROW()-492,'Report 1 Detail (571 D)'!$A:$S,14,FALSE))</f>
        <v/>
      </c>
      <c r="U980" s="55" t="str">
        <f>IF(VLOOKUP(ROW()-492,'Report 1 Detail (571 D)'!$A:$S,15,FALSE)="","",VLOOKUP(ROW()-492,'Report 1 Detail (571 D)'!$A:$S,15,FALSE))</f>
        <v/>
      </c>
      <c r="V980" s="55" t="str">
        <f>IF(VLOOKUP(ROW()-492,'Report 1 Detail (571 D)'!$A:$S,16,FALSE)="","",VLOOKUP(ROW()-492,'Report 1 Detail (571 D)'!$A:$S,16,FALSE))</f>
        <v/>
      </c>
      <c r="W980" s="55" t="str">
        <f>IF(VLOOKUP(ROW()-492,'Report 1 Detail (571 D)'!$A:$S,17,FALSE)="","",VLOOKUP(ROW()-492,'Report 1 Detail (571 D)'!$A:$S,17,FALSE))</f>
        <v/>
      </c>
      <c r="X980" s="104" t="str">
        <f>IF(VLOOKUP(ROW()-492,'Report 1 Detail (571 D)'!$A:$S,18,FALSE)="","",VLOOKUP(ROW()-492,'Report 1 Detail (571 D)'!$A:$S,18,FALSE))</f>
        <v/>
      </c>
      <c r="Y980" s="55" t="str">
        <f>IF(VLOOKUP(ROW()-492,'Report 1 Detail (571 D)'!$A:$S,19,FALSE)="","",VLOOKUP(ROW()-492,'Report 1 Detail (571 D)'!$A:$S,19,FALSE))</f>
        <v/>
      </c>
      <c r="Z980" s="55" t="s">
        <v>81</v>
      </c>
    </row>
    <row r="981" spans="8:26" x14ac:dyDescent="0.25">
      <c r="H981" s="55" t="str">
        <f>IF(VLOOKUP(ROW()-492,'Report 1 Detail (571 D)'!$A:$S,2,FALSE)="","",VLOOKUP(ROW()-492,'Report 1 Detail (571 D)'!$A:$S,2,FALSE))</f>
        <v/>
      </c>
      <c r="I981" s="104" t="str">
        <f>IF(VLOOKUP(ROW()-492,'Report 1 Detail (571 D)'!$A:$S,3,FALSE)="","",VLOOKUP(ROW()-492,'Report 1 Detail (571 D)'!$A:$S,3,FALSE))</f>
        <v/>
      </c>
      <c r="J981" s="55" t="str">
        <f>IF(VLOOKUP(ROW()-492,'Report 1 Detail (571 D)'!$A:$S,4,FALSE)="","",VLOOKUP(ROW()-492,'Report 1 Detail (571 D)'!$A:$S,4,FALSE))</f>
        <v/>
      </c>
      <c r="K981" s="55" t="str">
        <f>IF(VLOOKUP(ROW()-492,'Report 1 Detail (571 D)'!$A:$S,5,FALSE)="","",VLOOKUP(ROW()-492,'Report 1 Detail (571 D)'!$A:$S,5,FALSE))</f>
        <v/>
      </c>
      <c r="L981" s="55" t="str">
        <f>IF(VLOOKUP(ROW()-492,'Report 1 Detail (571 D)'!$A:$S,6,FALSE)="","",VLOOKUP(ROW()-492,'Report 1 Detail (571 D)'!$A:$S,6,FALSE))</f>
        <v/>
      </c>
      <c r="M981" s="55" t="str">
        <f>IF(VLOOKUP(ROW()-492,'Report 1 Detail (571 D)'!$A:$S,7,FALSE)="","",VLOOKUP(ROW()-492,'Report 1 Detail (571 D)'!$A:$S,7,FALSE))</f>
        <v/>
      </c>
      <c r="N981" s="55" t="str">
        <f>IF(VLOOKUP(ROW()-492,'Report 1 Detail (571 D)'!$A:$S,8,FALSE)="","",VLOOKUP(ROW()-492,'Report 1 Detail (571 D)'!$A:$S,8,FALSE))</f>
        <v/>
      </c>
      <c r="O981" s="55" t="str">
        <f>IF(VLOOKUP(ROW()-492,'Report 1 Detail (571 D)'!$A:$S,9,FALSE)="","",VLOOKUP(ROW()-492,'Report 1 Detail (571 D)'!$A:$S,9,FALSE))</f>
        <v/>
      </c>
      <c r="P981" s="55" t="str">
        <f>IF(VLOOKUP(ROW()-492,'Report 1 Detail (571 D)'!$A:$S,10,FALSE)="","",VLOOKUP(ROW()-492,'Report 1 Detail (571 D)'!$A:$S,10,FALSE))</f>
        <v/>
      </c>
      <c r="Q981" s="55" t="str">
        <f>IF(VLOOKUP(ROW()-492,'Report 1 Detail (571 D)'!$A:$S,11,FALSE)="","",VLOOKUP(ROW()-492,'Report 1 Detail (571 D)'!$A:$S,11,FALSE))</f>
        <v/>
      </c>
      <c r="R981" s="55" t="str">
        <f>IF(VLOOKUP(ROW()-492,'Report 1 Detail (571 D)'!$A:$S,12,FALSE)="","",VLOOKUP(ROW()-492,'Report 1 Detail (571 D)'!$A:$S,12,FALSE))</f>
        <v/>
      </c>
      <c r="S981" s="55" t="str">
        <f>IF(VLOOKUP(ROW()-492,'Report 1 Detail (571 D)'!$A:$S,13,FALSE)="","",VLOOKUP(ROW()-492,'Report 1 Detail (571 D)'!$A:$S,13,FALSE))</f>
        <v/>
      </c>
      <c r="T981" s="55" t="str">
        <f>IF(VLOOKUP(ROW()-492,'Report 1 Detail (571 D)'!$A:$S,14,FALSE)="","",VLOOKUP(ROW()-492,'Report 1 Detail (571 D)'!$A:$S,14,FALSE))</f>
        <v/>
      </c>
      <c r="U981" s="55" t="str">
        <f>IF(VLOOKUP(ROW()-492,'Report 1 Detail (571 D)'!$A:$S,15,FALSE)="","",VLOOKUP(ROW()-492,'Report 1 Detail (571 D)'!$A:$S,15,FALSE))</f>
        <v/>
      </c>
      <c r="V981" s="55" t="str">
        <f>IF(VLOOKUP(ROW()-492,'Report 1 Detail (571 D)'!$A:$S,16,FALSE)="","",VLOOKUP(ROW()-492,'Report 1 Detail (571 D)'!$A:$S,16,FALSE))</f>
        <v/>
      </c>
      <c r="W981" s="55" t="str">
        <f>IF(VLOOKUP(ROW()-492,'Report 1 Detail (571 D)'!$A:$S,17,FALSE)="","",VLOOKUP(ROW()-492,'Report 1 Detail (571 D)'!$A:$S,17,FALSE))</f>
        <v/>
      </c>
      <c r="X981" s="104" t="str">
        <f>IF(VLOOKUP(ROW()-492,'Report 1 Detail (571 D)'!$A:$S,18,FALSE)="","",VLOOKUP(ROW()-492,'Report 1 Detail (571 D)'!$A:$S,18,FALSE))</f>
        <v/>
      </c>
      <c r="Y981" s="55" t="str">
        <f>IF(VLOOKUP(ROW()-492,'Report 1 Detail (571 D)'!$A:$S,19,FALSE)="","",VLOOKUP(ROW()-492,'Report 1 Detail (571 D)'!$A:$S,19,FALSE))</f>
        <v/>
      </c>
      <c r="Z981" s="55" t="s">
        <v>81</v>
      </c>
    </row>
    <row r="982" spans="8:26" x14ac:dyDescent="0.25">
      <c r="H982" s="55" t="str">
        <f>IF(VLOOKUP(ROW()-492,'Report 1 Detail (571 D)'!$A:$S,2,FALSE)="","",VLOOKUP(ROW()-492,'Report 1 Detail (571 D)'!$A:$S,2,FALSE))</f>
        <v/>
      </c>
      <c r="I982" s="104" t="str">
        <f>IF(VLOOKUP(ROW()-492,'Report 1 Detail (571 D)'!$A:$S,3,FALSE)="","",VLOOKUP(ROW()-492,'Report 1 Detail (571 D)'!$A:$S,3,FALSE))</f>
        <v/>
      </c>
      <c r="J982" s="55" t="str">
        <f>IF(VLOOKUP(ROW()-492,'Report 1 Detail (571 D)'!$A:$S,4,FALSE)="","",VLOOKUP(ROW()-492,'Report 1 Detail (571 D)'!$A:$S,4,FALSE))</f>
        <v/>
      </c>
      <c r="K982" s="55" t="str">
        <f>IF(VLOOKUP(ROW()-492,'Report 1 Detail (571 D)'!$A:$S,5,FALSE)="","",VLOOKUP(ROW()-492,'Report 1 Detail (571 D)'!$A:$S,5,FALSE))</f>
        <v/>
      </c>
      <c r="L982" s="55" t="str">
        <f>IF(VLOOKUP(ROW()-492,'Report 1 Detail (571 D)'!$A:$S,6,FALSE)="","",VLOOKUP(ROW()-492,'Report 1 Detail (571 D)'!$A:$S,6,FALSE))</f>
        <v/>
      </c>
      <c r="M982" s="55" t="str">
        <f>IF(VLOOKUP(ROW()-492,'Report 1 Detail (571 D)'!$A:$S,7,FALSE)="","",VLOOKUP(ROW()-492,'Report 1 Detail (571 D)'!$A:$S,7,FALSE))</f>
        <v/>
      </c>
      <c r="N982" s="55" t="str">
        <f>IF(VLOOKUP(ROW()-492,'Report 1 Detail (571 D)'!$A:$S,8,FALSE)="","",VLOOKUP(ROW()-492,'Report 1 Detail (571 D)'!$A:$S,8,FALSE))</f>
        <v/>
      </c>
      <c r="O982" s="55" t="str">
        <f>IF(VLOOKUP(ROW()-492,'Report 1 Detail (571 D)'!$A:$S,9,FALSE)="","",VLOOKUP(ROW()-492,'Report 1 Detail (571 D)'!$A:$S,9,FALSE))</f>
        <v/>
      </c>
      <c r="P982" s="55" t="str">
        <f>IF(VLOOKUP(ROW()-492,'Report 1 Detail (571 D)'!$A:$S,10,FALSE)="","",VLOOKUP(ROW()-492,'Report 1 Detail (571 D)'!$A:$S,10,FALSE))</f>
        <v/>
      </c>
      <c r="Q982" s="55" t="str">
        <f>IF(VLOOKUP(ROW()-492,'Report 1 Detail (571 D)'!$A:$S,11,FALSE)="","",VLOOKUP(ROW()-492,'Report 1 Detail (571 D)'!$A:$S,11,FALSE))</f>
        <v/>
      </c>
      <c r="R982" s="55" t="str">
        <f>IF(VLOOKUP(ROW()-492,'Report 1 Detail (571 D)'!$A:$S,12,FALSE)="","",VLOOKUP(ROW()-492,'Report 1 Detail (571 D)'!$A:$S,12,FALSE))</f>
        <v/>
      </c>
      <c r="S982" s="55" t="str">
        <f>IF(VLOOKUP(ROW()-492,'Report 1 Detail (571 D)'!$A:$S,13,FALSE)="","",VLOOKUP(ROW()-492,'Report 1 Detail (571 D)'!$A:$S,13,FALSE))</f>
        <v/>
      </c>
      <c r="T982" s="55" t="str">
        <f>IF(VLOOKUP(ROW()-492,'Report 1 Detail (571 D)'!$A:$S,14,FALSE)="","",VLOOKUP(ROW()-492,'Report 1 Detail (571 D)'!$A:$S,14,FALSE))</f>
        <v/>
      </c>
      <c r="U982" s="55" t="str">
        <f>IF(VLOOKUP(ROW()-492,'Report 1 Detail (571 D)'!$A:$S,15,FALSE)="","",VLOOKUP(ROW()-492,'Report 1 Detail (571 D)'!$A:$S,15,FALSE))</f>
        <v/>
      </c>
      <c r="V982" s="55" t="str">
        <f>IF(VLOOKUP(ROW()-492,'Report 1 Detail (571 D)'!$A:$S,16,FALSE)="","",VLOOKUP(ROW()-492,'Report 1 Detail (571 D)'!$A:$S,16,FALSE))</f>
        <v/>
      </c>
      <c r="W982" s="55" t="str">
        <f>IF(VLOOKUP(ROW()-492,'Report 1 Detail (571 D)'!$A:$S,17,FALSE)="","",VLOOKUP(ROW()-492,'Report 1 Detail (571 D)'!$A:$S,17,FALSE))</f>
        <v/>
      </c>
      <c r="X982" s="104" t="str">
        <f>IF(VLOOKUP(ROW()-492,'Report 1 Detail (571 D)'!$A:$S,18,FALSE)="","",VLOOKUP(ROW()-492,'Report 1 Detail (571 D)'!$A:$S,18,FALSE))</f>
        <v/>
      </c>
      <c r="Y982" s="55" t="str">
        <f>IF(VLOOKUP(ROW()-492,'Report 1 Detail (571 D)'!$A:$S,19,FALSE)="","",VLOOKUP(ROW()-492,'Report 1 Detail (571 D)'!$A:$S,19,FALSE))</f>
        <v/>
      </c>
      <c r="Z982" s="55" t="s">
        <v>81</v>
      </c>
    </row>
    <row r="983" spans="8:26" x14ac:dyDescent="0.25">
      <c r="H983" s="55" t="str">
        <f>IF(VLOOKUP(ROW()-492,'Report 1 Detail (571 D)'!$A:$S,2,FALSE)="","",VLOOKUP(ROW()-492,'Report 1 Detail (571 D)'!$A:$S,2,FALSE))</f>
        <v/>
      </c>
      <c r="I983" s="104" t="str">
        <f>IF(VLOOKUP(ROW()-492,'Report 1 Detail (571 D)'!$A:$S,3,FALSE)="","",VLOOKUP(ROW()-492,'Report 1 Detail (571 D)'!$A:$S,3,FALSE))</f>
        <v/>
      </c>
      <c r="J983" s="55" t="str">
        <f>IF(VLOOKUP(ROW()-492,'Report 1 Detail (571 D)'!$A:$S,4,FALSE)="","",VLOOKUP(ROW()-492,'Report 1 Detail (571 D)'!$A:$S,4,FALSE))</f>
        <v/>
      </c>
      <c r="K983" s="55" t="str">
        <f>IF(VLOOKUP(ROW()-492,'Report 1 Detail (571 D)'!$A:$S,5,FALSE)="","",VLOOKUP(ROW()-492,'Report 1 Detail (571 D)'!$A:$S,5,FALSE))</f>
        <v/>
      </c>
      <c r="L983" s="55" t="str">
        <f>IF(VLOOKUP(ROW()-492,'Report 1 Detail (571 D)'!$A:$S,6,FALSE)="","",VLOOKUP(ROW()-492,'Report 1 Detail (571 D)'!$A:$S,6,FALSE))</f>
        <v/>
      </c>
      <c r="M983" s="55" t="str">
        <f>IF(VLOOKUP(ROW()-492,'Report 1 Detail (571 D)'!$A:$S,7,FALSE)="","",VLOOKUP(ROW()-492,'Report 1 Detail (571 D)'!$A:$S,7,FALSE))</f>
        <v/>
      </c>
      <c r="N983" s="55" t="str">
        <f>IF(VLOOKUP(ROW()-492,'Report 1 Detail (571 D)'!$A:$S,8,FALSE)="","",VLOOKUP(ROW()-492,'Report 1 Detail (571 D)'!$A:$S,8,FALSE))</f>
        <v/>
      </c>
      <c r="O983" s="55" t="str">
        <f>IF(VLOOKUP(ROW()-492,'Report 1 Detail (571 D)'!$A:$S,9,FALSE)="","",VLOOKUP(ROW()-492,'Report 1 Detail (571 D)'!$A:$S,9,FALSE))</f>
        <v/>
      </c>
      <c r="P983" s="55" t="str">
        <f>IF(VLOOKUP(ROW()-492,'Report 1 Detail (571 D)'!$A:$S,10,FALSE)="","",VLOOKUP(ROW()-492,'Report 1 Detail (571 D)'!$A:$S,10,FALSE))</f>
        <v/>
      </c>
      <c r="Q983" s="55" t="str">
        <f>IF(VLOOKUP(ROW()-492,'Report 1 Detail (571 D)'!$A:$S,11,FALSE)="","",VLOOKUP(ROW()-492,'Report 1 Detail (571 D)'!$A:$S,11,FALSE))</f>
        <v/>
      </c>
      <c r="R983" s="55" t="str">
        <f>IF(VLOOKUP(ROW()-492,'Report 1 Detail (571 D)'!$A:$S,12,FALSE)="","",VLOOKUP(ROW()-492,'Report 1 Detail (571 D)'!$A:$S,12,FALSE))</f>
        <v/>
      </c>
      <c r="S983" s="55" t="str">
        <f>IF(VLOOKUP(ROW()-492,'Report 1 Detail (571 D)'!$A:$S,13,FALSE)="","",VLOOKUP(ROW()-492,'Report 1 Detail (571 D)'!$A:$S,13,FALSE))</f>
        <v/>
      </c>
      <c r="T983" s="55" t="str">
        <f>IF(VLOOKUP(ROW()-492,'Report 1 Detail (571 D)'!$A:$S,14,FALSE)="","",VLOOKUP(ROW()-492,'Report 1 Detail (571 D)'!$A:$S,14,FALSE))</f>
        <v/>
      </c>
      <c r="U983" s="55" t="str">
        <f>IF(VLOOKUP(ROW()-492,'Report 1 Detail (571 D)'!$A:$S,15,FALSE)="","",VLOOKUP(ROW()-492,'Report 1 Detail (571 D)'!$A:$S,15,FALSE))</f>
        <v/>
      </c>
      <c r="V983" s="55" t="str">
        <f>IF(VLOOKUP(ROW()-492,'Report 1 Detail (571 D)'!$A:$S,16,FALSE)="","",VLOOKUP(ROW()-492,'Report 1 Detail (571 D)'!$A:$S,16,FALSE))</f>
        <v/>
      </c>
      <c r="W983" s="55" t="str">
        <f>IF(VLOOKUP(ROW()-492,'Report 1 Detail (571 D)'!$A:$S,17,FALSE)="","",VLOOKUP(ROW()-492,'Report 1 Detail (571 D)'!$A:$S,17,FALSE))</f>
        <v/>
      </c>
      <c r="X983" s="104" t="str">
        <f>IF(VLOOKUP(ROW()-492,'Report 1 Detail (571 D)'!$A:$S,18,FALSE)="","",VLOOKUP(ROW()-492,'Report 1 Detail (571 D)'!$A:$S,18,FALSE))</f>
        <v/>
      </c>
      <c r="Y983" s="55" t="str">
        <f>IF(VLOOKUP(ROW()-492,'Report 1 Detail (571 D)'!$A:$S,19,FALSE)="","",VLOOKUP(ROW()-492,'Report 1 Detail (571 D)'!$A:$S,19,FALSE))</f>
        <v/>
      </c>
      <c r="Z983" s="55" t="s">
        <v>81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"/>
  <sheetViews>
    <sheetView workbookViewId="0">
      <selection activeCell="H2" sqref="H2"/>
    </sheetView>
  </sheetViews>
  <sheetFormatPr defaultRowHeight="12.5" x14ac:dyDescent="0.25"/>
  <cols>
    <col min="1" max="1" width="12.1796875" bestFit="1" customWidth="1"/>
    <col min="2" max="2" width="29.453125" customWidth="1"/>
    <col min="3" max="3" width="10.1796875" bestFit="1" customWidth="1"/>
    <col min="4" max="4" width="18.54296875" customWidth="1"/>
    <col min="5" max="5" width="21.7265625" bestFit="1" customWidth="1"/>
    <col min="6" max="6" width="14" bestFit="1" customWidth="1"/>
    <col min="7" max="7" width="25" customWidth="1"/>
    <col min="8" max="8" width="10.7265625" customWidth="1"/>
  </cols>
  <sheetData>
    <row r="1" spans="1:8" x14ac:dyDescent="0.25">
      <c r="A1" s="51" t="s">
        <v>74</v>
      </c>
      <c r="B1" s="52" t="s">
        <v>75</v>
      </c>
      <c r="C1" s="51" t="s">
        <v>76</v>
      </c>
      <c r="D1" s="52" t="s">
        <v>77</v>
      </c>
      <c r="E1" s="52" t="s">
        <v>78</v>
      </c>
      <c r="F1" s="52" t="s">
        <v>79</v>
      </c>
      <c r="G1" s="52" t="s">
        <v>80</v>
      </c>
      <c r="H1" s="31" t="s">
        <v>102</v>
      </c>
    </row>
    <row r="2" spans="1:8" x14ac:dyDescent="0.25">
      <c r="A2" s="55">
        <f>'Report 1 GLs (571 A)'!B5</f>
        <v>0</v>
      </c>
      <c r="B2" s="55">
        <f>'Report 1 GLs (571 A)'!C5</f>
        <v>0</v>
      </c>
      <c r="C2" s="55">
        <f>'Report 1 GLs (571 A)'!F5</f>
        <v>0</v>
      </c>
      <c r="D2" s="55">
        <f>'Report 1 GLs (571 A)'!G5</f>
        <v>0</v>
      </c>
      <c r="E2" s="55">
        <f>'Report 1 GLs (571 A)'!B7</f>
        <v>0</v>
      </c>
      <c r="F2" s="55">
        <f>'Report 1 GLs (571 A)'!F7</f>
        <v>0</v>
      </c>
      <c r="G2" s="55">
        <f>'Report 1 GLs (571 A)'!G7</f>
        <v>0</v>
      </c>
      <c r="H2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Instructions</vt:lpstr>
      <vt:lpstr>Report 1 GLs (571 A)</vt:lpstr>
      <vt:lpstr>Report 1 Detail (571 D)</vt:lpstr>
      <vt:lpstr>Footnotes</vt:lpstr>
      <vt:lpstr>Rpt1Data</vt:lpstr>
      <vt:lpstr>Rpt1AgencyInfo</vt:lpstr>
      <vt:lpstr>'Report 1 Detail (571 D)'!Print_Area</vt:lpstr>
      <vt:lpstr>'Report 1 GLs (571 A)'!Print_Area</vt:lpstr>
    </vt:vector>
  </TitlesOfParts>
  <Company>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of Accruals/Adjustments/Revisions</dc:title>
  <dc:creator>SCO, State Government Reporting</dc:creator>
  <cp:keywords>Report of Accruals, Adjustments, Encumbrances, Form 571, Form 576</cp:keywords>
  <cp:lastModifiedBy>Hang, Megan</cp:lastModifiedBy>
  <cp:lastPrinted>2024-04-25T15:16:23Z</cp:lastPrinted>
  <dcterms:created xsi:type="dcterms:W3CDTF">2004-08-18T16:07:55Z</dcterms:created>
  <dcterms:modified xsi:type="dcterms:W3CDTF">2026-05-21T15:57:09Z</dcterms:modified>
</cp:coreProperties>
</file>